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<sst xmlns="http://schemas.openxmlformats.org/spreadsheetml/2006/main" count="2968" uniqueCount="676">
  <si>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</si>
  <si>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</si>
  <si>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</si>
  <si>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</si>
  <si>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</si>
  <si>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</si>
  <si>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</si>
  <si>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</si>
  <si>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</si>
  <si>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</si>
  <si>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</si>
  <si>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</si>
  <si>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</si>
  <si>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</si>
  <si>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</si>
  <si>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</si>
  <si>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</si>
  <si>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</si>
  <si>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</si>
  <si>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</si>
  <si>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</si>
  <si>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</si>
  <si>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</si>
  <si>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</si>
  <si>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</si>
  <si>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</si>
  <si>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</si>
  <si>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</si>
  <si>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</si>
  <si>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</si>
  <si>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</si>
  <si>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</si>
  <si>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</si>
  <si>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</si>
  <si>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</si>
  <si>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</si>
  <si>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</si>
  <si>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</si>
  <si>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</si>
  <si>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</si>
  <si>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</si>
  <si>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</si>
  <si>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</si>
  <si>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</si>
  <si>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</si>
  <si>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</si>
  <si>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</si>
  <si>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</si>
  <si>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</si>
  <si>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</si>
  <si>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</si>
  <si>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</si>
  <si>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</si>
  <si>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</si>
  <si>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</si>
  <si>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</si>
  <si>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</si>
  <si>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</si>
  <si>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</si>
  <si>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</si>
  <si>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</si>
  <si>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</si>
  <si>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</si>
  <si>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</si>
  <si>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</si>
  <si>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</si>
  <si>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</si>
  <si>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</si>
  <si>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</si>
  <si>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</si>
  <si>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</si>
  <si>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</si>
  <si>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</si>
  <si>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</si>
  <si>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</si>
  <si>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</si>
  <si>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</si>
  <si>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</si>
  <si>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</si>
  <si>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</si>
  <si>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</si>
  <si>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</si>
  <si>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</si>
  <si>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</si>
  <si>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</si>
  <si>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</si>
  <si>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</si>
  <si>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</si>
  <si>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</si>
  <si>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</si>
  <si>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</si>
  <si>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</si>
  <si>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</si>
  <si>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</si>
  <si>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</si>
  <si>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</si>
  <si>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</si>
  <si>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</si>
  <si>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</si>
  <si>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</si>
  <si>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</si>
  <si>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</si>
  <si>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</si>
  <si>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</si>
  <si>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</si>
  <si>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</si>
  <si>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</si>
  <si>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</si>
  <si>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</si>
  <si>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</si>
  <si>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</si>
  <si>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</si>
  <si>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</si>
  <si>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</si>
  <si>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</si>
  <si>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</si>
  <si>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</si>
  <si>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</si>
  <si>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</si>
  <si>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</si>
  <si>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</si>
  <si>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</si>
  <si>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</si>
  <si>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</si>
  <si>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</si>
  <si>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</si>
  <si>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</si>
  <si>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</si>
  <si>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</si>
  <si>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</si>
  <si>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</si>
  <si>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</si>
  <si>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</si>
  <si>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</si>
  <si>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</si>
  <si>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</si>
  <si>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</si>
  <si>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</si>
  <si>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</si>
  <si>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</si>
  <si>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</si>
  <si>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</si>
  <si>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</si>
  <si>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</si>
  <si>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</si>
  <si>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</si>
  <si>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</si>
  <si>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</si>
  <si>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</si>
  <si>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</si>
  <si>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</si>
  <si>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</si>
  <si>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</si>
  <si>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</si>
  <si>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</si>
  <si>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</si>
  <si>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</si>
  <si>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</si>
  <si>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</si>
  <si>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</si>
  <si>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</si>
  <si>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</si>
  <si>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</si>
  <si>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</si>
  <si>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</si>
  <si>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</si>
  <si>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</si>
  <si>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</si>
  <si>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</si>
  <si>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</si>
  <si>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</si>
  <si>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</si>
  <si>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</si>
  <si>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</si>
  <si>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</si>
  <si>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</si>
  <si>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</si>
  <si>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</si>
  <si>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</si>
  <si>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</si>
  <si>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</si>
  <si>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</si>
  <si>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</si>
  <si>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</si>
  <si>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</si>
  <si>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</si>
  <si>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</si>
  <si>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</si>
  <si>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</si>
  <si>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</si>
  <si>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</si>
  <si>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</si>
  <si>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</si>
  <si>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</si>
  <si>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</si>
  <si>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</si>
  <si>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</si>
  <si>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</si>
  <si>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</si>
  <si>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</si>
  <si>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</si>
  <si>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</si>
  <si>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</si>
  <si>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</si>
  <si>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</si>
  <si>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</si>
  <si>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</si>
  <si>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</si>
  <si>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</si>
  <si>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</si>
  <si>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</si>
  <si>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</si>
  <si>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</si>
  <si>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</si>
  <si>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</si>
  <si>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</si>
  <si>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</si>
  <si>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</si>
  <si>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</si>
  <si>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</si>
  <si>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</si>
  <si>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</si>
  <si>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</si>
  <si>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</si>
  <si>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</si>
  <si>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</si>
  <si>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</si>
  <si>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</si>
  <si>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</si>
  <si>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</si>
  <si>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</si>
  <si>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</si>
  <si>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</si>
  <si>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</si>
  <si>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</si>
  <si>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</si>
  <si>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</si>
  <si>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</si>
  <si>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</si>
  <si>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</si>
  <si>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</si>
  <si>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</si>
  <si>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</si>
  <si>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</si>
  <si>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</si>
  <si>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</si>
  <si>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</si>
  <si>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</si>
  <si>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</si>
  <si>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</si>
  <si>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</si>
  <si>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</si>
  <si>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</si>
  <si>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</si>
  <si>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</si>
  <si>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</si>
  <si>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</si>
  <si>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</si>
  <si>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</si>
  <si>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</si>
  <si>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</si>
  <si>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</si>
  <si>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</si>
  <si>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</si>
  <si>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</si>
  <si>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</si>
  <si>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</si>
  <si>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</si>
  <si>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</si>
  <si>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</si>
  <si>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</si>
  <si>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</si>
  <si>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</si>
  <si>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</si>
  <si>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</si>
  <si>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</si>
  <si>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</si>
  <si>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</si>
  <si>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</si>
  <si>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</si>
  <si>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</si>
  <si>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</si>
  <si>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</si>
  <si>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</si>
  <si>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</si>
  <si>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</si>
  <si>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</si>
  <si>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</si>
  <si>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</si>
  <si>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</si>
  <si>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</si>
  <si>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</si>
  <si>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</si>
  <si>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</si>
  <si>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</si>
  <si>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</si>
  <si>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</si>
  <si>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</si>
  <si>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</si>
  <si>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</si>
  <si>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</si>
  <si>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</si>
  <si>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</si>
  <si>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</si>
  <si>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</si>
  <si>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</si>
  <si>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</si>
  <si>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</si>
  <si>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</si>
  <si>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</si>
  <si>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</si>
  <si>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</si>
  <si>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</si>
  <si>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</si>
  <si>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</si>
  <si>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</si>
  <si>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</si>
  <si>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</si>
  <si>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</si>
  <si>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</si>
  <si>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</si>
  <si>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</si>
  <si>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</si>
  <si>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</si>
  <si>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</si>
  <si>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</si>
  <si>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</si>
  <si>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</si>
  <si>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</si>
  <si>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</si>
  <si>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</si>
  <si>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</si>
  <si>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</si>
  <si>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</si>
  <si>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</si>
  <si>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</si>
  <si>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</si>
  <si>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</si>
  <si>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</si>
  <si>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</si>
  <si>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</si>
  <si>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</si>
  <si>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</si>
  <si>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</si>
  <si>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</si>
  <si>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</si>
  <si>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</si>
  <si>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</si>
  <si>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</si>
  <si>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</si>
  <si>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</si>
  <si>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</si>
  <si>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</si>
  <si>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</si>
  <si>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</si>
  <si>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</si>
  <si>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</si>
  <si>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</si>
  <si>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</si>
  <si>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</si>
  <si>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</si>
  <si>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</si>
  <si>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</si>
  <si>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</si>
  <si>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</si>
  <si>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</si>
  <si>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</si>
  <si>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</si>
  <si>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</si>
  <si>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</si>
  <si>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</si>
  <si>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</si>
  <si>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</si>
  <si>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</si>
  <si>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</si>
  <si>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</si>
  <si>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</si>
  <si>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</si>
  <si>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</si>
  <si>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</si>
  <si>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</si>
  <si>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</si>
  <si>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</si>
  <si>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</si>
  <si>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</si>
  <si>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</si>
  <si>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</si>
  <si>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</si>
  <si>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</si>
  <si>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</si>
  <si>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</si>
  <si>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</si>
  <si>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</si>
  <si>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</si>
  <si>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</si>
  <si>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</si>
  <si>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</si>
  <si>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</si>
  <si>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</si>
  <si>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</si>
  <si>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</si>
  <si>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</si>
  <si>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</si>
  <si>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</si>
  <si>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</si>
  <si>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</si>
  <si>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</si>
  <si>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</si>
  <si>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</si>
  <si>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</si>
  <si>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</si>
  <si>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</si>
  <si>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</si>
  <si>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</si>
  <si>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</si>
  <si>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</si>
  <si>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</si>
  <si>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</si>
  <si>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</si>
  <si>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</si>
  <si>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</si>
  <si>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</si>
  <si>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</si>
  <si>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</si>
  <si>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</si>
  <si>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</si>
  <si>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</si>
  <si>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</si>
  <si>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</si>
  <si>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</si>
  <si>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</si>
  <si>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</si>
  <si>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</si>
  <si>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</si>
  <si>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</si>
  <si>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</si>
  <si>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</si>
  <si>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</si>
  <si>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</si>
  <si>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</si>
  <si>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</si>
  <si>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</si>
  <si>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</si>
  <si>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</si>
  <si>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</si>
  <si>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</si>
  <si>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</si>
  <si>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</si>
  <si>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</si>
  <si>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</si>
  <si>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</si>
  <si>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</si>
  <si>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</si>
  <si>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</si>
  <si>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</si>
  <si>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</si>
  <si>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</si>
  <si>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</si>
  <si>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</si>
  <si>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</si>
  <si>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</si>
  <si>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</si>
  <si>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</si>
  <si>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</si>
  <si>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</si>
  <si>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</si>
  <si>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</si>
  <si>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</si>
  <si>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</si>
  <si>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</si>
  <si>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</si>
  <si>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</si>
  <si>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</si>
  <si>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</si>
  <si>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</si>
  <si>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</si>
  <si>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</si>
  <si>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</si>
  <si>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</si>
  <si>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</si>
  <si>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</si>
  <si>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</si>
  <si>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</si>
  <si>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</si>
  <si>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</si>
  <si>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</si>
  <si>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</si>
  <si>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</si>
  <si>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</si>
  <si>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</si>
  <si>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</si>
  <si>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</si>
  <si>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</si>
  <si>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</si>
  <si>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</si>
  <si>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</si>
  <si>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</si>
  <si>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</si>
  <si>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</si>
  <si>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</si>
  <si>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</si>
  <si>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</si>
  <si>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</si>
  <si>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</si>
  <si>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</si>
  <si>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</si>
  <si>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</si>
  <si>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</si>
  <si>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</si>
  <si>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</si>
  <si>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</si>
  <si>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</si>
  <si>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</si>
  <si>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</si>
  <si>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</si>
  <si>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</si>
  <si>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</si>
  <si>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</si>
  <si>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</si>
  <si>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</si>
  <si>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</si>
  <si>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</si>
  <si>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</si>
  <si>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</si>
  <si>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</si>
  <si>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</si>
  <si>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</si>
  <si>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</si>
  <si>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</si>
  <si>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</si>
  <si>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</si>
  <si>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</si>
  <si>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</si>
  <si>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</si>
  <si>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</si>
  <si>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</si>
  <si>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</si>
  <si>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</si>
  <si>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</si>
  <si>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</si>
  <si>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</si>
  <si>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</si>
  <si>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</si>
  <si>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</si>
  <si>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</si>
  <si>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</si>
  <si>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</si>
  <si>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</si>
  <si>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水俣病に関する総合的研究</t>
    <phoneticPr fontId="5"/>
  </si>
  <si>
    <t>環境保健部</t>
    <rPh sb="0" eb="2">
      <t>カンキョウ</t>
    </rPh>
    <rPh sb="2" eb="4">
      <t>ホケン</t>
    </rPh>
    <rPh sb="4" eb="5">
      <t>ブ</t>
    </rPh>
    <phoneticPr fontId="5"/>
  </si>
  <si>
    <t>特殊疾病対策室</t>
    <rPh sb="0" eb="7">
      <t>トクシュシッペイタイサクシツ</t>
    </rPh>
    <phoneticPr fontId="5"/>
  </si>
  <si>
    <t>室長　佐々木　孝治</t>
    <phoneticPr fontId="5"/>
  </si>
  <si>
    <t>○</t>
  </si>
  <si>
    <t>水俣病被害者の救済及び水俣病問題の解決に関する特別措置法第37条</t>
    <phoneticPr fontId="5"/>
  </si>
  <si>
    <t>-</t>
  </si>
  <si>
    <t>-</t>
    <phoneticPr fontId="5"/>
  </si>
  <si>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phoneticPr fontId="5"/>
  </si>
  <si>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phoneticPr fontId="5"/>
  </si>
  <si>
    <t>-</t>
    <phoneticPr fontId="5"/>
  </si>
  <si>
    <t>-</t>
    <phoneticPr fontId="5"/>
  </si>
  <si>
    <t>公害調査等委託費</t>
    <phoneticPr fontId="5"/>
  </si>
  <si>
    <t>１）環境保健行政課題との関連性、２）研究計画の妥当性・効率性、３）研究遂行体制・能力の観点から見た質の高い研究の実施</t>
    <phoneticPr fontId="5"/>
  </si>
  <si>
    <t>外部評価委員会における全研究の総合評価点(5点満点)の平均</t>
    <phoneticPr fontId="5"/>
  </si>
  <si>
    <t>推進・評価合同委員会における評価委員会からの評価結果
平成29年度環境省委託業務報告書「平成29年度水俣病に関する総合的研究（重金属等による健康影響に関する総合的研究)」</t>
    <phoneticPr fontId="5"/>
  </si>
  <si>
    <t>点</t>
    <rPh sb="0" eb="1">
      <t>テン</t>
    </rPh>
    <phoneticPr fontId="5"/>
  </si>
  <si>
    <t>認定審査の促進、紛争の解決等に向けて、その時点の行政課題を勘案し必要な研究テーマを定めた上で、研究班を公募し研究を進める。設置した研究班の数を右に記載する。</t>
    <phoneticPr fontId="5"/>
  </si>
  <si>
    <t>研究班の数</t>
    <phoneticPr fontId="5"/>
  </si>
  <si>
    <t>研究班の数</t>
    <phoneticPr fontId="5"/>
  </si>
  <si>
    <t>千円</t>
    <rPh sb="0" eb="2">
      <t>センエン</t>
    </rPh>
    <phoneticPr fontId="5"/>
  </si>
  <si>
    <t>百万円　/　班</t>
    <phoneticPr fontId="5"/>
  </si>
  <si>
    <t>33/7</t>
  </si>
  <si>
    <t>35/8</t>
  </si>
  <si>
    <t>37/8</t>
    <phoneticPr fontId="5"/>
  </si>
  <si>
    <t>７．環境保健対策の推進、　９．環境政策の基盤整備</t>
    <phoneticPr fontId="5"/>
  </si>
  <si>
    <t>-</t>
    <phoneticPr fontId="5"/>
  </si>
  <si>
    <t>-</t>
    <phoneticPr fontId="5"/>
  </si>
  <si>
    <t>-</t>
    <phoneticPr fontId="5"/>
  </si>
  <si>
    <t>水俣病患者等に対する補償・救済</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</si>
  <si>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</si>
  <si>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</si>
  <si>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　水俣病やメチル水銀の健康影響に関する調査研究等の推進に努めている。</t>
    <phoneticPr fontId="5"/>
  </si>
  <si>
    <t>　認定審査の促進、紛争の解決等のために必要な研究（水俣病やメチル水銀の健康影響に関する調査研究）を行うことで、水俣病問題の解決に寄与する。</t>
    <phoneticPr fontId="5"/>
  </si>
  <si>
    <t>-</t>
    <phoneticPr fontId="5"/>
  </si>
  <si>
    <t>　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phoneticPr fontId="5"/>
  </si>
  <si>
    <t>　水俣病被害者救済特措法第３７条では、政府は、指定地域及びその周辺の地域に居住していた者の健康に係る調査研究等を積極的かつ速やかに行うこととされている。</t>
    <phoneticPr fontId="5"/>
  </si>
  <si>
    <t>無</t>
  </si>
  <si>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5"/>
  </si>
  <si>
    <t>‐</t>
  </si>
  <si>
    <t>　新規課題の採択等により、単位あたりコストは増加しているものの、採択に当たっては、競争入札において選定していることにより、コストも低水準となっている。</t>
    <phoneticPr fontId="5"/>
  </si>
  <si>
    <t>　効率的で質の高い研究を行う上で必要最低限の支出となるよう精査している。</t>
    <phoneticPr fontId="5"/>
  </si>
  <si>
    <t>　目的に沿った成果があがっている。</t>
    <phoneticPr fontId="5"/>
  </si>
  <si>
    <t>　水俣病被害者救済特措法第３７条では、政府は、指定地域及びその周辺の地域に居住していた者の健康に係る調査研究等を積極的かつ速やかに行うこととされ、他の手段による実施は困難である。</t>
    <phoneticPr fontId="5"/>
  </si>
  <si>
    <t>　手法の開発に必要な課題に着手しており、目的に沿った実績があがっている。</t>
    <phoneticPr fontId="5"/>
  </si>
  <si>
    <t>　多くの貴重な研究結果が報告されており、所要の成果が得られている。例えば、最新の科学的知見を踏まえた認定審査の実施に用いられている。</t>
    <phoneticPr fontId="5"/>
  </si>
  <si>
    <t>　引き続き本事業の研究が効率的に行われるように努める。</t>
    <phoneticPr fontId="5"/>
  </si>
  <si>
    <t>289</t>
    <phoneticPr fontId="5"/>
  </si>
  <si>
    <t>227</t>
    <phoneticPr fontId="5"/>
  </si>
  <si>
    <t>236</t>
    <phoneticPr fontId="5"/>
  </si>
  <si>
    <t>275</t>
    <phoneticPr fontId="5"/>
  </si>
  <si>
    <t>272</t>
    <phoneticPr fontId="5"/>
  </si>
  <si>
    <t>304</t>
    <phoneticPr fontId="5"/>
  </si>
  <si>
    <t>284</t>
    <phoneticPr fontId="5"/>
  </si>
  <si>
    <t>環境省</t>
  </si>
  <si>
    <t>A.日本エヌ・ユー・エス株式会社</t>
    <rPh sb="2" eb="4">
      <t>ニホン</t>
    </rPh>
    <rPh sb="12" eb="16">
      <t>カブシキガイシャ</t>
    </rPh>
    <phoneticPr fontId="5"/>
  </si>
  <si>
    <t>B.熊本大学</t>
    <rPh sb="2" eb="4">
      <t>クマモト</t>
    </rPh>
    <rPh sb="4" eb="6">
      <t>ダイガク</t>
    </rPh>
    <phoneticPr fontId="5"/>
  </si>
  <si>
    <t>外注費</t>
    <rPh sb="0" eb="3">
      <t>ガイチュウヒ</t>
    </rPh>
    <phoneticPr fontId="5"/>
  </si>
  <si>
    <t>人件費</t>
    <rPh sb="0" eb="3">
      <t>ジンケンヒ</t>
    </rPh>
    <phoneticPr fontId="5"/>
  </si>
  <si>
    <t>委託研究費</t>
    <rPh sb="0" eb="2">
      <t>イタク</t>
    </rPh>
    <rPh sb="2" eb="5">
      <t>ケンキュウヒ</t>
    </rPh>
    <phoneticPr fontId="5"/>
  </si>
  <si>
    <t>賃金</t>
    <rPh sb="0" eb="2">
      <t>チンギン</t>
    </rPh>
    <phoneticPr fontId="5"/>
  </si>
  <si>
    <t>旅費</t>
    <rPh sb="0" eb="2">
      <t>リョヒ</t>
    </rPh>
    <phoneticPr fontId="5"/>
  </si>
  <si>
    <t>諸謝金</t>
    <rPh sb="0" eb="3">
      <t>ショシャキン</t>
    </rPh>
    <phoneticPr fontId="5"/>
  </si>
  <si>
    <t>会議費</t>
    <rPh sb="0" eb="3">
      <t>カイギヒ</t>
    </rPh>
    <phoneticPr fontId="5"/>
  </si>
  <si>
    <t>研究補助者</t>
    <rPh sb="0" eb="2">
      <t>ケンキュウ</t>
    </rPh>
    <rPh sb="2" eb="5">
      <t>ホジョシャ</t>
    </rPh>
    <phoneticPr fontId="5"/>
  </si>
  <si>
    <t>委員、事務局旅費</t>
    <rPh sb="0" eb="2">
      <t>イイン</t>
    </rPh>
    <rPh sb="3" eb="6">
      <t>ジムキョク</t>
    </rPh>
    <rPh sb="6" eb="8">
      <t>リョヒ</t>
    </rPh>
    <phoneticPr fontId="5"/>
  </si>
  <si>
    <t>委員等謝金</t>
    <rPh sb="0" eb="2">
      <t>イイン</t>
    </rPh>
    <rPh sb="2" eb="3">
      <t>ナド</t>
    </rPh>
    <rPh sb="3" eb="5">
      <t>シャキン</t>
    </rPh>
    <phoneticPr fontId="5"/>
  </si>
  <si>
    <t>会場借料、飲食代</t>
    <rPh sb="0" eb="2">
      <t>カイジョウ</t>
    </rPh>
    <rPh sb="2" eb="4">
      <t>シャクリョウ</t>
    </rPh>
    <rPh sb="5" eb="8">
      <t>インショクダイ</t>
    </rPh>
    <phoneticPr fontId="5"/>
  </si>
  <si>
    <t>雑役務費</t>
    <rPh sb="0" eb="1">
      <t>ザツ</t>
    </rPh>
    <rPh sb="1" eb="4">
      <t>エキムヒ</t>
    </rPh>
    <phoneticPr fontId="5"/>
  </si>
  <si>
    <t>印刷製本費</t>
    <rPh sb="0" eb="2">
      <t>インサツ</t>
    </rPh>
    <rPh sb="2" eb="4">
      <t>セイホン</t>
    </rPh>
    <rPh sb="4" eb="5">
      <t>ヒ</t>
    </rPh>
    <phoneticPr fontId="5"/>
  </si>
  <si>
    <t>消耗品費</t>
    <rPh sb="0" eb="3">
      <t>ショウモウヒン</t>
    </rPh>
    <rPh sb="3" eb="4">
      <t>ヒ</t>
    </rPh>
    <phoneticPr fontId="5"/>
  </si>
  <si>
    <t>一般管理費</t>
    <rPh sb="0" eb="2">
      <t>イッパン</t>
    </rPh>
    <rPh sb="2" eb="5">
      <t>カンリヒ</t>
    </rPh>
    <phoneticPr fontId="5"/>
  </si>
  <si>
    <t>その他</t>
    <rPh sb="2" eb="3">
      <t>ホカ</t>
    </rPh>
    <phoneticPr fontId="5"/>
  </si>
  <si>
    <t>派遣賃金</t>
    <rPh sb="0" eb="2">
      <t>ハケン</t>
    </rPh>
    <rPh sb="2" eb="4">
      <t>チンギン</t>
    </rPh>
    <phoneticPr fontId="5"/>
  </si>
  <si>
    <t>研究関係の消耗品</t>
    <rPh sb="0" eb="2">
      <t>ケンキュウ</t>
    </rPh>
    <rPh sb="2" eb="4">
      <t>カンケイ</t>
    </rPh>
    <rPh sb="5" eb="8">
      <t>ショウモウヒン</t>
    </rPh>
    <phoneticPr fontId="5"/>
  </si>
  <si>
    <t>速記等</t>
    <rPh sb="0" eb="2">
      <t>ソッキ</t>
    </rPh>
    <rPh sb="2" eb="3">
      <t>ナド</t>
    </rPh>
    <phoneticPr fontId="5"/>
  </si>
  <si>
    <t>諸謝金</t>
    <rPh sb="0" eb="1">
      <t>モロ</t>
    </rPh>
    <rPh sb="1" eb="3">
      <t>シャキン</t>
    </rPh>
    <phoneticPr fontId="5"/>
  </si>
  <si>
    <t>C.INTLOOP株式会社</t>
    <rPh sb="9" eb="13">
      <t>カブシキガイシャ</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</si>
  <si>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</si>
  <si>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</si>
  <si>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委員等謝金</t>
    <rPh sb="0" eb="2">
      <t>イイン</t>
    </rPh>
    <rPh sb="2" eb="3">
      <t>トウ</t>
    </rPh>
    <rPh sb="3" eb="5">
      <t>シャキン</t>
    </rPh>
    <phoneticPr fontId="5"/>
  </si>
  <si>
    <t>議事文字起こし</t>
    <rPh sb="0" eb="2">
      <t>ギジ</t>
    </rPh>
    <rPh sb="2" eb="4">
      <t>モジ</t>
    </rPh>
    <rPh sb="4" eb="5">
      <t>オ</t>
    </rPh>
    <phoneticPr fontId="5"/>
  </si>
  <si>
    <t>製本費</t>
    <rPh sb="0" eb="2">
      <t>セイホン</t>
    </rPh>
    <rPh sb="2" eb="3">
      <t>ヒ</t>
    </rPh>
    <phoneticPr fontId="5"/>
  </si>
  <si>
    <t>会場借料</t>
    <rPh sb="0" eb="2">
      <t>カイジョウ</t>
    </rPh>
    <rPh sb="2" eb="4">
      <t>シャクリョウ</t>
    </rPh>
    <phoneticPr fontId="5"/>
  </si>
  <si>
    <t>日本エヌ・ユー・エス株式会社</t>
    <rPh sb="0" eb="2">
      <t>ニホン</t>
    </rPh>
    <rPh sb="10" eb="14">
      <t>カブシキガイシャ</t>
    </rPh>
    <phoneticPr fontId="5"/>
  </si>
  <si>
    <t>-</t>
    <phoneticPr fontId="5"/>
  </si>
  <si>
    <t>水俣病について、「重金属等による健康影響に関する総合的研究」</t>
    <rPh sb="0" eb="3">
      <t>ミナマタビョウ</t>
    </rPh>
    <phoneticPr fontId="5"/>
  </si>
  <si>
    <t>熊本大学</t>
    <rPh sb="0" eb="2">
      <t>クマモト</t>
    </rPh>
    <rPh sb="2" eb="4">
      <t>ダイガク</t>
    </rPh>
    <phoneticPr fontId="5"/>
  </si>
  <si>
    <t>筑波大学</t>
    <rPh sb="0" eb="2">
      <t>ツクバ</t>
    </rPh>
    <rPh sb="2" eb="4">
      <t>ダイガク</t>
    </rPh>
    <phoneticPr fontId="5"/>
  </si>
  <si>
    <t>秋田大学</t>
    <rPh sb="0" eb="2">
      <t>アキタ</t>
    </rPh>
    <rPh sb="2" eb="4">
      <t>ダイガク</t>
    </rPh>
    <phoneticPr fontId="5"/>
  </si>
  <si>
    <t>宮崎大学</t>
    <rPh sb="0" eb="2">
      <t>ミヤザキ</t>
    </rPh>
    <rPh sb="2" eb="4">
      <t>ダイガク</t>
    </rPh>
    <phoneticPr fontId="5"/>
  </si>
  <si>
    <t>・水俣病患者の経年的変化及び自然史の把握
・水俣病発生地域等におけるメチル水銀曝露状況に関する研究</t>
    <rPh sb="1" eb="4">
      <t>ミナマタビョウ</t>
    </rPh>
    <rPh sb="4" eb="6">
      <t>カンジャ</t>
    </rPh>
    <rPh sb="7" eb="9">
      <t>ケイネン</t>
    </rPh>
    <rPh sb="9" eb="10">
      <t>テキ</t>
    </rPh>
    <rPh sb="10" eb="12">
      <t>ヘンカ</t>
    </rPh>
    <rPh sb="12" eb="13">
      <t>オヨ</t>
    </rPh>
    <rPh sb="14" eb="17">
      <t>シゼンシ</t>
    </rPh>
    <rPh sb="18" eb="20">
      <t>ハアク</t>
    </rPh>
    <rPh sb="22" eb="25">
      <t>ミナマタビョウ</t>
    </rPh>
    <rPh sb="25" eb="27">
      <t>ハッセイ</t>
    </rPh>
    <rPh sb="27" eb="29">
      <t>チイキ</t>
    </rPh>
    <rPh sb="29" eb="30">
      <t>ナド</t>
    </rPh>
    <rPh sb="37" eb="39">
      <t>スイギン</t>
    </rPh>
    <rPh sb="39" eb="41">
      <t>バクロ</t>
    </rPh>
    <rPh sb="41" eb="43">
      <t>ジョウキョウ</t>
    </rPh>
    <rPh sb="44" eb="45">
      <t>カン</t>
    </rPh>
    <rPh sb="47" eb="49">
      <t>ケンキュウ</t>
    </rPh>
    <phoneticPr fontId="5"/>
  </si>
  <si>
    <t>メチル水銀の捕獲・不活性化に係る新奇リスク軽減因子の実態解明</t>
    <phoneticPr fontId="5"/>
  </si>
  <si>
    <t>メチル水銀曝露による健康影響に関するレビュー</t>
    <rPh sb="3" eb="5">
      <t>スイギン</t>
    </rPh>
    <rPh sb="5" eb="7">
      <t>バクロ</t>
    </rPh>
    <rPh sb="10" eb="12">
      <t>ケンコウ</t>
    </rPh>
    <rPh sb="12" eb="14">
      <t>エイキョウ</t>
    </rPh>
    <rPh sb="15" eb="16">
      <t>カン</t>
    </rPh>
    <phoneticPr fontId="5"/>
  </si>
  <si>
    <t>MRIを用いた水俣病患者の脳構造の統計学的解析</t>
    <rPh sb="4" eb="5">
      <t>モチ</t>
    </rPh>
    <rPh sb="7" eb="10">
      <t>ミナマタビョウ</t>
    </rPh>
    <rPh sb="10" eb="12">
      <t>カンジャ</t>
    </rPh>
    <rPh sb="13" eb="14">
      <t>ノウ</t>
    </rPh>
    <rPh sb="14" eb="16">
      <t>コウゾウ</t>
    </rPh>
    <rPh sb="17" eb="20">
      <t>トウケイガク</t>
    </rPh>
    <rPh sb="20" eb="21">
      <t>テキ</t>
    </rPh>
    <rPh sb="21" eb="23">
      <t>カイセキ</t>
    </rPh>
    <phoneticPr fontId="5"/>
  </si>
  <si>
    <t>東北大学</t>
    <phoneticPr fontId="5"/>
  </si>
  <si>
    <t>メチル水銀によるオンコスタチンMの細胞外排出促進を介した細胞増殖抑制機構</t>
    <phoneticPr fontId="5"/>
  </si>
  <si>
    <t>岐阜薬科大学（岐阜市）</t>
    <phoneticPr fontId="5"/>
  </si>
  <si>
    <t>発達期メチル水銀曝露の神経系に対する影響と新規エピジェネティクス機構の解明</t>
    <phoneticPr fontId="5"/>
  </si>
  <si>
    <t>東京理科大学</t>
    <phoneticPr fontId="5"/>
  </si>
  <si>
    <t>メチル水銀による感覚神経優位な障害の分子的基盤に関する研究</t>
    <phoneticPr fontId="5"/>
  </si>
  <si>
    <t>-</t>
    <phoneticPr fontId="5"/>
  </si>
  <si>
    <t>-</t>
    <phoneticPr fontId="5"/>
  </si>
  <si>
    <t>-</t>
    <phoneticPr fontId="5"/>
  </si>
  <si>
    <t>-</t>
    <phoneticPr fontId="5"/>
  </si>
  <si>
    <t>-</t>
    <phoneticPr fontId="5"/>
  </si>
  <si>
    <r>
      <t>I</t>
    </r>
    <r>
      <rPr>
        <sz val="11"/>
        <rFont val="ＭＳ Ｐゴシック"/>
        <family val="3"/>
        <charset val="128"/>
      </rPr>
      <t>NTLOOP株式会社</t>
    </r>
    <rPh sb="7" eb="11">
      <t>カブシキガイシャ</t>
    </rPh>
    <phoneticPr fontId="5"/>
  </si>
  <si>
    <t>-</t>
    <phoneticPr fontId="5"/>
  </si>
  <si>
    <t>-</t>
    <phoneticPr fontId="5"/>
  </si>
  <si>
    <t>-</t>
    <phoneticPr fontId="5"/>
  </si>
  <si>
    <t>-</t>
    <phoneticPr fontId="5"/>
  </si>
  <si>
    <t>有</t>
  </si>
  <si>
    <t>-</t>
    <phoneticPr fontId="5"/>
  </si>
  <si>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</si>
  <si>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文具購入、製本費、速記代</t>
    <rPh sb="0" eb="2">
      <t>ブング</t>
    </rPh>
    <rPh sb="2" eb="4">
      <t>コウニュウ</t>
    </rPh>
    <rPh sb="5" eb="7">
      <t>セイホン</t>
    </rPh>
    <rPh sb="7" eb="8">
      <t>ヒ</t>
    </rPh>
    <rPh sb="9" eb="11">
      <t>ソッキ</t>
    </rPh>
    <rPh sb="11" eb="12">
      <t>ダイ</t>
    </rPh>
    <phoneticPr fontId="5"/>
  </si>
  <si>
    <t>法制度を適切に運用していくために必要となる法解釈についての法学的な見地からの研究</t>
    <phoneticPr fontId="5"/>
  </si>
  <si>
    <t>37/8</t>
    <phoneticPr fontId="5"/>
  </si>
  <si>
    <t>外部有識者点検対象外</t>
    <rPh sb="0" eb="2">
      <t>ガイブ</t>
    </rPh>
    <rPh sb="2" eb="4">
      <t>ユウシキ</t>
    </rPh>
    <rPh sb="4" eb="5">
      <t>シャ</t>
    </rPh>
    <rPh sb="5" eb="7">
      <t>テンケン</t>
    </rPh>
    <rPh sb="7" eb="10">
      <t>タイショウガイ</t>
    </rPh>
    <phoneticPr fontId="5"/>
  </si>
  <si>
    <t>-</t>
    <phoneticPr fontId="5"/>
  </si>
  <si>
    <t>-</t>
    <phoneticPr fontId="5"/>
  </si>
  <si>
    <t>※端数処理の関係で合計は一致しない。</t>
    <rPh sb="1" eb="3">
      <t>ハスウ</t>
    </rPh>
    <rPh sb="3" eb="5">
      <t>ショリ</t>
    </rPh>
    <rPh sb="6" eb="8">
      <t>カンケイ</t>
    </rPh>
    <rPh sb="9" eb="11">
      <t>ゴウケイ</t>
    </rPh>
    <rPh sb="12" eb="14">
      <t>イッチ</t>
    </rPh>
    <phoneticPr fontId="5"/>
  </si>
  <si>
    <t>総合的研究委託業務に係る執行額　／　研究班数　　　　　　　　　　　　</t>
    <rPh sb="0" eb="2">
      <t>ソウゴウ</t>
    </rPh>
    <rPh sb="2" eb="3">
      <t>テキ</t>
    </rPh>
    <rPh sb="3" eb="5">
      <t>ケンキュウ</t>
    </rPh>
    <rPh sb="5" eb="7">
      <t>イタク</t>
    </rPh>
    <rPh sb="7" eb="9">
      <t>ギョウム</t>
    </rPh>
    <rPh sb="10" eb="11">
      <t>カカ</t>
    </rPh>
    <phoneticPr fontId="5"/>
  </si>
  <si>
    <t>　効率的で質の高い研究を行う上で必要最低限の支出となるよう実施内容を精査している。</t>
    <rPh sb="29" eb="31">
      <t>ジッシ</t>
    </rPh>
    <rPh sb="31" eb="33">
      <t>ナイヨウ</t>
    </rPh>
    <rPh sb="34" eb="36">
      <t>セイサ</t>
    </rPh>
    <phoneticPr fontId="5"/>
  </si>
  <si>
    <t>メチル水銀による健康影響という課題について、引き続き外部委員による評価を受け、研究成果がニーズを満たすものとなるよう努めること。また、予算執行効率化・事業効率化の観点から一者応札の抑制等の取組を行うこと。</t>
    <phoneticPr fontId="5"/>
  </si>
  <si>
    <t>-</t>
    <phoneticPr fontId="5"/>
  </si>
  <si>
    <t>-</t>
    <phoneticPr fontId="5"/>
  </si>
  <si>
    <t>メチル水銀による健康影響といった国が取り組むべき課題について引き続き研究を進めるとともに、各研究内容については外部委員による評価結果を翌年度へ適切に反映し、効率的に研究を行う。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</si>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</sst>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29</xdr:col>
      <xdr:colOff>169340</xdr:colOff>
      <xdr:row>743</xdr:row>
      <xdr:rowOff>12095</xdr:rowOff>
    </xdr:to>
    <xdr:sp macro="" textlink="">
      <xdr:nvSpPr>
        <xdr:cNvPr id="2" name="テキスト ボックス 1"/>
        <xdr:cNvSpPr txBox="1"/>
      </xdr:nvSpPr>
      <xdr:spPr>
        <a:xfrm>
          <a:off x="3991429" y="44323000"/>
          <a:ext cx="1439340" cy="7196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３９百万円</a:t>
          </a:r>
        </a:p>
      </xdr:txBody>
    </xdr:sp>
    <xdr:clientData/>
  </xdr:twoCellAnchor>
  <xdr:twoCellAnchor>
    <xdr:from>
      <xdr:col>19</xdr:col>
      <xdr:colOff>0</xdr:colOff>
      <xdr:row>743</xdr:row>
      <xdr:rowOff>0</xdr:rowOff>
    </xdr:from>
    <xdr:to>
      <xdr:col>32</xdr:col>
      <xdr:colOff>158152</xdr:colOff>
      <xdr:row>745</xdr:row>
      <xdr:rowOff>298458</xdr:rowOff>
    </xdr:to>
    <xdr:sp macro="" textlink="">
      <xdr:nvSpPr>
        <xdr:cNvPr id="7" name="大かっこ 6"/>
        <xdr:cNvSpPr/>
      </xdr:nvSpPr>
      <xdr:spPr>
        <a:xfrm>
          <a:off x="3447143" y="45030571"/>
          <a:ext cx="2516723" cy="1006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25</xdr:col>
      <xdr:colOff>181428</xdr:colOff>
      <xdr:row>745</xdr:row>
      <xdr:rowOff>281215</xdr:rowOff>
    </xdr:from>
    <xdr:to>
      <xdr:col>25</xdr:col>
      <xdr:colOff>181428</xdr:colOff>
      <xdr:row>747</xdr:row>
      <xdr:rowOff>271520</xdr:rowOff>
    </xdr:to>
    <xdr:cxnSp macro="">
      <xdr:nvCxnSpPr>
        <xdr:cNvPr id="8" name="直線コネクタ 7"/>
        <xdr:cNvCxnSpPr/>
      </xdr:nvCxnSpPr>
      <xdr:spPr>
        <a:xfrm>
          <a:off x="4717142" y="46019358"/>
          <a:ext cx="0" cy="697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81643</xdr:colOff>
      <xdr:row>747</xdr:row>
      <xdr:rowOff>272143</xdr:rowOff>
    </xdr:from>
    <xdr:to>
      <xdr:col>38</xdr:col>
      <xdr:colOff>44735</xdr:colOff>
      <xdr:row>747</xdr:row>
      <xdr:rowOff>272144</xdr:rowOff>
    </xdr:to>
    <xdr:cxnSp macro="">
      <xdr:nvCxnSpPr>
        <xdr:cNvPr id="9" name="直線コネクタ 8"/>
        <xdr:cNvCxnSpPr/>
      </xdr:nvCxnSpPr>
      <xdr:spPr>
        <a:xfrm flipV="1">
          <a:off x="2621643" y="46717857"/>
          <a:ext cx="431737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108857</xdr:colOff>
      <xdr:row>747</xdr:row>
      <xdr:rowOff>281214</xdr:rowOff>
    </xdr:from>
    <xdr:to>
      <xdr:col>14</xdr:col>
      <xdr:colOff>108857</xdr:colOff>
      <xdr:row>748</xdr:row>
      <xdr:rowOff>241193</xdr:rowOff>
    </xdr:to>
    <xdr:cxnSp macro="">
      <xdr:nvCxnSpPr>
        <xdr:cNvPr id="10" name="直線矢印コネクタ 9"/>
        <xdr:cNvCxnSpPr/>
      </xdr:nvCxnSpPr>
      <xdr:spPr>
        <a:xfrm>
          <a:off x="2648857" y="46726928"/>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45357</xdr:colOff>
      <xdr:row>747</xdr:row>
      <xdr:rowOff>254001</xdr:rowOff>
    </xdr:from>
    <xdr:to>
      <xdr:col>38</xdr:col>
      <xdr:colOff>45357</xdr:colOff>
      <xdr:row>748</xdr:row>
      <xdr:rowOff>213980</xdr:rowOff>
    </xdr:to>
    <xdr:cxnSp macro="">
      <xdr:nvCxnSpPr>
        <xdr:cNvPr id="12" name="直線矢印コネクタ 11"/>
        <xdr:cNvCxnSpPr/>
      </xdr:nvCxnSpPr>
      <xdr:spPr>
        <a:xfrm>
          <a:off x="6939643" y="46699715"/>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748</xdr:row>
      <xdr:rowOff>199572</xdr:rowOff>
    </xdr:from>
    <xdr:to>
      <xdr:col>22</xdr:col>
      <xdr:colOff>45357</xdr:colOff>
      <xdr:row>749</xdr:row>
      <xdr:rowOff>172358</xdr:rowOff>
    </xdr:to>
    <xdr:sp macro="" textlink="">
      <xdr:nvSpPr>
        <xdr:cNvPr id="13" name="テキスト ボックス 12"/>
        <xdr:cNvSpPr txBox="1"/>
      </xdr:nvSpPr>
      <xdr:spPr>
        <a:xfrm>
          <a:off x="1505857" y="47643143"/>
          <a:ext cx="253092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36286</xdr:colOff>
      <xdr:row>748</xdr:row>
      <xdr:rowOff>172357</xdr:rowOff>
    </xdr:from>
    <xdr:to>
      <xdr:col>44</xdr:col>
      <xdr:colOff>154215</xdr:colOff>
      <xdr:row>749</xdr:row>
      <xdr:rowOff>127000</xdr:rowOff>
    </xdr:to>
    <xdr:sp macro="" textlink="">
      <xdr:nvSpPr>
        <xdr:cNvPr id="14" name="テキスト ボックス 13"/>
        <xdr:cNvSpPr txBox="1"/>
      </xdr:nvSpPr>
      <xdr:spPr>
        <a:xfrm>
          <a:off x="5660572" y="47615928"/>
          <a:ext cx="2476500" cy="308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136072</xdr:colOff>
      <xdr:row>749</xdr:row>
      <xdr:rowOff>172356</xdr:rowOff>
    </xdr:from>
    <xdr:to>
      <xdr:col>20</xdr:col>
      <xdr:colOff>175471</xdr:colOff>
      <xdr:row>751</xdr:row>
      <xdr:rowOff>184451</xdr:rowOff>
    </xdr:to>
    <xdr:sp macro="" textlink="">
      <xdr:nvSpPr>
        <xdr:cNvPr id="16" name="テキスト ボックス 15"/>
        <xdr:cNvSpPr txBox="1"/>
      </xdr:nvSpPr>
      <xdr:spPr>
        <a:xfrm>
          <a:off x="1768929" y="47325642"/>
          <a:ext cx="2035113" cy="7196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Ａ．日本エヌ・ユー・エス</a:t>
          </a:r>
          <a:endParaRPr kumimoji="1" lang="en-US" altLang="ja-JP" sz="1100"/>
        </a:p>
        <a:p>
          <a:pPr algn="ctr"/>
          <a:r>
            <a:rPr kumimoji="1" lang="ja-JP" altLang="en-US" sz="1100"/>
            <a:t>株式会社</a:t>
          </a:r>
          <a:endParaRPr kumimoji="1" lang="en-US" altLang="ja-JP" sz="1100"/>
        </a:p>
        <a:p>
          <a:pPr algn="ctr"/>
          <a:r>
            <a:rPr kumimoji="1" lang="ja-JP" altLang="en-US" sz="1100"/>
            <a:t>３７．５百万円</a:t>
          </a:r>
        </a:p>
      </xdr:txBody>
    </xdr:sp>
    <xdr:clientData/>
  </xdr:twoCellAnchor>
  <xdr:twoCellAnchor>
    <xdr:from>
      <xdr:col>33</xdr:col>
      <xdr:colOff>172357</xdr:colOff>
      <xdr:row>749</xdr:row>
      <xdr:rowOff>208643</xdr:rowOff>
    </xdr:from>
    <xdr:to>
      <xdr:col>41</xdr:col>
      <xdr:colOff>160269</xdr:colOff>
      <xdr:row>751</xdr:row>
      <xdr:rowOff>220739</xdr:rowOff>
    </xdr:to>
    <xdr:sp macro="" textlink="">
      <xdr:nvSpPr>
        <xdr:cNvPr id="17" name="テキスト ボックス 16"/>
        <xdr:cNvSpPr txBox="1"/>
      </xdr:nvSpPr>
      <xdr:spPr>
        <a:xfrm>
          <a:off x="6159500" y="47361929"/>
          <a:ext cx="1439340" cy="7196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Ｃ．</a:t>
          </a:r>
          <a:r>
            <a:rPr kumimoji="1" lang="en-US" altLang="ja-JP" sz="1100"/>
            <a:t>INTLOOP</a:t>
          </a:r>
        </a:p>
        <a:p>
          <a:pPr algn="ctr"/>
          <a:r>
            <a:rPr kumimoji="1" lang="ja-JP" altLang="en-US" sz="1100"/>
            <a:t>株式会社</a:t>
          </a:r>
          <a:endParaRPr kumimoji="1" lang="en-US" altLang="ja-JP" sz="1100"/>
        </a:p>
        <a:p>
          <a:pPr algn="ctr"/>
          <a:r>
            <a:rPr kumimoji="1" lang="ja-JP" altLang="en-US" sz="1100"/>
            <a:t>１．６百万円</a:t>
          </a:r>
        </a:p>
      </xdr:txBody>
    </xdr:sp>
    <xdr:clientData/>
  </xdr:twoCellAnchor>
  <xdr:twoCellAnchor>
    <xdr:from>
      <xdr:col>9</xdr:col>
      <xdr:colOff>0</xdr:colOff>
      <xdr:row>752</xdr:row>
      <xdr:rowOff>0</xdr:rowOff>
    </xdr:from>
    <xdr:to>
      <xdr:col>22</xdr:col>
      <xdr:colOff>160890</xdr:colOff>
      <xdr:row>754</xdr:row>
      <xdr:rowOff>1513</xdr:rowOff>
    </xdr:to>
    <xdr:sp macro="" textlink="">
      <xdr:nvSpPr>
        <xdr:cNvPr id="18" name="大かっこ 17"/>
        <xdr:cNvSpPr/>
      </xdr:nvSpPr>
      <xdr:spPr>
        <a:xfrm>
          <a:off x="1632857" y="48214643"/>
          <a:ext cx="2519462" cy="709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32</xdr:col>
      <xdr:colOff>0</xdr:colOff>
      <xdr:row>752</xdr:row>
      <xdr:rowOff>0</xdr:rowOff>
    </xdr:from>
    <xdr:to>
      <xdr:col>45</xdr:col>
      <xdr:colOff>115437</xdr:colOff>
      <xdr:row>753</xdr:row>
      <xdr:rowOff>51493</xdr:rowOff>
    </xdr:to>
    <xdr:sp macro="" textlink="">
      <xdr:nvSpPr>
        <xdr:cNvPr id="19" name="大かっこ 18"/>
        <xdr:cNvSpPr/>
      </xdr:nvSpPr>
      <xdr:spPr>
        <a:xfrm>
          <a:off x="5805714" y="48214643"/>
          <a:ext cx="2474009" cy="405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環境保健行政に係る研究会の</a:t>
          </a:r>
          <a:r>
            <a:rPr kumimoji="1" lang="ja-JP" altLang="ja-JP" sz="1100">
              <a:solidFill>
                <a:schemeClr val="tx1"/>
              </a:solidFill>
              <a:effectLst/>
              <a:latin typeface="+mn-lt"/>
              <a:ea typeface="+mn-ea"/>
              <a:cs typeface="+mn-cs"/>
            </a:rPr>
            <a:t>開催等</a:t>
          </a:r>
          <a:endParaRPr lang="ja-JP" altLang="ja-JP">
            <a:effectLst/>
          </a:endParaRPr>
        </a:p>
      </xdr:txBody>
    </xdr:sp>
    <xdr:clientData/>
  </xdr:twoCellAnchor>
  <xdr:twoCellAnchor>
    <xdr:from>
      <xdr:col>15</xdr:col>
      <xdr:colOff>0</xdr:colOff>
      <xdr:row>754</xdr:row>
      <xdr:rowOff>0</xdr:rowOff>
    </xdr:from>
    <xdr:to>
      <xdr:col>15</xdr:col>
      <xdr:colOff>0</xdr:colOff>
      <xdr:row>754</xdr:row>
      <xdr:rowOff>326216</xdr:rowOff>
    </xdr:to>
    <xdr:cxnSp macro="">
      <xdr:nvCxnSpPr>
        <xdr:cNvPr id="20" name="直線矢印コネクタ 19"/>
        <xdr:cNvCxnSpPr/>
      </xdr:nvCxnSpPr>
      <xdr:spPr>
        <a:xfrm>
          <a:off x="2721429" y="48922214"/>
          <a:ext cx="0" cy="3262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27215</xdr:colOff>
      <xdr:row>755</xdr:row>
      <xdr:rowOff>299357</xdr:rowOff>
    </xdr:from>
    <xdr:to>
      <xdr:col>19</xdr:col>
      <xdr:colOff>15127</xdr:colOff>
      <xdr:row>757</xdr:row>
      <xdr:rowOff>607787</xdr:rowOff>
    </xdr:to>
    <xdr:sp macro="" textlink="">
      <xdr:nvSpPr>
        <xdr:cNvPr id="21" name="テキスト ボックス 20"/>
        <xdr:cNvSpPr txBox="1"/>
      </xdr:nvSpPr>
      <xdr:spPr>
        <a:xfrm>
          <a:off x="2022929" y="49575357"/>
          <a:ext cx="1439341" cy="13335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Ｂ．大学等（８箇所）</a:t>
          </a:r>
          <a:endParaRPr kumimoji="1" lang="en-US" altLang="ja-JP" sz="1100"/>
        </a:p>
        <a:p>
          <a:pPr algn="ctr"/>
          <a:r>
            <a:rPr kumimoji="1" lang="ja-JP" altLang="en-US" sz="1100"/>
            <a:t>２３．３百万円</a:t>
          </a:r>
        </a:p>
      </xdr:txBody>
    </xdr:sp>
    <xdr:clientData/>
  </xdr:twoCellAnchor>
  <xdr:twoCellAnchor>
    <xdr:from>
      <xdr:col>9</xdr:col>
      <xdr:colOff>27215</xdr:colOff>
      <xdr:row>754</xdr:row>
      <xdr:rowOff>317500</xdr:rowOff>
    </xdr:from>
    <xdr:to>
      <xdr:col>21</xdr:col>
      <xdr:colOff>9072</xdr:colOff>
      <xdr:row>755</xdr:row>
      <xdr:rowOff>323547</xdr:rowOff>
    </xdr:to>
    <xdr:sp macro="" textlink="">
      <xdr:nvSpPr>
        <xdr:cNvPr id="23" name="テキスト ボックス 22"/>
        <xdr:cNvSpPr txBox="1"/>
      </xdr:nvSpPr>
      <xdr:spPr>
        <a:xfrm>
          <a:off x="1660072" y="49239714"/>
          <a:ext cx="2159000"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1" sqref="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300</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37</v>
      </c>
      <c r="Q13" s="657"/>
      <c r="R13" s="657"/>
      <c r="S13" s="657"/>
      <c r="T13" s="657"/>
      <c r="U13" s="657"/>
      <c r="V13" s="658"/>
      <c r="W13" s="656">
        <v>40</v>
      </c>
      <c r="X13" s="657"/>
      <c r="Y13" s="657"/>
      <c r="Z13" s="657"/>
      <c r="AA13" s="657"/>
      <c r="AB13" s="657"/>
      <c r="AC13" s="658"/>
      <c r="AD13" s="656">
        <v>40</v>
      </c>
      <c r="AE13" s="657"/>
      <c r="AF13" s="657"/>
      <c r="AG13" s="657"/>
      <c r="AH13" s="657"/>
      <c r="AI13" s="657"/>
      <c r="AJ13" s="658"/>
      <c r="AK13" s="656">
        <v>40</v>
      </c>
      <c r="AL13" s="657"/>
      <c r="AM13" s="657"/>
      <c r="AN13" s="657"/>
      <c r="AO13" s="657"/>
      <c r="AP13" s="657"/>
      <c r="AQ13" s="658"/>
      <c r="AR13" s="917">
        <v>40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559</v>
      </c>
      <c r="AL15" s="657"/>
      <c r="AM15" s="657"/>
      <c r="AN15" s="657"/>
      <c r="AO15" s="657"/>
      <c r="AP15" s="657"/>
      <c r="AQ15" s="658"/>
      <c r="AR15" s="656" t="s">
        <v>672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37</v>
      </c>
      <c r="Q18" s="878"/>
      <c r="R18" s="878"/>
      <c r="S18" s="878"/>
      <c r="T18" s="878"/>
      <c r="U18" s="878"/>
      <c r="V18" s="879"/>
      <c r="W18" s="877">
        <f>SUM(W13:AC17)</f>
        <v>40</v>
      </c>
      <c r="X18" s="878"/>
      <c r="Y18" s="878"/>
      <c r="Z18" s="878"/>
      <c r="AA18" s="878"/>
      <c r="AB18" s="878"/>
      <c r="AC18" s="879"/>
      <c r="AD18" s="877">
        <f>SUM(AD13:AJ17)</f>
        <v>40</v>
      </c>
      <c r="AE18" s="878"/>
      <c r="AF18" s="878"/>
      <c r="AG18" s="878"/>
      <c r="AH18" s="878"/>
      <c r="AI18" s="878"/>
      <c r="AJ18" s="879"/>
      <c r="AK18" s="877">
        <f>SUM(AK13:AQ17)</f>
        <v>40</v>
      </c>
      <c r="AL18" s="878"/>
      <c r="AM18" s="878"/>
      <c r="AN18" s="878"/>
      <c r="AO18" s="878"/>
      <c r="AP18" s="878"/>
      <c r="AQ18" s="879"/>
      <c r="AR18" s="877">
        <f>SUM(AR13:AX17)</f>
        <v>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36</v>
      </c>
      <c r="Q19" s="657"/>
      <c r="R19" s="657"/>
      <c r="S19" s="657"/>
      <c r="T19" s="657"/>
      <c r="U19" s="657"/>
      <c r="V19" s="658"/>
      <c r="W19" s="656">
        <v>37</v>
      </c>
      <c r="X19" s="657"/>
      <c r="Y19" s="657"/>
      <c r="Z19" s="657"/>
      <c r="AA19" s="657"/>
      <c r="AB19" s="657"/>
      <c r="AC19" s="658"/>
      <c r="AD19" s="656">
        <v>39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0.97297297297297303</v>
      </c>
      <c r="Q20" s="311"/>
      <c r="R20" s="311"/>
      <c r="S20" s="311"/>
      <c r="T20" s="311"/>
      <c r="U20" s="311"/>
      <c r="V20" s="311"/>
      <c r="W20" s="311">
        <f t="shared" ref="W20" si="0">IF(W18=0, "-", SUM(W19)/W18)</f>
        <v>0.92500000000000004</v>
      </c>
      <c r="X20" s="311"/>
      <c r="Y20" s="311"/>
      <c r="Z20" s="311"/>
      <c r="AA20" s="311"/>
      <c r="AB20" s="311"/>
      <c r="AC20" s="311"/>
      <c r="AD20" s="311">
        <f t="shared" ref="AD20" si="1">IF(AD18=0, "-", SUM(AD19)/AD18)</f>
        <v>0.97499999999999998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0.97297297297297303</v>
      </c>
      <c r="Q21" s="311"/>
      <c r="R21" s="311"/>
      <c r="S21" s="311"/>
      <c r="T21" s="311"/>
      <c r="U21" s="311"/>
      <c r="V21" s="311"/>
      <c r="W21" s="311">
        <f t="shared" ref="W21" si="2">IF(W19=0, "-", SUM(W19)/SUM(W13,W14))</f>
        <v>0.92500000000000004</v>
      </c>
      <c r="X21" s="311"/>
      <c r="Y21" s="311"/>
      <c r="Z21" s="311"/>
      <c r="AA21" s="311"/>
      <c r="AB21" s="311"/>
      <c r="AC21" s="311"/>
      <c r="AD21" s="311">
        <f t="shared" ref="AD21" si="3">IF(AD19=0, "-", SUM(AD19)/SUM(AD13,AD14))</f>
        <v>0.97499999999999998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40</v>
      </c>
      <c r="Q23" s="918"/>
      <c r="R23" s="918"/>
      <c r="S23" s="918"/>
      <c r="T23" s="918"/>
      <c r="U23" s="918"/>
      <c r="V23" s="935"/>
      <c r="W23" s="917">
        <v>40</v>
      </c>
      <c r="X23" s="918"/>
      <c r="Y23" s="918"/>
      <c r="Z23" s="918"/>
      <c r="AA23" s="918"/>
      <c r="AB23" s="918"/>
      <c r="AC23" s="935"/>
      <c r="AD23" s="972" t="s">
        <v>673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40</v>
      </c>
      <c r="Q29" s="932"/>
      <c r="R29" s="932"/>
      <c r="S29" s="932"/>
      <c r="T29" s="932"/>
      <c r="U29" s="932"/>
      <c r="V29" s="933"/>
      <c r="W29" s="931">
        <f>AR13</f>
        <v>40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555</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564</v>
      </c>
      <c r="AC32" s="457"/>
      <c r="AD32" s="457"/>
      <c r="AE32" s="211">
        <v>3.3</v>
      </c>
      <c r="AF32" s="212"/>
      <c r="AG32" s="212"/>
      <c r="AH32" s="212"/>
      <c r="AI32" s="211">
        <v>3.6</v>
      </c>
      <c r="AJ32" s="212"/>
      <c r="AK32" s="212"/>
      <c r="AL32" s="212"/>
      <c r="AM32" s="211">
        <v>3.7</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5</v>
      </c>
      <c r="AF33" s="212"/>
      <c r="AG33" s="212"/>
      <c r="AH33" s="212"/>
      <c r="AI33" s="211">
        <v>5</v>
      </c>
      <c r="AJ33" s="212"/>
      <c r="AK33" s="212"/>
      <c r="AL33" s="212"/>
      <c r="AM33" s="211">
        <v>5</v>
      </c>
      <c r="AN33" s="212"/>
      <c r="AO33" s="212"/>
      <c r="AP33" s="212"/>
      <c r="AQ33" s="333">
        <v>5</v>
      </c>
      <c r="AR33" s="200"/>
      <c r="AS33" s="200"/>
      <c r="AT33" s="334"/>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66</v>
      </c>
      <c r="AF34" s="212"/>
      <c r="AG34" s="212"/>
      <c r="AH34" s="212"/>
      <c r="AI34" s="211">
        <v>72</v>
      </c>
      <c r="AJ34" s="212"/>
      <c r="AK34" s="212"/>
      <c r="AL34" s="212"/>
      <c r="AM34" s="211">
        <v>74</v>
      </c>
      <c r="AN34" s="212"/>
      <c r="AO34" s="212"/>
      <c r="AP34" s="212"/>
      <c r="AQ34" s="333" t="s">
        <v>558</v>
      </c>
      <c r="AR34" s="200"/>
      <c r="AS34" s="200"/>
      <c r="AT34" s="334"/>
      <c r="AU34" s="212" t="s">
        <v>555</v>
      </c>
      <c r="AV34" s="212"/>
      <c r="AW34" s="212"/>
      <c r="AX34" s="214"/>
    </row>
    <row r="35" spans="1:50" ht="31.1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33.4"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7</v>
      </c>
      <c r="AF101" s="212"/>
      <c r="AG101" s="212"/>
      <c r="AH101" s="213"/>
      <c r="AI101" s="211">
        <v>8</v>
      </c>
      <c r="AJ101" s="212"/>
      <c r="AK101" s="212"/>
      <c r="AL101" s="213"/>
      <c r="AM101" s="211">
        <v>8</v>
      </c>
      <c r="AN101" s="212"/>
      <c r="AO101" s="212"/>
      <c r="AP101" s="213"/>
      <c r="AQ101" s="211" t="s">
        <v>555</v>
      </c>
      <c r="AR101" s="212"/>
      <c r="AS101" s="212"/>
      <c r="AT101" s="213"/>
      <c r="AU101" s="211" t="s">
        <v>666</v>
      </c>
      <c r="AV101" s="212"/>
      <c r="AW101" s="212"/>
      <c r="AX101" s="213"/>
    </row>
    <row r="102" spans="1:60" ht="33.4"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7</v>
      </c>
      <c r="AF102" s="414"/>
      <c r="AG102" s="414"/>
      <c r="AH102" s="414"/>
      <c r="AI102" s="414">
        <v>8</v>
      </c>
      <c r="AJ102" s="414"/>
      <c r="AK102" s="414"/>
      <c r="AL102" s="414"/>
      <c r="AM102" s="414">
        <v>8</v>
      </c>
      <c r="AN102" s="414"/>
      <c r="AO102" s="414"/>
      <c r="AP102" s="414"/>
      <c r="AQ102" s="266">
        <v>8</v>
      </c>
      <c r="AR102" s="267"/>
      <c r="AS102" s="267"/>
      <c r="AT102" s="312"/>
      <c r="AU102" s="266">
        <v>8</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4715</v>
      </c>
      <c r="AF116" s="414"/>
      <c r="AG116" s="414"/>
      <c r="AH116" s="414"/>
      <c r="AI116" s="414">
        <v>4375</v>
      </c>
      <c r="AJ116" s="414"/>
      <c r="AK116" s="414"/>
      <c r="AL116" s="414"/>
      <c r="AM116" s="414">
        <v>4625</v>
      </c>
      <c r="AN116" s="414"/>
      <c r="AO116" s="414"/>
      <c r="AP116" s="414"/>
      <c r="AQ116" s="211">
        <v>4625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572</v>
      </c>
      <c r="AN117" s="547"/>
      <c r="AO117" s="547"/>
      <c r="AP117" s="547"/>
      <c r="AQ117" s="547" t="s">
        <v>664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576</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575</v>
      </c>
      <c r="AF135" s="200"/>
      <c r="AG135" s="200"/>
      <c r="AH135" s="200"/>
      <c r="AI135" s="199" t="s">
        <v>558</v>
      </c>
      <c r="AJ135" s="200"/>
      <c r="AK135" s="200"/>
      <c r="AL135" s="200"/>
      <c r="AM135" s="199" t="s">
        <v>555</v>
      </c>
      <c r="AN135" s="200"/>
      <c r="AO135" s="200"/>
      <c r="AP135" s="200"/>
      <c r="AQ135" s="199" t="s">
        <v>558</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6.400000000000006" customHeight="1" x14ac:dyDescent="0.15">
      <c r="A154" s="182"/>
      <c r="B154" s="179"/>
      <c r="C154" s="173"/>
      <c r="D154" s="179"/>
      <c r="E154" s="173"/>
      <c r="F154" s="174"/>
      <c r="G154" s="97" t="s">
        <v>577</v>
      </c>
      <c r="H154" s="98"/>
      <c r="I154" s="98"/>
      <c r="J154" s="98"/>
      <c r="K154" s="98"/>
      <c r="L154" s="98"/>
      <c r="M154" s="98"/>
      <c r="N154" s="98"/>
      <c r="O154" s="98"/>
      <c r="P154" s="99"/>
      <c r="Q154" s="118" t="s">
        <v>578</v>
      </c>
      <c r="R154" s="98"/>
      <c r="S154" s="98"/>
      <c r="T154" s="98"/>
      <c r="U154" s="98"/>
      <c r="V154" s="98"/>
      <c r="W154" s="98"/>
      <c r="X154" s="98"/>
      <c r="Y154" s="98"/>
      <c r="Z154" s="98"/>
      <c r="AA154" s="286"/>
      <c r="AB154" s="134" t="s">
        <v>555</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6.40000000000000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558</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558</v>
      </c>
      <c r="AJ433" s="200"/>
      <c r="AK433" s="200"/>
      <c r="AL433" s="200"/>
      <c r="AM433" s="333" t="s">
        <v>558</v>
      </c>
      <c r="AN433" s="200"/>
      <c r="AO433" s="200"/>
      <c r="AP433" s="334"/>
      <c r="AQ433" s="333" t="s">
        <v>558</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558</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555</v>
      </c>
      <c r="AJ435" s="200"/>
      <c r="AK435" s="200"/>
      <c r="AL435" s="200"/>
      <c r="AM435" s="333" t="s">
        <v>582</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555</v>
      </c>
      <c r="AF511" s="193"/>
      <c r="AG511" s="126" t="s">
        <v>356</v>
      </c>
      <c r="AH511" s="127"/>
      <c r="AI511" s="149"/>
      <c r="AJ511" s="149"/>
      <c r="AK511" s="149"/>
      <c r="AL511" s="147"/>
      <c r="AM511" s="149"/>
      <c r="AN511" s="149"/>
      <c r="AO511" s="149"/>
      <c r="AP511" s="147"/>
      <c r="AQ511" s="589" t="s">
        <v>558</v>
      </c>
      <c r="AR511" s="193"/>
      <c r="AS511" s="126" t="s">
        <v>356</v>
      </c>
      <c r="AT511" s="127"/>
      <c r="AU511" s="193" t="s">
        <v>555</v>
      </c>
      <c r="AV511" s="193"/>
      <c r="AW511" s="126" t="s">
        <v>300</v>
      </c>
      <c r="AX511" s="188"/>
    </row>
    <row r="512" spans="1:50" ht="23.25" customHeight="1" x14ac:dyDescent="0.15">
      <c r="A512" s="182"/>
      <c r="B512" s="179"/>
      <c r="C512" s="173"/>
      <c r="D512" s="179"/>
      <c r="E512" s="335"/>
      <c r="F512" s="336"/>
      <c r="G512" s="97" t="s">
        <v>576</v>
      </c>
      <c r="H512" s="98"/>
      <c r="I512" s="98"/>
      <c r="J512" s="98"/>
      <c r="K512" s="98"/>
      <c r="L512" s="98"/>
      <c r="M512" s="98"/>
      <c r="N512" s="98"/>
      <c r="O512" s="98"/>
      <c r="P512" s="98"/>
      <c r="Q512" s="98"/>
      <c r="R512" s="98"/>
      <c r="S512" s="98"/>
      <c r="T512" s="98"/>
      <c r="U512" s="98"/>
      <c r="V512" s="98"/>
      <c r="W512" s="98"/>
      <c r="X512" s="99"/>
      <c r="Y512" s="194" t="s">
        <v>12</v>
      </c>
      <c r="Z512" s="195"/>
      <c r="AA512" s="196"/>
      <c r="AB512" s="206" t="s">
        <v>555</v>
      </c>
      <c r="AC512" s="206"/>
      <c r="AD512" s="206"/>
      <c r="AE512" s="333" t="s">
        <v>555</v>
      </c>
      <c r="AF512" s="200"/>
      <c r="AG512" s="200"/>
      <c r="AH512" s="200"/>
      <c r="AI512" s="333" t="s">
        <v>555</v>
      </c>
      <c r="AJ512" s="200"/>
      <c r="AK512" s="200"/>
      <c r="AL512" s="200"/>
      <c r="AM512" s="333" t="s">
        <v>555</v>
      </c>
      <c r="AN512" s="200"/>
      <c r="AO512" s="200"/>
      <c r="AP512" s="334"/>
      <c r="AQ512" s="333" t="s">
        <v>582</v>
      </c>
      <c r="AR512" s="200"/>
      <c r="AS512" s="200"/>
      <c r="AT512" s="334"/>
      <c r="AU512" s="200" t="s">
        <v>555</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555</v>
      </c>
      <c r="AC513" s="198"/>
      <c r="AD513" s="198"/>
      <c r="AE513" s="333" t="s">
        <v>576</v>
      </c>
      <c r="AF513" s="200"/>
      <c r="AG513" s="200"/>
      <c r="AH513" s="334"/>
      <c r="AI513" s="333" t="s">
        <v>555</v>
      </c>
      <c r="AJ513" s="200"/>
      <c r="AK513" s="200"/>
      <c r="AL513" s="200"/>
      <c r="AM513" s="333" t="s">
        <v>555</v>
      </c>
      <c r="AN513" s="200"/>
      <c r="AO513" s="200"/>
      <c r="AP513" s="334"/>
      <c r="AQ513" s="333" t="s">
        <v>555</v>
      </c>
      <c r="AR513" s="200"/>
      <c r="AS513" s="200"/>
      <c r="AT513" s="334"/>
      <c r="AU513" s="200" t="s">
        <v>558</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555</v>
      </c>
      <c r="AF514" s="200"/>
      <c r="AG514" s="200"/>
      <c r="AH514" s="334"/>
      <c r="AI514" s="333" t="s">
        <v>582</v>
      </c>
      <c r="AJ514" s="200"/>
      <c r="AK514" s="200"/>
      <c r="AL514" s="200"/>
      <c r="AM514" s="333" t="s">
        <v>555</v>
      </c>
      <c r="AN514" s="200"/>
      <c r="AO514" s="200"/>
      <c r="AP514" s="334"/>
      <c r="AQ514" s="333" t="s">
        <v>558</v>
      </c>
      <c r="AR514" s="200"/>
      <c r="AS514" s="200"/>
      <c r="AT514" s="334"/>
      <c r="AU514" s="200" t="s">
        <v>555</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667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2.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9.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5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660</v>
      </c>
      <c r="AH710" s="95"/>
      <c r="AI710" s="95"/>
      <c r="AJ710" s="95"/>
      <c r="AK710" s="95"/>
      <c r="AL710" s="95"/>
      <c r="AM710" s="95"/>
      <c r="AN710" s="95"/>
      <c r="AO710" s="95"/>
      <c r="AP710" s="95"/>
      <c r="AQ710" s="95"/>
      <c r="AR710" s="95"/>
      <c r="AS710" s="95"/>
      <c r="AT710" s="95"/>
      <c r="AU710" s="95"/>
      <c r="AV710" s="95"/>
      <c r="AW710" s="95"/>
      <c r="AX710" s="96"/>
    </row>
    <row r="711" spans="1:50" ht="27.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555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28.1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58.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555</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656</v>
      </c>
      <c r="K721" s="284"/>
      <c r="L721" s="83" t="str">
        <f>IF(M721="","","-")</f>
        <v/>
      </c>
      <c r="M721" s="84"/>
      <c r="N721" s="297" t="s">
        <v>655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655</v>
      </c>
      <c r="K722" s="284"/>
      <c r="L722" s="83" t="str">
        <f t="shared" ref="L722:L725" si="5">IF(M722="","","-")</f>
        <v/>
      </c>
      <c r="M722" s="84"/>
      <c r="N722" s="297" t="s">
        <v>657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t="s">
        <v>655</v>
      </c>
      <c r="K723" s="284"/>
      <c r="L723" s="83" t="str">
        <f t="shared" si="5"/>
        <v/>
      </c>
      <c r="M723" s="84"/>
      <c r="N723" s="297" t="s">
        <v>658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t="s">
        <v>655</v>
      </c>
      <c r="K724" s="284"/>
      <c r="L724" s="83" t="str">
        <f t="shared" si="5"/>
        <v/>
      </c>
      <c r="M724" s="84"/>
      <c r="N724" s="297" t="s">
        <v>655</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657</v>
      </c>
      <c r="K725" s="285"/>
      <c r="L725" s="85" t="str">
        <f t="shared" si="5"/>
        <v/>
      </c>
      <c r="M725" s="86"/>
      <c r="N725" s="268" t="s">
        <v>655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671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674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7.4" customHeight="1" thickBot="1" x14ac:dyDescent="0.2">
      <c r="A735" s="789" t="s">
        <v>675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595</v>
      </c>
      <c r="F737" s="986"/>
      <c r="G737" s="986"/>
      <c r="H737" s="986"/>
      <c r="I737" s="986"/>
      <c r="J737" s="986"/>
      <c r="K737" s="986"/>
      <c r="L737" s="986"/>
      <c r="M737" s="986"/>
      <c r="N737" s="358" t="s">
        <v>358</v>
      </c>
      <c r="O737" s="358"/>
      <c r="P737" s="358"/>
      <c r="Q737" s="358"/>
      <c r="R737" s="986" t="s">
        <v>596</v>
      </c>
      <c r="S737" s="986"/>
      <c r="T737" s="986"/>
      <c r="U737" s="986"/>
      <c r="V737" s="986"/>
      <c r="W737" s="986"/>
      <c r="X737" s="986"/>
      <c r="Y737" s="986"/>
      <c r="Z737" s="986"/>
      <c r="AA737" s="358" t="s">
        <v>359</v>
      </c>
      <c r="AB737" s="358"/>
      <c r="AC737" s="358"/>
      <c r="AD737" s="358"/>
      <c r="AE737" s="986" t="s">
        <v>597</v>
      </c>
      <c r="AF737" s="986"/>
      <c r="AG737" s="986"/>
      <c r="AH737" s="986"/>
      <c r="AI737" s="986"/>
      <c r="AJ737" s="986"/>
      <c r="AK737" s="986"/>
      <c r="AL737" s="986"/>
      <c r="AM737" s="986"/>
      <c r="AN737" s="358" t="s">
        <v>360</v>
      </c>
      <c r="AO737" s="358"/>
      <c r="AP737" s="358"/>
      <c r="AQ737" s="358"/>
      <c r="AR737" s="987" t="s">
        <v>598</v>
      </c>
      <c r="AS737" s="988"/>
      <c r="AT737" s="988"/>
      <c r="AU737" s="988"/>
      <c r="AV737" s="988"/>
      <c r="AW737" s="988"/>
      <c r="AX737" s="989"/>
      <c r="AY737" s="89"/>
      <c r="AZ737" s="89"/>
    </row>
    <row r="738" spans="1:52" ht="24.75" customHeight="1" x14ac:dyDescent="0.15">
      <c r="A738" s="990" t="s">
        <v>361</v>
      </c>
      <c r="B738" s="203"/>
      <c r="C738" s="203"/>
      <c r="D738" s="204"/>
      <c r="E738" s="986" t="s">
        <v>599</v>
      </c>
      <c r="F738" s="986"/>
      <c r="G738" s="986"/>
      <c r="H738" s="986"/>
      <c r="I738" s="986"/>
      <c r="J738" s="986"/>
      <c r="K738" s="986"/>
      <c r="L738" s="986"/>
      <c r="M738" s="986"/>
      <c r="N738" s="358" t="s">
        <v>362</v>
      </c>
      <c r="O738" s="358"/>
      <c r="P738" s="358"/>
      <c r="Q738" s="358"/>
      <c r="R738" s="986" t="s">
        <v>600</v>
      </c>
      <c r="S738" s="986"/>
      <c r="T738" s="986"/>
      <c r="U738" s="986"/>
      <c r="V738" s="986"/>
      <c r="W738" s="986"/>
      <c r="X738" s="986"/>
      <c r="Y738" s="986"/>
      <c r="Z738" s="986"/>
      <c r="AA738" s="358" t="s">
        <v>481</v>
      </c>
      <c r="AB738" s="358"/>
      <c r="AC738" s="358"/>
      <c r="AD738" s="358"/>
      <c r="AE738" s="986" t="s">
        <v>601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c r="F739" s="998"/>
      <c r="G739" s="998"/>
      <c r="H739" s="91" t="str">
        <f>IF(E739="", "", "(")</f>
        <v/>
      </c>
      <c r="I739" s="981"/>
      <c r="J739" s="981"/>
      <c r="K739" s="91" t="str">
        <f>IF(OR(I739="　", I739=""), "", "-")</f>
        <v/>
      </c>
      <c r="L739" s="982">
        <v>299</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4"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4"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649999999999999"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649999999999999"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649999999999999"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649999999999999"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649999999999999"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649999999999999" customHeight="1" x14ac:dyDescent="0.15">
      <c r="A777" s="613"/>
      <c r="B777" s="614"/>
      <c r="C777" s="614"/>
      <c r="D777" s="614"/>
      <c r="E777" s="614"/>
      <c r="F777" s="615"/>
      <c r="G777" s="46" t="s">
        <v>668</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607</v>
      </c>
      <c r="M781" s="664"/>
      <c r="N781" s="664"/>
      <c r="O781" s="664"/>
      <c r="P781" s="664"/>
      <c r="Q781" s="664"/>
      <c r="R781" s="664"/>
      <c r="S781" s="664"/>
      <c r="T781" s="664"/>
      <c r="U781" s="664"/>
      <c r="V781" s="664"/>
      <c r="W781" s="664"/>
      <c r="X781" s="665"/>
      <c r="Y781" s="384">
        <v>23.3</v>
      </c>
      <c r="Z781" s="385"/>
      <c r="AA781" s="385"/>
      <c r="AB781" s="804"/>
      <c r="AC781" s="669" t="s">
        <v>608</v>
      </c>
      <c r="AD781" s="670"/>
      <c r="AE781" s="670"/>
      <c r="AF781" s="670"/>
      <c r="AG781" s="671"/>
      <c r="AH781" s="663" t="s">
        <v>621</v>
      </c>
      <c r="AI781" s="664"/>
      <c r="AJ781" s="664"/>
      <c r="AK781" s="664"/>
      <c r="AL781" s="664"/>
      <c r="AM781" s="664"/>
      <c r="AN781" s="664"/>
      <c r="AO781" s="664"/>
      <c r="AP781" s="664"/>
      <c r="AQ781" s="664"/>
      <c r="AR781" s="664"/>
      <c r="AS781" s="664"/>
      <c r="AT781" s="665"/>
      <c r="AU781" s="384">
        <v>2.2000000000000002</v>
      </c>
      <c r="AV781" s="385"/>
      <c r="AW781" s="385"/>
      <c r="AX781" s="386"/>
    </row>
    <row r="782" spans="1:50" ht="24.75" customHeight="1" x14ac:dyDescent="0.15">
      <c r="A782" s="630"/>
      <c r="B782" s="631"/>
      <c r="C782" s="631"/>
      <c r="D782" s="631"/>
      <c r="E782" s="631"/>
      <c r="F782" s="632"/>
      <c r="G782" s="605" t="s">
        <v>606</v>
      </c>
      <c r="H782" s="606"/>
      <c r="I782" s="606"/>
      <c r="J782" s="606"/>
      <c r="K782" s="607"/>
      <c r="L782" s="597" t="s">
        <v>606</v>
      </c>
      <c r="M782" s="598"/>
      <c r="N782" s="598"/>
      <c r="O782" s="598"/>
      <c r="P782" s="598"/>
      <c r="Q782" s="598"/>
      <c r="R782" s="598"/>
      <c r="S782" s="598"/>
      <c r="T782" s="598"/>
      <c r="U782" s="598"/>
      <c r="V782" s="598"/>
      <c r="W782" s="598"/>
      <c r="X782" s="599"/>
      <c r="Y782" s="600">
        <v>8.6999999999999993</v>
      </c>
      <c r="Z782" s="601"/>
      <c r="AA782" s="601"/>
      <c r="AB782" s="611"/>
      <c r="AC782" s="605" t="s">
        <v>609</v>
      </c>
      <c r="AD782" s="606"/>
      <c r="AE782" s="606"/>
      <c r="AF782" s="606"/>
      <c r="AG782" s="607"/>
      <c r="AH782" s="597" t="s">
        <v>609</v>
      </c>
      <c r="AI782" s="598"/>
      <c r="AJ782" s="598"/>
      <c r="AK782" s="598"/>
      <c r="AL782" s="598"/>
      <c r="AM782" s="598"/>
      <c r="AN782" s="598"/>
      <c r="AO782" s="598"/>
      <c r="AP782" s="598"/>
      <c r="AQ782" s="598"/>
      <c r="AR782" s="598"/>
      <c r="AS782" s="598"/>
      <c r="AT782" s="599"/>
      <c r="AU782" s="600">
        <v>1.9</v>
      </c>
      <c r="AV782" s="601"/>
      <c r="AW782" s="601"/>
      <c r="AX782" s="602"/>
    </row>
    <row r="783" spans="1:50" ht="24.75" customHeight="1" x14ac:dyDescent="0.15">
      <c r="A783" s="630"/>
      <c r="B783" s="631"/>
      <c r="C783" s="631"/>
      <c r="D783" s="631"/>
      <c r="E783" s="631"/>
      <c r="F783" s="632"/>
      <c r="G783" s="605" t="s">
        <v>608</v>
      </c>
      <c r="H783" s="606"/>
      <c r="I783" s="606"/>
      <c r="J783" s="606"/>
      <c r="K783" s="607"/>
      <c r="L783" s="597" t="s">
        <v>612</v>
      </c>
      <c r="M783" s="598"/>
      <c r="N783" s="598"/>
      <c r="O783" s="598"/>
      <c r="P783" s="598"/>
      <c r="Q783" s="598"/>
      <c r="R783" s="598"/>
      <c r="S783" s="598"/>
      <c r="T783" s="598"/>
      <c r="U783" s="598"/>
      <c r="V783" s="598"/>
      <c r="W783" s="598"/>
      <c r="X783" s="599"/>
      <c r="Y783" s="600">
        <v>2.9</v>
      </c>
      <c r="Z783" s="601"/>
      <c r="AA783" s="601"/>
      <c r="AB783" s="611"/>
      <c r="AC783" s="605" t="s">
        <v>618</v>
      </c>
      <c r="AD783" s="606"/>
      <c r="AE783" s="606"/>
      <c r="AF783" s="606"/>
      <c r="AG783" s="607"/>
      <c r="AH783" s="597" t="s">
        <v>622</v>
      </c>
      <c r="AI783" s="598"/>
      <c r="AJ783" s="598"/>
      <c r="AK783" s="598"/>
      <c r="AL783" s="598"/>
      <c r="AM783" s="598"/>
      <c r="AN783" s="598"/>
      <c r="AO783" s="598"/>
      <c r="AP783" s="598"/>
      <c r="AQ783" s="598"/>
      <c r="AR783" s="598"/>
      <c r="AS783" s="598"/>
      <c r="AT783" s="599"/>
      <c r="AU783" s="600">
        <v>1.9</v>
      </c>
      <c r="AV783" s="601"/>
      <c r="AW783" s="601"/>
      <c r="AX783" s="602"/>
    </row>
    <row r="784" spans="1:50" ht="24.75" customHeight="1" x14ac:dyDescent="0.15">
      <c r="A784" s="630"/>
      <c r="B784" s="631"/>
      <c r="C784" s="631"/>
      <c r="D784" s="631"/>
      <c r="E784" s="631"/>
      <c r="F784" s="632"/>
      <c r="G784" s="605" t="s">
        <v>619</v>
      </c>
      <c r="H784" s="606"/>
      <c r="I784" s="606"/>
      <c r="J784" s="606"/>
      <c r="K784" s="607"/>
      <c r="L784" s="597"/>
      <c r="M784" s="598"/>
      <c r="N784" s="598"/>
      <c r="O784" s="598"/>
      <c r="P784" s="598"/>
      <c r="Q784" s="598"/>
      <c r="R784" s="598"/>
      <c r="S784" s="598"/>
      <c r="T784" s="598"/>
      <c r="U784" s="598"/>
      <c r="V784" s="598"/>
      <c r="W784" s="598"/>
      <c r="X784" s="599"/>
      <c r="Y784" s="600">
        <v>0.74</v>
      </c>
      <c r="Z784" s="601"/>
      <c r="AA784" s="601"/>
      <c r="AB784" s="611"/>
      <c r="AC784" s="605" t="s">
        <v>619</v>
      </c>
      <c r="AD784" s="606"/>
      <c r="AE784" s="606"/>
      <c r="AF784" s="606"/>
      <c r="AG784" s="607"/>
      <c r="AH784" s="597"/>
      <c r="AI784" s="598"/>
      <c r="AJ784" s="598"/>
      <c r="AK784" s="598"/>
      <c r="AL784" s="598"/>
      <c r="AM784" s="598"/>
      <c r="AN784" s="598"/>
      <c r="AO784" s="598"/>
      <c r="AP784" s="598"/>
      <c r="AQ784" s="598"/>
      <c r="AR784" s="598"/>
      <c r="AS784" s="598"/>
      <c r="AT784" s="599"/>
      <c r="AU784" s="600">
        <v>1</v>
      </c>
      <c r="AV784" s="601"/>
      <c r="AW784" s="601"/>
      <c r="AX784" s="602"/>
    </row>
    <row r="785" spans="1:50" ht="24.75" customHeight="1" x14ac:dyDescent="0.15">
      <c r="A785" s="630"/>
      <c r="B785" s="631"/>
      <c r="C785" s="631"/>
      <c r="D785" s="631"/>
      <c r="E785" s="631"/>
      <c r="F785" s="632"/>
      <c r="G785" s="605" t="s">
        <v>609</v>
      </c>
      <c r="H785" s="606"/>
      <c r="I785" s="606"/>
      <c r="J785" s="606"/>
      <c r="K785" s="607"/>
      <c r="L785" s="597" t="s">
        <v>613</v>
      </c>
      <c r="M785" s="598"/>
      <c r="N785" s="598"/>
      <c r="O785" s="598"/>
      <c r="P785" s="598"/>
      <c r="Q785" s="598"/>
      <c r="R785" s="598"/>
      <c r="S785" s="598"/>
      <c r="T785" s="598"/>
      <c r="U785" s="598"/>
      <c r="V785" s="598"/>
      <c r="W785" s="598"/>
      <c r="X785" s="599"/>
      <c r="Y785" s="600">
        <v>0.7</v>
      </c>
      <c r="Z785" s="601"/>
      <c r="AA785" s="601"/>
      <c r="AB785" s="611"/>
      <c r="AC785" s="605" t="s">
        <v>616</v>
      </c>
      <c r="AD785" s="606"/>
      <c r="AE785" s="606"/>
      <c r="AF785" s="606"/>
      <c r="AG785" s="607"/>
      <c r="AH785" s="597" t="s">
        <v>623</v>
      </c>
      <c r="AI785" s="598"/>
      <c r="AJ785" s="598"/>
      <c r="AK785" s="598"/>
      <c r="AL785" s="598"/>
      <c r="AM785" s="598"/>
      <c r="AN785" s="598"/>
      <c r="AO785" s="598"/>
      <c r="AP785" s="598"/>
      <c r="AQ785" s="598"/>
      <c r="AR785" s="598"/>
      <c r="AS785" s="598"/>
      <c r="AT785" s="599"/>
      <c r="AU785" s="600">
        <v>0.5</v>
      </c>
      <c r="AV785" s="601"/>
      <c r="AW785" s="601"/>
      <c r="AX785" s="602"/>
    </row>
    <row r="786" spans="1:50" ht="24.75" customHeight="1" x14ac:dyDescent="0.15">
      <c r="A786" s="630"/>
      <c r="B786" s="631"/>
      <c r="C786" s="631"/>
      <c r="D786" s="631"/>
      <c r="E786" s="631"/>
      <c r="F786" s="632"/>
      <c r="G786" s="605" t="s">
        <v>610</v>
      </c>
      <c r="H786" s="606"/>
      <c r="I786" s="606"/>
      <c r="J786" s="606"/>
      <c r="K786" s="607"/>
      <c r="L786" s="597" t="s">
        <v>614</v>
      </c>
      <c r="M786" s="598"/>
      <c r="N786" s="598"/>
      <c r="O786" s="598"/>
      <c r="P786" s="598"/>
      <c r="Q786" s="598"/>
      <c r="R786" s="598"/>
      <c r="S786" s="598"/>
      <c r="T786" s="598"/>
      <c r="U786" s="598"/>
      <c r="V786" s="598"/>
      <c r="W786" s="598"/>
      <c r="X786" s="599"/>
      <c r="Y786" s="600">
        <v>0.7</v>
      </c>
      <c r="Z786" s="601"/>
      <c r="AA786" s="601"/>
      <c r="AB786" s="611"/>
      <c r="AC786" s="605" t="s">
        <v>610</v>
      </c>
      <c r="AD786" s="606"/>
      <c r="AE786" s="606"/>
      <c r="AF786" s="606"/>
      <c r="AG786" s="607"/>
      <c r="AH786" s="597" t="s">
        <v>624</v>
      </c>
      <c r="AI786" s="598"/>
      <c r="AJ786" s="598"/>
      <c r="AK786" s="598"/>
      <c r="AL786" s="598"/>
      <c r="AM786" s="598"/>
      <c r="AN786" s="598"/>
      <c r="AO786" s="598"/>
      <c r="AP786" s="598"/>
      <c r="AQ786" s="598"/>
      <c r="AR786" s="598"/>
      <c r="AS786" s="598"/>
      <c r="AT786" s="599"/>
      <c r="AU786" s="600">
        <v>0.5</v>
      </c>
      <c r="AV786" s="601"/>
      <c r="AW786" s="601"/>
      <c r="AX786" s="602"/>
    </row>
    <row r="787" spans="1:50" ht="24.75" customHeight="1" x14ac:dyDescent="0.15">
      <c r="A787" s="630"/>
      <c r="B787" s="631"/>
      <c r="C787" s="631"/>
      <c r="D787" s="631"/>
      <c r="E787" s="631"/>
      <c r="F787" s="632"/>
      <c r="G787" s="605" t="s">
        <v>611</v>
      </c>
      <c r="H787" s="606"/>
      <c r="I787" s="606"/>
      <c r="J787" s="606"/>
      <c r="K787" s="607"/>
      <c r="L787" s="597" t="s">
        <v>615</v>
      </c>
      <c r="M787" s="598"/>
      <c r="N787" s="598"/>
      <c r="O787" s="598"/>
      <c r="P787" s="598"/>
      <c r="Q787" s="598"/>
      <c r="R787" s="598"/>
      <c r="S787" s="598"/>
      <c r="T787" s="598"/>
      <c r="U787" s="598"/>
      <c r="V787" s="598"/>
      <c r="W787" s="598"/>
      <c r="X787" s="599"/>
      <c r="Y787" s="600">
        <v>0.3</v>
      </c>
      <c r="Z787" s="601"/>
      <c r="AA787" s="601"/>
      <c r="AB787" s="611"/>
      <c r="AC787" s="605" t="s">
        <v>620</v>
      </c>
      <c r="AD787" s="606"/>
      <c r="AE787" s="606"/>
      <c r="AF787" s="606"/>
      <c r="AG787" s="607"/>
      <c r="AH787" s="597" t="s">
        <v>620</v>
      </c>
      <c r="AI787" s="598"/>
      <c r="AJ787" s="598"/>
      <c r="AK787" s="598"/>
      <c r="AL787" s="598"/>
      <c r="AM787" s="598"/>
      <c r="AN787" s="598"/>
      <c r="AO787" s="598"/>
      <c r="AP787" s="598"/>
      <c r="AQ787" s="598"/>
      <c r="AR787" s="598"/>
      <c r="AS787" s="598"/>
      <c r="AT787" s="599"/>
      <c r="AU787" s="600">
        <v>0.01</v>
      </c>
      <c r="AV787" s="601"/>
      <c r="AW787" s="601"/>
      <c r="AX787" s="602"/>
    </row>
    <row r="788" spans="1:50" ht="24.75" customHeight="1" x14ac:dyDescent="0.15">
      <c r="A788" s="630"/>
      <c r="B788" s="631"/>
      <c r="C788" s="631"/>
      <c r="D788" s="631"/>
      <c r="E788" s="631"/>
      <c r="F788" s="632"/>
      <c r="G788" s="605" t="s">
        <v>620</v>
      </c>
      <c r="H788" s="606"/>
      <c r="I788" s="606"/>
      <c r="J788" s="606"/>
      <c r="K788" s="607"/>
      <c r="L788" s="597" t="s">
        <v>662</v>
      </c>
      <c r="M788" s="598"/>
      <c r="N788" s="598"/>
      <c r="O788" s="598"/>
      <c r="P788" s="598"/>
      <c r="Q788" s="598"/>
      <c r="R788" s="598"/>
      <c r="S788" s="598"/>
      <c r="T788" s="598"/>
      <c r="U788" s="598"/>
      <c r="V788" s="598"/>
      <c r="W788" s="598"/>
      <c r="X788" s="599"/>
      <c r="Y788" s="600">
        <v>0.2</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37.540000000000006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8.01</v>
      </c>
      <c r="AV791" s="831"/>
      <c r="AW791" s="831"/>
      <c r="AX791" s="833"/>
    </row>
    <row r="792" spans="1:50" ht="24.75" customHeight="1" x14ac:dyDescent="0.15">
      <c r="A792" s="630"/>
      <c r="B792" s="631"/>
      <c r="C792" s="631"/>
      <c r="D792" s="631"/>
      <c r="E792" s="631"/>
      <c r="F792" s="632"/>
      <c r="G792" s="594" t="s">
        <v>625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606</v>
      </c>
      <c r="H794" s="670"/>
      <c r="I794" s="670"/>
      <c r="J794" s="670"/>
      <c r="K794" s="671"/>
      <c r="L794" s="663" t="s">
        <v>606</v>
      </c>
      <c r="M794" s="664"/>
      <c r="N794" s="664"/>
      <c r="O794" s="664"/>
      <c r="P794" s="664"/>
      <c r="Q794" s="664"/>
      <c r="R794" s="664"/>
      <c r="S794" s="664"/>
      <c r="T794" s="664"/>
      <c r="U794" s="664"/>
      <c r="V794" s="664"/>
      <c r="W794" s="664"/>
      <c r="X794" s="665"/>
      <c r="Y794" s="384">
        <v>0.8</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610</v>
      </c>
      <c r="H795" s="606"/>
      <c r="I795" s="606"/>
      <c r="J795" s="606"/>
      <c r="K795" s="607"/>
      <c r="L795" s="597" t="s">
        <v>628</v>
      </c>
      <c r="M795" s="598"/>
      <c r="N795" s="598"/>
      <c r="O795" s="598"/>
      <c r="P795" s="598"/>
      <c r="Q795" s="598"/>
      <c r="R795" s="598"/>
      <c r="S795" s="598"/>
      <c r="T795" s="598"/>
      <c r="U795" s="598"/>
      <c r="V795" s="598"/>
      <c r="W795" s="598"/>
      <c r="X795" s="599"/>
      <c r="Y795" s="600">
        <v>0.4</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609</v>
      </c>
      <c r="H796" s="606"/>
      <c r="I796" s="606"/>
      <c r="J796" s="606"/>
      <c r="K796" s="607"/>
      <c r="L796" s="597" t="s">
        <v>613</v>
      </c>
      <c r="M796" s="598"/>
      <c r="N796" s="598"/>
      <c r="O796" s="598"/>
      <c r="P796" s="598"/>
      <c r="Q796" s="598"/>
      <c r="R796" s="598"/>
      <c r="S796" s="598"/>
      <c r="T796" s="598"/>
      <c r="U796" s="598"/>
      <c r="V796" s="598"/>
      <c r="W796" s="598"/>
      <c r="X796" s="599"/>
      <c r="Y796" s="600">
        <v>0.16</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619</v>
      </c>
      <c r="H797" s="606"/>
      <c r="I797" s="606"/>
      <c r="J797" s="606"/>
      <c r="K797" s="607"/>
      <c r="L797" s="597"/>
      <c r="M797" s="598"/>
      <c r="N797" s="598"/>
      <c r="O797" s="598"/>
      <c r="P797" s="598"/>
      <c r="Q797" s="598"/>
      <c r="R797" s="598"/>
      <c r="S797" s="598"/>
      <c r="T797" s="598"/>
      <c r="U797" s="598"/>
      <c r="V797" s="598"/>
      <c r="W797" s="598"/>
      <c r="X797" s="599"/>
      <c r="Y797" s="600">
        <v>0.1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626</v>
      </c>
      <c r="H798" s="606"/>
      <c r="I798" s="606"/>
      <c r="J798" s="606"/>
      <c r="K798" s="607"/>
      <c r="L798" s="597" t="s">
        <v>629</v>
      </c>
      <c r="M798" s="598"/>
      <c r="N798" s="598"/>
      <c r="O798" s="598"/>
      <c r="P798" s="598"/>
      <c r="Q798" s="598"/>
      <c r="R798" s="598"/>
      <c r="S798" s="598"/>
      <c r="T798" s="598"/>
      <c r="U798" s="598"/>
      <c r="V798" s="598"/>
      <c r="W798" s="598"/>
      <c r="X798" s="599"/>
      <c r="Y798" s="600">
        <v>7.0000000000000007E-2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t="s">
        <v>617</v>
      </c>
      <c r="H799" s="606"/>
      <c r="I799" s="606"/>
      <c r="J799" s="606"/>
      <c r="K799" s="607"/>
      <c r="L799" s="597" t="s">
        <v>630</v>
      </c>
      <c r="M799" s="598"/>
      <c r="N799" s="598"/>
      <c r="O799" s="598"/>
      <c r="P799" s="598"/>
      <c r="Q799" s="598"/>
      <c r="R799" s="598"/>
      <c r="S799" s="598"/>
      <c r="T799" s="598"/>
      <c r="U799" s="598"/>
      <c r="V799" s="598"/>
      <c r="W799" s="598"/>
      <c r="X799" s="599"/>
      <c r="Y799" s="600">
        <v>0.01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t="s">
        <v>627</v>
      </c>
      <c r="H800" s="606"/>
      <c r="I800" s="606"/>
      <c r="J800" s="606"/>
      <c r="K800" s="607"/>
      <c r="L800" s="597" t="s">
        <v>631</v>
      </c>
      <c r="M800" s="598"/>
      <c r="N800" s="598"/>
      <c r="O800" s="598"/>
      <c r="P800" s="598"/>
      <c r="Q800" s="598"/>
      <c r="R800" s="598"/>
      <c r="S800" s="598"/>
      <c r="T800" s="598"/>
      <c r="U800" s="598"/>
      <c r="V800" s="598"/>
      <c r="W800" s="598"/>
      <c r="X800" s="599"/>
      <c r="Y800" s="600">
        <v>0.01</v>
      </c>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1.5500000000000003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632</v>
      </c>
      <c r="D837" s="340"/>
      <c r="E837" s="340"/>
      <c r="F837" s="340"/>
      <c r="G837" s="340"/>
      <c r="H837" s="340"/>
      <c r="I837" s="340"/>
      <c r="J837" s="341">
        <v>8011101057185</v>
      </c>
      <c r="K837" s="342"/>
      <c r="L837" s="342"/>
      <c r="M837" s="342"/>
      <c r="N837" s="342"/>
      <c r="O837" s="342"/>
      <c r="P837" s="355" t="s">
        <v>634</v>
      </c>
      <c r="Q837" s="343"/>
      <c r="R837" s="343"/>
      <c r="S837" s="343"/>
      <c r="T837" s="343"/>
      <c r="U837" s="343"/>
      <c r="V837" s="343"/>
      <c r="W837" s="343"/>
      <c r="X837" s="343"/>
      <c r="Y837" s="344">
        <v>37.49</v>
      </c>
      <c r="Z837" s="345"/>
      <c r="AA837" s="345"/>
      <c r="AB837" s="346"/>
      <c r="AC837" s="356" t="s">
        <v>518</v>
      </c>
      <c r="AD837" s="364"/>
      <c r="AE837" s="364"/>
      <c r="AF837" s="364"/>
      <c r="AG837" s="364"/>
      <c r="AH837" s="365">
        <v>1</v>
      </c>
      <c r="AI837" s="366"/>
      <c r="AJ837" s="366"/>
      <c r="AK837" s="366"/>
      <c r="AL837" s="350">
        <v>95.5</v>
      </c>
      <c r="AM837" s="351"/>
      <c r="AN837" s="351"/>
      <c r="AO837" s="352"/>
      <c r="AP837" s="353" t="s">
        <v>633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73.150000000000006" customHeight="1" x14ac:dyDescent="0.15">
      <c r="A870" s="372">
        <v>1</v>
      </c>
      <c r="B870" s="372">
        <v>1</v>
      </c>
      <c r="C870" s="354" t="s">
        <v>635</v>
      </c>
      <c r="D870" s="340"/>
      <c r="E870" s="340"/>
      <c r="F870" s="340"/>
      <c r="G870" s="340"/>
      <c r="H870" s="340"/>
      <c r="I870" s="340"/>
      <c r="J870" s="341">
        <v>2330005002106</v>
      </c>
      <c r="K870" s="342"/>
      <c r="L870" s="342"/>
      <c r="M870" s="342"/>
      <c r="N870" s="342"/>
      <c r="O870" s="342"/>
      <c r="P870" s="355" t="s">
        <v>639</v>
      </c>
      <c r="Q870" s="343"/>
      <c r="R870" s="343"/>
      <c r="S870" s="343"/>
      <c r="T870" s="343"/>
      <c r="U870" s="343"/>
      <c r="V870" s="343"/>
      <c r="W870" s="343"/>
      <c r="X870" s="343"/>
      <c r="Y870" s="344">
        <v>8</v>
      </c>
      <c r="Z870" s="345"/>
      <c r="AA870" s="345"/>
      <c r="AB870" s="346"/>
      <c r="AC870" s="356" t="s">
        <v>523</v>
      </c>
      <c r="AD870" s="364"/>
      <c r="AE870" s="364"/>
      <c r="AF870" s="364"/>
      <c r="AG870" s="364"/>
      <c r="AH870" s="365">
        <v>2</v>
      </c>
      <c r="AI870" s="366"/>
      <c r="AJ870" s="366"/>
      <c r="AK870" s="366"/>
      <c r="AL870" s="350" t="s">
        <v>649</v>
      </c>
      <c r="AM870" s="351"/>
      <c r="AN870" s="351"/>
      <c r="AO870" s="352"/>
      <c r="AP870" s="353" t="s">
        <v>649</v>
      </c>
      <c r="AQ870" s="353"/>
      <c r="AR870" s="353"/>
      <c r="AS870" s="353"/>
      <c r="AT870" s="353"/>
      <c r="AU870" s="353"/>
      <c r="AV870" s="353"/>
      <c r="AW870" s="353"/>
      <c r="AX870" s="353"/>
    </row>
    <row r="871" spans="1:50" ht="48.4" customHeight="1" x14ac:dyDescent="0.15">
      <c r="A871" s="372">
        <v>2</v>
      </c>
      <c r="B871" s="372">
        <v>1</v>
      </c>
      <c r="C871" s="354" t="s">
        <v>636</v>
      </c>
      <c r="D871" s="340"/>
      <c r="E871" s="340"/>
      <c r="F871" s="340"/>
      <c r="G871" s="340"/>
      <c r="H871" s="340"/>
      <c r="I871" s="340"/>
      <c r="J871" s="341">
        <v>5050005005266</v>
      </c>
      <c r="K871" s="342"/>
      <c r="L871" s="342"/>
      <c r="M871" s="342"/>
      <c r="N871" s="342"/>
      <c r="O871" s="342"/>
      <c r="P871" s="355" t="s">
        <v>640</v>
      </c>
      <c r="Q871" s="343"/>
      <c r="R871" s="343"/>
      <c r="S871" s="343"/>
      <c r="T871" s="343"/>
      <c r="U871" s="343"/>
      <c r="V871" s="343"/>
      <c r="W871" s="343"/>
      <c r="X871" s="343"/>
      <c r="Y871" s="344">
        <v>4</v>
      </c>
      <c r="Z871" s="345"/>
      <c r="AA871" s="345"/>
      <c r="AB871" s="346"/>
      <c r="AC871" s="356" t="s">
        <v>523</v>
      </c>
      <c r="AD871" s="356"/>
      <c r="AE871" s="356"/>
      <c r="AF871" s="356"/>
      <c r="AG871" s="356"/>
      <c r="AH871" s="365">
        <v>1</v>
      </c>
      <c r="AI871" s="366"/>
      <c r="AJ871" s="366"/>
      <c r="AK871" s="366"/>
      <c r="AL871" s="350" t="s">
        <v>650</v>
      </c>
      <c r="AM871" s="351"/>
      <c r="AN871" s="351"/>
      <c r="AO871" s="352"/>
      <c r="AP871" s="353" t="s">
        <v>650</v>
      </c>
      <c r="AQ871" s="353"/>
      <c r="AR871" s="353"/>
      <c r="AS871" s="353"/>
      <c r="AT871" s="353"/>
      <c r="AU871" s="353"/>
      <c r="AV871" s="353"/>
      <c r="AW871" s="353"/>
      <c r="AX871" s="353"/>
    </row>
    <row r="872" spans="1:50" ht="45.4" customHeight="1" x14ac:dyDescent="0.15">
      <c r="A872" s="372">
        <v>3</v>
      </c>
      <c r="B872" s="372">
        <v>1</v>
      </c>
      <c r="C872" s="354" t="s">
        <v>643</v>
      </c>
      <c r="D872" s="340"/>
      <c r="E872" s="340"/>
      <c r="F872" s="340"/>
      <c r="G872" s="340"/>
      <c r="H872" s="340"/>
      <c r="I872" s="340"/>
      <c r="J872" s="341">
        <v>737005002147</v>
      </c>
      <c r="K872" s="342"/>
      <c r="L872" s="342"/>
      <c r="M872" s="342"/>
      <c r="N872" s="342"/>
      <c r="O872" s="342"/>
      <c r="P872" s="355" t="s">
        <v>644</v>
      </c>
      <c r="Q872" s="343"/>
      <c r="R872" s="343"/>
      <c r="S872" s="343"/>
      <c r="T872" s="343"/>
      <c r="U872" s="343"/>
      <c r="V872" s="343"/>
      <c r="W872" s="343"/>
      <c r="X872" s="343"/>
      <c r="Y872" s="344">
        <v>3.3</v>
      </c>
      <c r="Z872" s="345"/>
      <c r="AA872" s="345"/>
      <c r="AB872" s="346"/>
      <c r="AC872" s="356" t="s">
        <v>523</v>
      </c>
      <c r="AD872" s="356"/>
      <c r="AE872" s="356"/>
      <c r="AF872" s="356"/>
      <c r="AG872" s="356"/>
      <c r="AH872" s="348">
        <v>1</v>
      </c>
      <c r="AI872" s="349"/>
      <c r="AJ872" s="349"/>
      <c r="AK872" s="349"/>
      <c r="AL872" s="350" t="s">
        <v>650</v>
      </c>
      <c r="AM872" s="351"/>
      <c r="AN872" s="351"/>
      <c r="AO872" s="352"/>
      <c r="AP872" s="353" t="s">
        <v>650</v>
      </c>
      <c r="AQ872" s="353"/>
      <c r="AR872" s="353"/>
      <c r="AS872" s="353"/>
      <c r="AT872" s="353"/>
      <c r="AU872" s="353"/>
      <c r="AV872" s="353"/>
      <c r="AW872" s="353"/>
      <c r="AX872" s="353"/>
    </row>
    <row r="873" spans="1:50" ht="60.4" customHeight="1" x14ac:dyDescent="0.15">
      <c r="A873" s="372">
        <v>4</v>
      </c>
      <c r="B873" s="372">
        <v>1</v>
      </c>
      <c r="C873" s="354" t="s">
        <v>647</v>
      </c>
      <c r="D873" s="340"/>
      <c r="E873" s="340"/>
      <c r="F873" s="340"/>
      <c r="G873" s="340"/>
      <c r="H873" s="340"/>
      <c r="I873" s="340"/>
      <c r="J873" s="341">
        <v>5011105000945</v>
      </c>
      <c r="K873" s="342"/>
      <c r="L873" s="342"/>
      <c r="M873" s="342"/>
      <c r="N873" s="342"/>
      <c r="O873" s="342"/>
      <c r="P873" s="355" t="s">
        <v>648</v>
      </c>
      <c r="Q873" s="343"/>
      <c r="R873" s="343"/>
      <c r="S873" s="343"/>
      <c r="T873" s="343"/>
      <c r="U873" s="343"/>
      <c r="V873" s="343"/>
      <c r="W873" s="343"/>
      <c r="X873" s="343"/>
      <c r="Y873" s="344">
        <v>3.2</v>
      </c>
      <c r="Z873" s="345"/>
      <c r="AA873" s="345"/>
      <c r="AB873" s="346"/>
      <c r="AC873" s="356" t="s">
        <v>523</v>
      </c>
      <c r="AD873" s="356"/>
      <c r="AE873" s="356"/>
      <c r="AF873" s="356"/>
      <c r="AG873" s="356"/>
      <c r="AH873" s="348">
        <v>1</v>
      </c>
      <c r="AI873" s="349"/>
      <c r="AJ873" s="349"/>
      <c r="AK873" s="349"/>
      <c r="AL873" s="350" t="s">
        <v>650</v>
      </c>
      <c r="AM873" s="351"/>
      <c r="AN873" s="351"/>
      <c r="AO873" s="352"/>
      <c r="AP873" s="353" t="s">
        <v>652</v>
      </c>
      <c r="AQ873" s="353"/>
      <c r="AR873" s="353"/>
      <c r="AS873" s="353"/>
      <c r="AT873" s="353"/>
      <c r="AU873" s="353"/>
      <c r="AV873" s="353"/>
      <c r="AW873" s="353"/>
      <c r="AX873" s="353"/>
    </row>
    <row r="874" spans="1:50" ht="53.65" customHeight="1" x14ac:dyDescent="0.15">
      <c r="A874" s="372">
        <v>5</v>
      </c>
      <c r="B874" s="372">
        <v>1</v>
      </c>
      <c r="C874" s="354" t="s">
        <v>645</v>
      </c>
      <c r="D874" s="340"/>
      <c r="E874" s="340"/>
      <c r="F874" s="340"/>
      <c r="G874" s="340"/>
      <c r="H874" s="340"/>
      <c r="I874" s="340"/>
      <c r="J874" s="341">
        <v>6000020212016</v>
      </c>
      <c r="K874" s="342"/>
      <c r="L874" s="342"/>
      <c r="M874" s="342"/>
      <c r="N874" s="342"/>
      <c r="O874" s="342"/>
      <c r="P874" s="355" t="s">
        <v>646</v>
      </c>
      <c r="Q874" s="343"/>
      <c r="R874" s="343"/>
      <c r="S874" s="343"/>
      <c r="T874" s="343"/>
      <c r="U874" s="343"/>
      <c r="V874" s="343"/>
      <c r="W874" s="343"/>
      <c r="X874" s="343"/>
      <c r="Y874" s="344">
        <v>3</v>
      </c>
      <c r="Z874" s="345"/>
      <c r="AA874" s="345"/>
      <c r="AB874" s="346"/>
      <c r="AC874" s="347" t="s">
        <v>523</v>
      </c>
      <c r="AD874" s="347"/>
      <c r="AE874" s="347"/>
      <c r="AF874" s="347"/>
      <c r="AG874" s="347"/>
      <c r="AH874" s="348">
        <v>1</v>
      </c>
      <c r="AI874" s="349"/>
      <c r="AJ874" s="349"/>
      <c r="AK874" s="349"/>
      <c r="AL874" s="350" t="s">
        <v>649</v>
      </c>
      <c r="AM874" s="351"/>
      <c r="AN874" s="351"/>
      <c r="AO874" s="352"/>
      <c r="AP874" s="353" t="s">
        <v>650</v>
      </c>
      <c r="AQ874" s="353"/>
      <c r="AR874" s="353"/>
      <c r="AS874" s="353"/>
      <c r="AT874" s="353"/>
      <c r="AU874" s="353"/>
      <c r="AV874" s="353"/>
      <c r="AW874" s="353"/>
      <c r="AX874" s="353"/>
    </row>
    <row r="875" spans="1:50" ht="30" customHeight="1" x14ac:dyDescent="0.15">
      <c r="A875" s="372">
        <v>6</v>
      </c>
      <c r="B875" s="372">
        <v>1</v>
      </c>
      <c r="C875" s="354" t="s">
        <v>637</v>
      </c>
      <c r="D875" s="340"/>
      <c r="E875" s="340"/>
      <c r="F875" s="340"/>
      <c r="G875" s="340"/>
      <c r="H875" s="340"/>
      <c r="I875" s="340"/>
      <c r="J875" s="341">
        <v>2410005001280</v>
      </c>
      <c r="K875" s="342"/>
      <c r="L875" s="342"/>
      <c r="M875" s="342"/>
      <c r="N875" s="342"/>
      <c r="O875" s="342"/>
      <c r="P875" s="355" t="s">
        <v>641</v>
      </c>
      <c r="Q875" s="343"/>
      <c r="R875" s="343"/>
      <c r="S875" s="343"/>
      <c r="T875" s="343"/>
      <c r="U875" s="343"/>
      <c r="V875" s="343"/>
      <c r="W875" s="343"/>
      <c r="X875" s="343"/>
      <c r="Y875" s="344">
        <v>1.1399999999999999</v>
      </c>
      <c r="Z875" s="345"/>
      <c r="AA875" s="345"/>
      <c r="AB875" s="346"/>
      <c r="AC875" s="347" t="s">
        <v>523</v>
      </c>
      <c r="AD875" s="347"/>
      <c r="AE875" s="347"/>
      <c r="AF875" s="347"/>
      <c r="AG875" s="347"/>
      <c r="AH875" s="348">
        <v>1</v>
      </c>
      <c r="AI875" s="349"/>
      <c r="AJ875" s="349"/>
      <c r="AK875" s="349"/>
      <c r="AL875" s="350" t="s">
        <v>650</v>
      </c>
      <c r="AM875" s="351"/>
      <c r="AN875" s="351"/>
      <c r="AO875" s="352"/>
      <c r="AP875" s="353" t="s">
        <v>650</v>
      </c>
      <c r="AQ875" s="353"/>
      <c r="AR875" s="353"/>
      <c r="AS875" s="353"/>
      <c r="AT875" s="353"/>
      <c r="AU875" s="353"/>
      <c r="AV875" s="353"/>
      <c r="AW875" s="353"/>
      <c r="AX875" s="353"/>
    </row>
    <row r="876" spans="1:50" ht="51" customHeight="1" x14ac:dyDescent="0.15">
      <c r="A876" s="372">
        <v>7</v>
      </c>
      <c r="B876" s="372">
        <v>1</v>
      </c>
      <c r="C876" s="354" t="s">
        <v>638</v>
      </c>
      <c r="D876" s="340"/>
      <c r="E876" s="340"/>
      <c r="F876" s="340"/>
      <c r="G876" s="340"/>
      <c r="H876" s="340"/>
      <c r="I876" s="340"/>
      <c r="J876" s="341">
        <v>1350005001593</v>
      </c>
      <c r="K876" s="342"/>
      <c r="L876" s="342"/>
      <c r="M876" s="342"/>
      <c r="N876" s="342"/>
      <c r="O876" s="342"/>
      <c r="P876" s="355" t="s">
        <v>642</v>
      </c>
      <c r="Q876" s="343"/>
      <c r="R876" s="343"/>
      <c r="S876" s="343"/>
      <c r="T876" s="343"/>
      <c r="U876" s="343"/>
      <c r="V876" s="343"/>
      <c r="W876" s="343"/>
      <c r="X876" s="343"/>
      <c r="Y876" s="344">
        <v>0.65</v>
      </c>
      <c r="Z876" s="345"/>
      <c r="AA876" s="345"/>
      <c r="AB876" s="346"/>
      <c r="AC876" s="347" t="s">
        <v>523</v>
      </c>
      <c r="AD876" s="347"/>
      <c r="AE876" s="347"/>
      <c r="AF876" s="347"/>
      <c r="AG876" s="347"/>
      <c r="AH876" s="348">
        <v>1</v>
      </c>
      <c r="AI876" s="349"/>
      <c r="AJ876" s="349"/>
      <c r="AK876" s="349"/>
      <c r="AL876" s="350" t="s">
        <v>651</v>
      </c>
      <c r="AM876" s="351"/>
      <c r="AN876" s="351"/>
      <c r="AO876" s="352"/>
      <c r="AP876" s="353" t="s">
        <v>653</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2.15" customHeight="1" x14ac:dyDescent="0.15">
      <c r="A903" s="372">
        <v>1</v>
      </c>
      <c r="B903" s="372">
        <v>1</v>
      </c>
      <c r="C903" s="354" t="s">
        <v>654</v>
      </c>
      <c r="D903" s="340"/>
      <c r="E903" s="340"/>
      <c r="F903" s="340"/>
      <c r="G903" s="340"/>
      <c r="H903" s="340"/>
      <c r="I903" s="340"/>
      <c r="J903" s="341">
        <v>6010401064612</v>
      </c>
      <c r="K903" s="342"/>
      <c r="L903" s="342"/>
      <c r="M903" s="342"/>
      <c r="N903" s="342"/>
      <c r="O903" s="342"/>
      <c r="P903" s="355" t="s">
        <v>663</v>
      </c>
      <c r="Q903" s="343"/>
      <c r="R903" s="343"/>
      <c r="S903" s="343"/>
      <c r="T903" s="343"/>
      <c r="U903" s="343"/>
      <c r="V903" s="343"/>
      <c r="W903" s="343"/>
      <c r="X903" s="343"/>
      <c r="Y903" s="344">
        <v>1.6</v>
      </c>
      <c r="Z903" s="345"/>
      <c r="AA903" s="345"/>
      <c r="AB903" s="346"/>
      <c r="AC903" s="356" t="s">
        <v>518</v>
      </c>
      <c r="AD903" s="364"/>
      <c r="AE903" s="364"/>
      <c r="AF903" s="364"/>
      <c r="AG903" s="364"/>
      <c r="AH903" s="365">
        <v>5</v>
      </c>
      <c r="AI903" s="366"/>
      <c r="AJ903" s="366"/>
      <c r="AK903" s="366"/>
      <c r="AL903" s="350">
        <v>97.5</v>
      </c>
      <c r="AM903" s="351"/>
      <c r="AN903" s="351"/>
      <c r="AO903" s="352"/>
      <c r="AP903" s="353" t="s">
        <v>650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19.5"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7.9"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2.4"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1">
      <formula>IF(RIGHT(TEXT(P14,"0.#"),1)=".",FALSE,TRUE)</formula>
    </cfRule>
    <cfRule type="expression" dxfId="2830" priority="14042">
      <formula>IF(RIGHT(TEXT(P14,"0.#"),1)=".",TRUE,FALSE)</formula>
    </cfRule>
  </conditionalFormatting>
  <conditionalFormatting sqref="AE32">
    <cfRule type="expression" dxfId="2829" priority="14031">
      <formula>IF(RIGHT(TEXT(AE32,"0.#"),1)=".",FALSE,TRUE)</formula>
    </cfRule>
    <cfRule type="expression" dxfId="2828" priority="14032">
      <formula>IF(RIGHT(TEXT(AE32,"0.#"),1)=".",TRUE,FALSE)</formula>
    </cfRule>
  </conditionalFormatting>
  <conditionalFormatting sqref="P18:AX18">
    <cfRule type="expression" dxfId="2827" priority="13917">
      <formula>IF(RIGHT(TEXT(P18,"0.#"),1)=".",FALSE,TRUE)</formula>
    </cfRule>
    <cfRule type="expression" dxfId="2826" priority="13918">
      <formula>IF(RIGHT(TEXT(P18,"0.#"),1)=".",TRUE,FALSE)</formula>
    </cfRule>
  </conditionalFormatting>
  <conditionalFormatting sqref="Y782">
    <cfRule type="expression" dxfId="2825" priority="13913">
      <formula>IF(RIGHT(TEXT(Y782,"0.#"),1)=".",FALSE,TRUE)</formula>
    </cfRule>
    <cfRule type="expression" dxfId="2824" priority="13914">
      <formula>IF(RIGHT(TEXT(Y782,"0.#"),1)=".",TRUE,FALSE)</formula>
    </cfRule>
  </conditionalFormatting>
  <conditionalFormatting sqref="Y791">
    <cfRule type="expression" dxfId="2823" priority="13909">
      <formula>IF(RIGHT(TEXT(Y791,"0.#"),1)=".",FALSE,TRUE)</formula>
    </cfRule>
    <cfRule type="expression" dxfId="2822" priority="13910">
      <formula>IF(RIGHT(TEXT(Y791,"0.#"),1)=".",TRUE,FALSE)</formula>
    </cfRule>
  </conditionalFormatting>
  <conditionalFormatting sqref="Y822:Y829 Y820 Y809:Y816 Y807 Y796 Y794 Y802:Y803">
    <cfRule type="expression" dxfId="2821" priority="13691">
      <formula>IF(RIGHT(TEXT(Y794,"0.#"),1)=".",FALSE,TRUE)</formula>
    </cfRule>
    <cfRule type="expression" dxfId="2820" priority="13692">
      <formula>IF(RIGHT(TEXT(Y794,"0.#"),1)=".",TRUE,FALSE)</formula>
    </cfRule>
  </conditionalFormatting>
  <conditionalFormatting sqref="P16:AQ17 P15:AX15 P13:AX13">
    <cfRule type="expression" dxfId="2819" priority="13739">
      <formula>IF(RIGHT(TEXT(P13,"0.#"),1)=".",FALSE,TRUE)</formula>
    </cfRule>
    <cfRule type="expression" dxfId="2818" priority="13740">
      <formula>IF(RIGHT(TEXT(P13,"0.#"),1)=".",TRUE,FALSE)</formula>
    </cfRule>
  </conditionalFormatting>
  <conditionalFormatting sqref="P19:AJ19">
    <cfRule type="expression" dxfId="2817" priority="13737">
      <formula>IF(RIGHT(TEXT(P19,"0.#"),1)=".",FALSE,TRUE)</formula>
    </cfRule>
    <cfRule type="expression" dxfId="2816" priority="13738">
      <formula>IF(RIGHT(TEXT(P19,"0.#"),1)=".",TRUE,FALSE)</formula>
    </cfRule>
  </conditionalFormatting>
  <conditionalFormatting sqref="AE101 AQ101">
    <cfRule type="expression" dxfId="2815" priority="13729">
      <formula>IF(RIGHT(TEXT(AE101,"0.#"),1)=".",FALSE,TRUE)</formula>
    </cfRule>
    <cfRule type="expression" dxfId="2814" priority="13730">
      <formula>IF(RIGHT(TEXT(AE101,"0.#"),1)=".",TRUE,FALSE)</formula>
    </cfRule>
  </conditionalFormatting>
  <conditionalFormatting sqref="Y783 Y781 Y790">
    <cfRule type="expression" dxfId="2813" priority="13715">
      <formula>IF(RIGHT(TEXT(Y781,"0.#"),1)=".",FALSE,TRUE)</formula>
    </cfRule>
    <cfRule type="expression" dxfId="2812" priority="13716">
      <formula>IF(RIGHT(TEXT(Y781,"0.#"),1)=".",TRUE,FALSE)</formula>
    </cfRule>
  </conditionalFormatting>
  <conditionalFormatting sqref="AU782">
    <cfRule type="expression" dxfId="2811" priority="13713">
      <formula>IF(RIGHT(TEXT(AU782,"0.#"),1)=".",FALSE,TRUE)</formula>
    </cfRule>
    <cfRule type="expression" dxfId="2810" priority="13714">
      <formula>IF(RIGHT(TEXT(AU782,"0.#"),1)=".",TRUE,FALSE)</formula>
    </cfRule>
  </conditionalFormatting>
  <conditionalFormatting sqref="AU791">
    <cfRule type="expression" dxfId="2809" priority="13711">
      <formula>IF(RIGHT(TEXT(AU791,"0.#"),1)=".",FALSE,TRUE)</formula>
    </cfRule>
    <cfRule type="expression" dxfId="2808" priority="13712">
      <formula>IF(RIGHT(TEXT(AU791,"0.#"),1)=".",TRUE,FALSE)</formula>
    </cfRule>
  </conditionalFormatting>
  <conditionalFormatting sqref="AU783 AU781 AU789:AU790">
    <cfRule type="expression" dxfId="2807" priority="13709">
      <formula>IF(RIGHT(TEXT(AU781,"0.#"),1)=".",FALSE,TRUE)</formula>
    </cfRule>
    <cfRule type="expression" dxfId="2806" priority="13710">
      <formula>IF(RIGHT(TEXT(AU781,"0.#"),1)=".",TRUE,FALSE)</formula>
    </cfRule>
  </conditionalFormatting>
  <conditionalFormatting sqref="Y821 Y808 Y795">
    <cfRule type="expression" dxfId="2805" priority="13695">
      <formula>IF(RIGHT(TEXT(Y795,"0.#"),1)=".",FALSE,TRUE)</formula>
    </cfRule>
    <cfRule type="expression" dxfId="2804" priority="13696">
      <formula>IF(RIGHT(TEXT(Y795,"0.#"),1)=".",TRUE,FALSE)</formula>
    </cfRule>
  </conditionalFormatting>
  <conditionalFormatting sqref="Y830 Y817 Y804">
    <cfRule type="expression" dxfId="2803" priority="13693">
      <formula>IF(RIGHT(TEXT(Y804,"0.#"),1)=".",FALSE,TRUE)</formula>
    </cfRule>
    <cfRule type="expression" dxfId="2802" priority="13694">
      <formula>IF(RIGHT(TEXT(Y804,"0.#"),1)=".",TRUE,FALSE)</formula>
    </cfRule>
  </conditionalFormatting>
  <conditionalFormatting sqref="AU821 AU808 AU795">
    <cfRule type="expression" dxfId="2801" priority="13689">
      <formula>IF(RIGHT(TEXT(AU795,"0.#"),1)=".",FALSE,TRUE)</formula>
    </cfRule>
    <cfRule type="expression" dxfId="2800" priority="13690">
      <formula>IF(RIGHT(TEXT(AU795,"0.#"),1)=".",TRUE,FALSE)</formula>
    </cfRule>
  </conditionalFormatting>
  <conditionalFormatting sqref="AU830 AU817 AU804">
    <cfRule type="expression" dxfId="2799" priority="13687">
      <formula>IF(RIGHT(TEXT(AU804,"0.#"),1)=".",FALSE,TRUE)</formula>
    </cfRule>
    <cfRule type="expression" dxfId="2798" priority="13688">
      <formula>IF(RIGHT(TEXT(AU804,"0.#"),1)=".",TRUE,FALSE)</formula>
    </cfRule>
  </conditionalFormatting>
  <conditionalFormatting sqref="AU822:AU829 AU820 AU809:AU816 AU807 AU796:AU803 AU794">
    <cfRule type="expression" dxfId="2797" priority="13685">
      <formula>IF(RIGHT(TEXT(AU794,"0.#"),1)=".",FALSE,TRUE)</formula>
    </cfRule>
    <cfRule type="expression" dxfId="2796" priority="13686">
      <formula>IF(RIGHT(TEXT(AU794,"0.#"),1)=".",TRUE,FALSE)</formula>
    </cfRule>
  </conditionalFormatting>
  <conditionalFormatting sqref="AM87">
    <cfRule type="expression" dxfId="2795" priority="13339">
      <formula>IF(RIGHT(TEXT(AM87,"0.#"),1)=".",FALSE,TRUE)</formula>
    </cfRule>
    <cfRule type="expression" dxfId="2794" priority="13340">
      <formula>IF(RIGHT(TEXT(AM87,"0.#"),1)=".",TRUE,FALSE)</formula>
    </cfRule>
  </conditionalFormatting>
  <conditionalFormatting sqref="AE55">
    <cfRule type="expression" dxfId="2793" priority="13407">
      <formula>IF(RIGHT(TEXT(AE55,"0.#"),1)=".",FALSE,TRUE)</formula>
    </cfRule>
    <cfRule type="expression" dxfId="2792" priority="13408">
      <formula>IF(RIGHT(TEXT(AE55,"0.#"),1)=".",TRUE,FALSE)</formula>
    </cfRule>
  </conditionalFormatting>
  <conditionalFormatting sqref="AI55">
    <cfRule type="expression" dxfId="2791" priority="13405">
      <formula>IF(RIGHT(TEXT(AI55,"0.#"),1)=".",FALSE,TRUE)</formula>
    </cfRule>
    <cfRule type="expression" dxfId="2790" priority="13406">
      <formula>IF(RIGHT(TEXT(AI55,"0.#"),1)=".",TRUE,FALSE)</formula>
    </cfRule>
  </conditionalFormatting>
  <conditionalFormatting sqref="AM34">
    <cfRule type="expression" dxfId="2789" priority="13485">
      <formula>IF(RIGHT(TEXT(AM34,"0.#"),1)=".",FALSE,TRUE)</formula>
    </cfRule>
    <cfRule type="expression" dxfId="2788" priority="13486">
      <formula>IF(RIGHT(TEXT(AM34,"0.#"),1)=".",TRUE,FALSE)</formula>
    </cfRule>
  </conditionalFormatting>
  <conditionalFormatting sqref="AE33">
    <cfRule type="expression" dxfId="2787" priority="13499">
      <formula>IF(RIGHT(TEXT(AE33,"0.#"),1)=".",FALSE,TRUE)</formula>
    </cfRule>
    <cfRule type="expression" dxfId="2786" priority="13500">
      <formula>IF(RIGHT(TEXT(AE33,"0.#"),1)=".",TRUE,FALSE)</formula>
    </cfRule>
  </conditionalFormatting>
  <conditionalFormatting sqref="AE34">
    <cfRule type="expression" dxfId="2785" priority="13497">
      <formula>IF(RIGHT(TEXT(AE34,"0.#"),1)=".",FALSE,TRUE)</formula>
    </cfRule>
    <cfRule type="expression" dxfId="2784" priority="13498">
      <formula>IF(RIGHT(TEXT(AE34,"0.#"),1)=".",TRUE,FALSE)</formula>
    </cfRule>
  </conditionalFormatting>
  <conditionalFormatting sqref="AI34">
    <cfRule type="expression" dxfId="2783" priority="13495">
      <formula>IF(RIGHT(TEXT(AI34,"0.#"),1)=".",FALSE,TRUE)</formula>
    </cfRule>
    <cfRule type="expression" dxfId="2782" priority="13496">
      <formula>IF(RIGHT(TEXT(AI34,"0.#"),1)=".",TRUE,FALSE)</formula>
    </cfRule>
  </conditionalFormatting>
  <conditionalFormatting sqref="AI33">
    <cfRule type="expression" dxfId="2781" priority="13493">
      <formula>IF(RIGHT(TEXT(AI33,"0.#"),1)=".",FALSE,TRUE)</formula>
    </cfRule>
    <cfRule type="expression" dxfId="2780" priority="13494">
      <formula>IF(RIGHT(TEXT(AI33,"0.#"),1)=".",TRUE,FALSE)</formula>
    </cfRule>
  </conditionalFormatting>
  <conditionalFormatting sqref="AI32">
    <cfRule type="expression" dxfId="2779" priority="13491">
      <formula>IF(RIGHT(TEXT(AI32,"0.#"),1)=".",FALSE,TRUE)</formula>
    </cfRule>
    <cfRule type="expression" dxfId="2778" priority="13492">
      <formula>IF(RIGHT(TEXT(AI32,"0.#"),1)=".",TRUE,FALSE)</formula>
    </cfRule>
  </conditionalFormatting>
  <conditionalFormatting sqref="AM32">
    <cfRule type="expression" dxfId="2777" priority="13489">
      <formula>IF(RIGHT(TEXT(AM32,"0.#"),1)=".",FALSE,TRUE)</formula>
    </cfRule>
    <cfRule type="expression" dxfId="2776" priority="13490">
      <formula>IF(RIGHT(TEXT(AM32,"0.#"),1)=".",TRUE,FALSE)</formula>
    </cfRule>
  </conditionalFormatting>
  <conditionalFormatting sqref="AM33">
    <cfRule type="expression" dxfId="2775" priority="13487">
      <formula>IF(RIGHT(TEXT(AM33,"0.#"),1)=".",FALSE,TRUE)</formula>
    </cfRule>
    <cfRule type="expression" dxfId="2774" priority="13488">
      <formula>IF(RIGHT(TEXT(AM33,"0.#"),1)=".",TRUE,FALSE)</formula>
    </cfRule>
  </conditionalFormatting>
  <conditionalFormatting sqref="AQ32:AQ34">
    <cfRule type="expression" dxfId="2773" priority="13479">
      <formula>IF(RIGHT(TEXT(AQ32,"0.#"),1)=".",FALSE,TRUE)</formula>
    </cfRule>
    <cfRule type="expression" dxfId="2772" priority="13480">
      <formula>IF(RIGHT(TEXT(AQ32,"0.#"),1)=".",TRUE,FALSE)</formula>
    </cfRule>
  </conditionalFormatting>
  <conditionalFormatting sqref="AU32:AU34">
    <cfRule type="expression" dxfId="2771" priority="13477">
      <formula>IF(RIGHT(TEXT(AU32,"0.#"),1)=".",FALSE,TRUE)</formula>
    </cfRule>
    <cfRule type="expression" dxfId="2770" priority="13478">
      <formula>IF(RIGHT(TEXT(AU32,"0.#"),1)=".",TRUE,FALSE)</formula>
    </cfRule>
  </conditionalFormatting>
  <conditionalFormatting sqref="AE53">
    <cfRule type="expression" dxfId="2769" priority="13411">
      <formula>IF(RIGHT(TEXT(AE53,"0.#"),1)=".",FALSE,TRUE)</formula>
    </cfRule>
    <cfRule type="expression" dxfId="2768" priority="13412">
      <formula>IF(RIGHT(TEXT(AE53,"0.#"),1)=".",TRUE,FALSE)</formula>
    </cfRule>
  </conditionalFormatting>
  <conditionalFormatting sqref="AE54">
    <cfRule type="expression" dxfId="2767" priority="13409">
      <formula>IF(RIGHT(TEXT(AE54,"0.#"),1)=".",FALSE,TRUE)</formula>
    </cfRule>
    <cfRule type="expression" dxfId="2766" priority="13410">
      <formula>IF(RIGHT(TEXT(AE54,"0.#"),1)=".",TRUE,FALSE)</formula>
    </cfRule>
  </conditionalFormatting>
  <conditionalFormatting sqref="AI54">
    <cfRule type="expression" dxfId="2765" priority="13403">
      <formula>IF(RIGHT(TEXT(AI54,"0.#"),1)=".",FALSE,TRUE)</formula>
    </cfRule>
    <cfRule type="expression" dxfId="2764" priority="13404">
      <formula>IF(RIGHT(TEXT(AI54,"0.#"),1)=".",TRUE,FALSE)</formula>
    </cfRule>
  </conditionalFormatting>
  <conditionalFormatting sqref="AI53">
    <cfRule type="expression" dxfId="2763" priority="13401">
      <formula>IF(RIGHT(TEXT(AI53,"0.#"),1)=".",FALSE,TRUE)</formula>
    </cfRule>
    <cfRule type="expression" dxfId="2762" priority="13402">
      <formula>IF(RIGHT(TEXT(AI53,"0.#"),1)=".",TRUE,FALSE)</formula>
    </cfRule>
  </conditionalFormatting>
  <conditionalFormatting sqref="AM53">
    <cfRule type="expression" dxfId="2761" priority="13399">
      <formula>IF(RIGHT(TEXT(AM53,"0.#"),1)=".",FALSE,TRUE)</formula>
    </cfRule>
    <cfRule type="expression" dxfId="2760" priority="13400">
      <formula>IF(RIGHT(TEXT(AM53,"0.#"),1)=".",TRUE,FALSE)</formula>
    </cfRule>
  </conditionalFormatting>
  <conditionalFormatting sqref="AM54">
    <cfRule type="expression" dxfId="2759" priority="13397">
      <formula>IF(RIGHT(TEXT(AM54,"0.#"),1)=".",FALSE,TRUE)</formula>
    </cfRule>
    <cfRule type="expression" dxfId="2758" priority="13398">
      <formula>IF(RIGHT(TEXT(AM54,"0.#"),1)=".",TRUE,FALSE)</formula>
    </cfRule>
  </conditionalFormatting>
  <conditionalFormatting sqref="AM55">
    <cfRule type="expression" dxfId="2757" priority="13395">
      <formula>IF(RIGHT(TEXT(AM55,"0.#"),1)=".",FALSE,TRUE)</formula>
    </cfRule>
    <cfRule type="expression" dxfId="2756" priority="13396">
      <formula>IF(RIGHT(TEXT(AM55,"0.#"),1)=".",TRUE,FALSE)</formula>
    </cfRule>
  </conditionalFormatting>
  <conditionalFormatting sqref="AE60">
    <cfRule type="expression" dxfId="2755" priority="13381">
      <formula>IF(RIGHT(TEXT(AE60,"0.#"),1)=".",FALSE,TRUE)</formula>
    </cfRule>
    <cfRule type="expression" dxfId="2754" priority="13382">
      <formula>IF(RIGHT(TEXT(AE60,"0.#"),1)=".",TRUE,FALSE)</formula>
    </cfRule>
  </conditionalFormatting>
  <conditionalFormatting sqref="AE61">
    <cfRule type="expression" dxfId="2753" priority="13379">
      <formula>IF(RIGHT(TEXT(AE61,"0.#"),1)=".",FALSE,TRUE)</formula>
    </cfRule>
    <cfRule type="expression" dxfId="2752" priority="13380">
      <formula>IF(RIGHT(TEXT(AE61,"0.#"),1)=".",TRUE,FALSE)</formula>
    </cfRule>
  </conditionalFormatting>
  <conditionalFormatting sqref="AE62">
    <cfRule type="expression" dxfId="2751" priority="13377">
      <formula>IF(RIGHT(TEXT(AE62,"0.#"),1)=".",FALSE,TRUE)</formula>
    </cfRule>
    <cfRule type="expression" dxfId="2750" priority="13378">
      <formula>IF(RIGHT(TEXT(AE62,"0.#"),1)=".",TRUE,FALSE)</formula>
    </cfRule>
  </conditionalFormatting>
  <conditionalFormatting sqref="AI62">
    <cfRule type="expression" dxfId="2749" priority="13375">
      <formula>IF(RIGHT(TEXT(AI62,"0.#"),1)=".",FALSE,TRUE)</formula>
    </cfRule>
    <cfRule type="expression" dxfId="2748" priority="13376">
      <formula>IF(RIGHT(TEXT(AI62,"0.#"),1)=".",TRUE,FALSE)</formula>
    </cfRule>
  </conditionalFormatting>
  <conditionalFormatting sqref="AI61">
    <cfRule type="expression" dxfId="2747" priority="13373">
      <formula>IF(RIGHT(TEXT(AI61,"0.#"),1)=".",FALSE,TRUE)</formula>
    </cfRule>
    <cfRule type="expression" dxfId="2746" priority="13374">
      <formula>IF(RIGHT(TEXT(AI61,"0.#"),1)=".",TRUE,FALSE)</formula>
    </cfRule>
  </conditionalFormatting>
  <conditionalFormatting sqref="AI60">
    <cfRule type="expression" dxfId="2745" priority="13371">
      <formula>IF(RIGHT(TEXT(AI60,"0.#"),1)=".",FALSE,TRUE)</formula>
    </cfRule>
    <cfRule type="expression" dxfId="2744" priority="13372">
      <formula>IF(RIGHT(TEXT(AI60,"0.#"),1)=".",TRUE,FALSE)</formula>
    </cfRule>
  </conditionalFormatting>
  <conditionalFormatting sqref="AM60">
    <cfRule type="expression" dxfId="2743" priority="13369">
      <formula>IF(RIGHT(TEXT(AM60,"0.#"),1)=".",FALSE,TRUE)</formula>
    </cfRule>
    <cfRule type="expression" dxfId="2742" priority="13370">
      <formula>IF(RIGHT(TEXT(AM60,"0.#"),1)=".",TRUE,FALSE)</formula>
    </cfRule>
  </conditionalFormatting>
  <conditionalFormatting sqref="AM61">
    <cfRule type="expression" dxfId="2741" priority="13367">
      <formula>IF(RIGHT(TEXT(AM61,"0.#"),1)=".",FALSE,TRUE)</formula>
    </cfRule>
    <cfRule type="expression" dxfId="2740" priority="13368">
      <formula>IF(RIGHT(TEXT(AM61,"0.#"),1)=".",TRUE,FALSE)</formula>
    </cfRule>
  </conditionalFormatting>
  <conditionalFormatting sqref="AM62">
    <cfRule type="expression" dxfId="2739" priority="13365">
      <formula>IF(RIGHT(TEXT(AM62,"0.#"),1)=".",FALSE,TRUE)</formula>
    </cfRule>
    <cfRule type="expression" dxfId="2738" priority="13366">
      <formula>IF(RIGHT(TEXT(AM62,"0.#"),1)=".",TRUE,FALSE)</formula>
    </cfRule>
  </conditionalFormatting>
  <conditionalFormatting sqref="AE87">
    <cfRule type="expression" dxfId="2737" priority="13351">
      <formula>IF(RIGHT(TEXT(AE87,"0.#"),1)=".",FALSE,TRUE)</formula>
    </cfRule>
    <cfRule type="expression" dxfId="2736" priority="13352">
      <formula>IF(RIGHT(TEXT(AE87,"0.#"),1)=".",TRUE,FALSE)</formula>
    </cfRule>
  </conditionalFormatting>
  <conditionalFormatting sqref="AE88">
    <cfRule type="expression" dxfId="2735" priority="13349">
      <formula>IF(RIGHT(TEXT(AE88,"0.#"),1)=".",FALSE,TRUE)</formula>
    </cfRule>
    <cfRule type="expression" dxfId="2734" priority="13350">
      <formula>IF(RIGHT(TEXT(AE88,"0.#"),1)=".",TRUE,FALSE)</formula>
    </cfRule>
  </conditionalFormatting>
  <conditionalFormatting sqref="AE89">
    <cfRule type="expression" dxfId="2733" priority="13347">
      <formula>IF(RIGHT(TEXT(AE89,"0.#"),1)=".",FALSE,TRUE)</formula>
    </cfRule>
    <cfRule type="expression" dxfId="2732" priority="13348">
      <formula>IF(RIGHT(TEXT(AE89,"0.#"),1)=".",TRUE,FALSE)</formula>
    </cfRule>
  </conditionalFormatting>
  <conditionalFormatting sqref="AI89">
    <cfRule type="expression" dxfId="2731" priority="13345">
      <formula>IF(RIGHT(TEXT(AI89,"0.#"),1)=".",FALSE,TRUE)</formula>
    </cfRule>
    <cfRule type="expression" dxfId="2730" priority="13346">
      <formula>IF(RIGHT(TEXT(AI89,"0.#"),1)=".",TRUE,FALSE)</formula>
    </cfRule>
  </conditionalFormatting>
  <conditionalFormatting sqref="AI88">
    <cfRule type="expression" dxfId="2729" priority="13343">
      <formula>IF(RIGHT(TEXT(AI88,"0.#"),1)=".",FALSE,TRUE)</formula>
    </cfRule>
    <cfRule type="expression" dxfId="2728" priority="13344">
      <formula>IF(RIGHT(TEXT(AI88,"0.#"),1)=".",TRUE,FALSE)</formula>
    </cfRule>
  </conditionalFormatting>
  <conditionalFormatting sqref="AI87">
    <cfRule type="expression" dxfId="2727" priority="13341">
      <formula>IF(RIGHT(TEXT(AI87,"0.#"),1)=".",FALSE,TRUE)</formula>
    </cfRule>
    <cfRule type="expression" dxfId="2726" priority="13342">
      <formula>IF(RIGHT(TEXT(AI87,"0.#"),1)=".",TRUE,FALSE)</formula>
    </cfRule>
  </conditionalFormatting>
  <conditionalFormatting sqref="AM88">
    <cfRule type="expression" dxfId="2725" priority="13337">
      <formula>IF(RIGHT(TEXT(AM88,"0.#"),1)=".",FALSE,TRUE)</formula>
    </cfRule>
    <cfRule type="expression" dxfId="2724" priority="13338">
      <formula>IF(RIGHT(TEXT(AM88,"0.#"),1)=".",TRUE,FALSE)</formula>
    </cfRule>
  </conditionalFormatting>
  <conditionalFormatting sqref="AM89">
    <cfRule type="expression" dxfId="2723" priority="13335">
      <formula>IF(RIGHT(TEXT(AM89,"0.#"),1)=".",FALSE,TRUE)</formula>
    </cfRule>
    <cfRule type="expression" dxfId="2722" priority="13336">
      <formula>IF(RIGHT(TEXT(AM89,"0.#"),1)=".",TRUE,FALSE)</formula>
    </cfRule>
  </conditionalFormatting>
  <conditionalFormatting sqref="AE92">
    <cfRule type="expression" dxfId="2721" priority="13321">
      <formula>IF(RIGHT(TEXT(AE92,"0.#"),1)=".",FALSE,TRUE)</formula>
    </cfRule>
    <cfRule type="expression" dxfId="2720" priority="13322">
      <formula>IF(RIGHT(TEXT(AE92,"0.#"),1)=".",TRUE,FALSE)</formula>
    </cfRule>
  </conditionalFormatting>
  <conditionalFormatting sqref="AE93">
    <cfRule type="expression" dxfId="2719" priority="13319">
      <formula>IF(RIGHT(TEXT(AE93,"0.#"),1)=".",FALSE,TRUE)</formula>
    </cfRule>
    <cfRule type="expression" dxfId="2718" priority="13320">
      <formula>IF(RIGHT(TEXT(AE93,"0.#"),1)=".",TRUE,FALSE)</formula>
    </cfRule>
  </conditionalFormatting>
  <conditionalFormatting sqref="AE94">
    <cfRule type="expression" dxfId="2717" priority="13317">
      <formula>IF(RIGHT(TEXT(AE94,"0.#"),1)=".",FALSE,TRUE)</formula>
    </cfRule>
    <cfRule type="expression" dxfId="2716" priority="13318">
      <formula>IF(RIGHT(TEXT(AE94,"0.#"),1)=".",TRUE,FALSE)</formula>
    </cfRule>
  </conditionalFormatting>
  <conditionalFormatting sqref="AI94">
    <cfRule type="expression" dxfId="2715" priority="13315">
      <formula>IF(RIGHT(TEXT(AI94,"0.#"),1)=".",FALSE,TRUE)</formula>
    </cfRule>
    <cfRule type="expression" dxfId="2714" priority="13316">
      <formula>IF(RIGHT(TEXT(AI94,"0.#"),1)=".",TRUE,FALSE)</formula>
    </cfRule>
  </conditionalFormatting>
  <conditionalFormatting sqref="AI93">
    <cfRule type="expression" dxfId="2713" priority="13313">
      <formula>IF(RIGHT(TEXT(AI93,"0.#"),1)=".",FALSE,TRUE)</formula>
    </cfRule>
    <cfRule type="expression" dxfId="2712" priority="13314">
      <formula>IF(RIGHT(TEXT(AI93,"0.#"),1)=".",TRUE,FALSE)</formula>
    </cfRule>
  </conditionalFormatting>
  <conditionalFormatting sqref="AI92">
    <cfRule type="expression" dxfId="2711" priority="13311">
      <formula>IF(RIGHT(TEXT(AI92,"0.#"),1)=".",FALSE,TRUE)</formula>
    </cfRule>
    <cfRule type="expression" dxfId="2710" priority="13312">
      <formula>IF(RIGHT(TEXT(AI92,"0.#"),1)=".",TRUE,FALSE)</formula>
    </cfRule>
  </conditionalFormatting>
  <conditionalFormatting sqref="AM92">
    <cfRule type="expression" dxfId="2709" priority="13309">
      <formula>IF(RIGHT(TEXT(AM92,"0.#"),1)=".",FALSE,TRUE)</formula>
    </cfRule>
    <cfRule type="expression" dxfId="2708" priority="13310">
      <formula>IF(RIGHT(TEXT(AM92,"0.#"),1)=".",TRUE,FALSE)</formula>
    </cfRule>
  </conditionalFormatting>
  <conditionalFormatting sqref="AM93">
    <cfRule type="expression" dxfId="2707" priority="13307">
      <formula>IF(RIGHT(TEXT(AM93,"0.#"),1)=".",FALSE,TRUE)</formula>
    </cfRule>
    <cfRule type="expression" dxfId="2706" priority="13308">
      <formula>IF(RIGHT(TEXT(AM93,"0.#"),1)=".",TRUE,FALSE)</formula>
    </cfRule>
  </conditionalFormatting>
  <conditionalFormatting sqref="AM94">
    <cfRule type="expression" dxfId="2705" priority="13305">
      <formula>IF(RIGHT(TEXT(AM94,"0.#"),1)=".",FALSE,TRUE)</formula>
    </cfRule>
    <cfRule type="expression" dxfId="2704" priority="13306">
      <formula>IF(RIGHT(TEXT(AM94,"0.#"),1)=".",TRUE,FALSE)</formula>
    </cfRule>
  </conditionalFormatting>
  <conditionalFormatting sqref="AE97">
    <cfRule type="expression" dxfId="2703" priority="13291">
      <formula>IF(RIGHT(TEXT(AE97,"0.#"),1)=".",FALSE,TRUE)</formula>
    </cfRule>
    <cfRule type="expression" dxfId="2702" priority="13292">
      <formula>IF(RIGHT(TEXT(AE97,"0.#"),1)=".",TRUE,FALSE)</formula>
    </cfRule>
  </conditionalFormatting>
  <conditionalFormatting sqref="AE98">
    <cfRule type="expression" dxfId="2701" priority="13289">
      <formula>IF(RIGHT(TEXT(AE98,"0.#"),1)=".",FALSE,TRUE)</formula>
    </cfRule>
    <cfRule type="expression" dxfId="2700" priority="13290">
      <formula>IF(RIGHT(TEXT(AE98,"0.#"),1)=".",TRUE,FALSE)</formula>
    </cfRule>
  </conditionalFormatting>
  <conditionalFormatting sqref="AE99">
    <cfRule type="expression" dxfId="2699" priority="13287">
      <formula>IF(RIGHT(TEXT(AE99,"0.#"),1)=".",FALSE,TRUE)</formula>
    </cfRule>
    <cfRule type="expression" dxfId="2698" priority="13288">
      <formula>IF(RIGHT(TEXT(AE99,"0.#"),1)=".",TRUE,FALSE)</formula>
    </cfRule>
  </conditionalFormatting>
  <conditionalFormatting sqref="AI99">
    <cfRule type="expression" dxfId="2697" priority="13285">
      <formula>IF(RIGHT(TEXT(AI99,"0.#"),1)=".",FALSE,TRUE)</formula>
    </cfRule>
    <cfRule type="expression" dxfId="2696" priority="13286">
      <formula>IF(RIGHT(TEXT(AI99,"0.#"),1)=".",TRUE,FALSE)</formula>
    </cfRule>
  </conditionalFormatting>
  <conditionalFormatting sqref="AI98">
    <cfRule type="expression" dxfId="2695" priority="13283">
      <formula>IF(RIGHT(TEXT(AI98,"0.#"),1)=".",FALSE,TRUE)</formula>
    </cfRule>
    <cfRule type="expression" dxfId="2694" priority="13284">
      <formula>IF(RIGHT(TEXT(AI98,"0.#"),1)=".",TRUE,FALSE)</formula>
    </cfRule>
  </conditionalFormatting>
  <conditionalFormatting sqref="AI97">
    <cfRule type="expression" dxfId="2693" priority="13281">
      <formula>IF(RIGHT(TEXT(AI97,"0.#"),1)=".",FALSE,TRUE)</formula>
    </cfRule>
    <cfRule type="expression" dxfId="2692" priority="13282">
      <formula>IF(RIGHT(TEXT(AI97,"0.#"),1)=".",TRUE,FALSE)</formula>
    </cfRule>
  </conditionalFormatting>
  <conditionalFormatting sqref="AM97">
    <cfRule type="expression" dxfId="2691" priority="13279">
      <formula>IF(RIGHT(TEXT(AM97,"0.#"),1)=".",FALSE,TRUE)</formula>
    </cfRule>
    <cfRule type="expression" dxfId="2690" priority="13280">
      <formula>IF(RIGHT(TEXT(AM97,"0.#"),1)=".",TRUE,FALSE)</formula>
    </cfRule>
  </conditionalFormatting>
  <conditionalFormatting sqref="AM98">
    <cfRule type="expression" dxfId="2689" priority="13277">
      <formula>IF(RIGHT(TEXT(AM98,"0.#"),1)=".",FALSE,TRUE)</formula>
    </cfRule>
    <cfRule type="expression" dxfId="2688" priority="13278">
      <formula>IF(RIGHT(TEXT(AM98,"0.#"),1)=".",TRUE,FALSE)</formula>
    </cfRule>
  </conditionalFormatting>
  <conditionalFormatting sqref="AM99">
    <cfRule type="expression" dxfId="2687" priority="13275">
      <formula>IF(RIGHT(TEXT(AM99,"0.#"),1)=".",FALSE,TRUE)</formula>
    </cfRule>
    <cfRule type="expression" dxfId="2686" priority="13276">
      <formula>IF(RIGHT(TEXT(AM99,"0.#"),1)=".",TRUE,FALSE)</formula>
    </cfRule>
  </conditionalFormatting>
  <conditionalFormatting sqref="AI101">
    <cfRule type="expression" dxfId="2685" priority="13261">
      <formula>IF(RIGHT(TEXT(AI101,"0.#"),1)=".",FALSE,TRUE)</formula>
    </cfRule>
    <cfRule type="expression" dxfId="2684" priority="13262">
      <formula>IF(RIGHT(TEXT(AI101,"0.#"),1)=".",TRUE,FALSE)</formula>
    </cfRule>
  </conditionalFormatting>
  <conditionalFormatting sqref="AM101">
    <cfRule type="expression" dxfId="2683" priority="13259">
      <formula>IF(RIGHT(TEXT(AM101,"0.#"),1)=".",FALSE,TRUE)</formula>
    </cfRule>
    <cfRule type="expression" dxfId="2682" priority="13260">
      <formula>IF(RIGHT(TEXT(AM101,"0.#"),1)=".",TRUE,FALSE)</formula>
    </cfRule>
  </conditionalFormatting>
  <conditionalFormatting sqref="AE102">
    <cfRule type="expression" dxfId="2681" priority="13257">
      <formula>IF(RIGHT(TEXT(AE102,"0.#"),1)=".",FALSE,TRUE)</formula>
    </cfRule>
    <cfRule type="expression" dxfId="2680" priority="13258">
      <formula>IF(RIGHT(TEXT(AE102,"0.#"),1)=".",TRUE,FALSE)</formula>
    </cfRule>
  </conditionalFormatting>
  <conditionalFormatting sqref="AI102">
    <cfRule type="expression" dxfId="2679" priority="13255">
      <formula>IF(RIGHT(TEXT(AI102,"0.#"),1)=".",FALSE,TRUE)</formula>
    </cfRule>
    <cfRule type="expression" dxfId="2678" priority="13256">
      <formula>IF(RIGHT(TEXT(AI102,"0.#"),1)=".",TRUE,FALSE)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E116 AQ116">
    <cfRule type="expression" dxfId="2625" priority="13193">
      <formula>IF(RIGHT(TEXT(AE116,"0.#"),1)=".",FALSE,TRUE)</formula>
    </cfRule>
    <cfRule type="expression" dxfId="2624" priority="13194">
      <formula>IF(RIGHT(TEXT(AE116,"0.#"),1)=".",TRUE,FALSE)</formula>
    </cfRule>
  </conditionalFormatting>
  <conditionalFormatting sqref="AI116">
    <cfRule type="expression" dxfId="2623" priority="13191">
      <formula>IF(RIGHT(TEXT(AI116,"0.#"),1)=".",FALSE,TRUE)</formula>
    </cfRule>
    <cfRule type="expression" dxfId="2622" priority="13192">
      <formula>IF(RIGHT(TEXT(AI116,"0.#"),1)=".",TRUE,FALSE)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E117 AM117">
    <cfRule type="expression" dxfId="2619" priority="13187">
      <formula>IF(RIGHT(TEXT(AE117,"0.#"),1)=".",FALSE,TRUE)</formula>
    </cfRule>
    <cfRule type="expression" dxfId="2618" priority="13188">
      <formula>IF(RIGHT(TEXT(AE117,"0.#"),1)=".",TRUE,FALSE)</formula>
    </cfRule>
  </conditionalFormatting>
  <conditionalFormatting sqref="AI117">
    <cfRule type="expression" dxfId="2617" priority="13185">
      <formula>IF(RIGHT(TEXT(AI117,"0.#"),1)=".",FALSE,TRUE)</formula>
    </cfRule>
    <cfRule type="expression" dxfId="2616" priority="13186">
      <formula>IF(RIGHT(TEXT(AI117,"0.#"),1)=".",TRUE,FALSE)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0">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AL871:AO871">
    <cfRule type="expression" dxfId="735" priority="37">
      <formula>IF(AND(AL871&gt;=0, RIGHT(TEXT(AL871,"0.#"),1)&lt;&gt;"."),TRUE,FALSE)</formula>
    </cfRule>
    <cfRule type="expression" dxfId="734" priority="38">
      <formula>IF(AND(AL871&gt;=0, RIGHT(TEXT(AL871,"0.#"),1)="."),TRUE,FALSE)</formula>
    </cfRule>
    <cfRule type="expression" dxfId="733" priority="39">
      <formula>IF(AND(AL871&lt;0, RIGHT(TEXT(AL871,"0.#"),1)&lt;&gt;"."),TRUE,FALSE)</formula>
    </cfRule>
    <cfRule type="expression" dxfId="732" priority="40">
      <formula>IF(AND(AL871&lt;0, RIGHT(TEXT(AL871,"0.#"),1)="."),TRUE,FALSE)</formula>
    </cfRule>
  </conditionalFormatting>
  <conditionalFormatting sqref="Y788">
    <cfRule type="expression" dxfId="731" priority="33">
      <formula>IF(RIGHT(TEXT(Y788,"0.#"),1)=".",FALSE,TRUE)</formula>
    </cfRule>
    <cfRule type="expression" dxfId="730" priority="34">
      <formula>IF(RIGHT(TEXT(Y788,"0.#"),1)=".",TRUE,FALSE)</formula>
    </cfRule>
  </conditionalFormatting>
  <conditionalFormatting sqref="Y787">
    <cfRule type="expression" dxfId="729" priority="31">
      <formula>IF(RIGHT(TEXT(Y787,"0.#"),1)=".",FALSE,TRUE)</formula>
    </cfRule>
    <cfRule type="expression" dxfId="728" priority="32">
      <formula>IF(RIGHT(TEXT(Y787,"0.#"),1)=".",TRUE,FALSE)</formula>
    </cfRule>
  </conditionalFormatting>
  <conditionalFormatting sqref="AU788">
    <cfRule type="expression" dxfId="727" priority="27">
      <formula>IF(RIGHT(TEXT(AU788,"0.#"),1)=".",FALSE,TRUE)</formula>
    </cfRule>
    <cfRule type="expression" dxfId="726" priority="28">
      <formula>IF(RIGHT(TEXT(AU788,"0.#"),1)=".",TRUE,FALSE)</formula>
    </cfRule>
  </conditionalFormatting>
  <conditionalFormatting sqref="AU787">
    <cfRule type="expression" dxfId="725" priority="25">
      <formula>IF(RIGHT(TEXT(AU787,"0.#"),1)=".",FALSE,TRUE)</formula>
    </cfRule>
    <cfRule type="expression" dxfId="724" priority="26">
      <formula>IF(RIGHT(TEXT(AU787,"0.#"),1)=".",TRUE,FALSE)</formula>
    </cfRule>
  </conditionalFormatting>
  <conditionalFormatting sqref="AU786">
    <cfRule type="expression" dxfId="723" priority="23">
      <formula>IF(RIGHT(TEXT(AU786,"0.#"),1)=".",FALSE,TRUE)</formula>
    </cfRule>
    <cfRule type="expression" dxfId="722" priority="24">
      <formula>IF(RIGHT(TEXT(AU786,"0.#"),1)=".",TRUE,FALSE)</formula>
    </cfRule>
  </conditionalFormatting>
  <conditionalFormatting sqref="AU785">
    <cfRule type="expression" dxfId="721" priority="21">
      <formula>IF(RIGHT(TEXT(AU785,"0.#"),1)=".",FALSE,TRUE)</formula>
    </cfRule>
    <cfRule type="expression" dxfId="720" priority="22">
      <formula>IF(RIGHT(TEXT(AU785,"0.#"),1)=".",TRUE,FALSE)</formula>
    </cfRule>
  </conditionalFormatting>
  <conditionalFormatting sqref="AU784">
    <cfRule type="expression" dxfId="719" priority="19">
      <formula>IF(RIGHT(TEXT(AU784,"0.#"),1)=".",FALSE,TRUE)</formula>
    </cfRule>
    <cfRule type="expression" dxfId="718" priority="20">
      <formula>IF(RIGHT(TEXT(AU784,"0.#"),1)=".",TRUE,FALSE)</formula>
    </cfRule>
  </conditionalFormatting>
  <conditionalFormatting sqref="Y801">
    <cfRule type="expression" dxfId="717" priority="17">
      <formula>IF(RIGHT(TEXT(Y801,"0.#"),1)=".",FALSE,TRUE)</formula>
    </cfRule>
    <cfRule type="expression" dxfId="716" priority="18">
      <formula>IF(RIGHT(TEXT(Y801,"0.#"),1)=".",TRUE,FALSE)</formula>
    </cfRule>
  </conditionalFormatting>
  <conditionalFormatting sqref="Y800">
    <cfRule type="expression" dxfId="715" priority="15">
      <formula>IF(RIGHT(TEXT(Y800,"0.#"),1)=".",FALSE,TRUE)</formula>
    </cfRule>
    <cfRule type="expression" dxfId="714" priority="16">
      <formula>IF(RIGHT(TEXT(Y800,"0.#"),1)=".",TRUE,FALSE)</formula>
    </cfRule>
  </conditionalFormatting>
  <conditionalFormatting sqref="Y799">
    <cfRule type="expression" dxfId="713" priority="13">
      <formula>IF(RIGHT(TEXT(Y799,"0.#"),1)=".",FALSE,TRUE)</formula>
    </cfRule>
    <cfRule type="expression" dxfId="712" priority="14">
      <formula>IF(RIGHT(TEXT(Y799,"0.#"),1)=".",TRUE,FALSE)</formula>
    </cfRule>
  </conditionalFormatting>
  <conditionalFormatting sqref="Y798">
    <cfRule type="expression" dxfId="711" priority="11">
      <formula>IF(RIGHT(TEXT(Y798,"0.#"),1)=".",FALSE,TRUE)</formula>
    </cfRule>
    <cfRule type="expression" dxfId="710" priority="12">
      <formula>IF(RIGHT(TEXT(Y798,"0.#"),1)=".",TRUE,FALSE)</formula>
    </cfRule>
  </conditionalFormatting>
  <conditionalFormatting sqref="Y797">
    <cfRule type="expression" dxfId="709" priority="9">
      <formula>IF(RIGHT(TEXT(Y797,"0.#"),1)=".",FALSE,TRUE)</formula>
    </cfRule>
    <cfRule type="expression" dxfId="708" priority="10">
      <formula>IF(RIGHT(TEXT(Y797,"0.#"),1)=".",TRUE,FALSE)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0" sqref="Q10: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2018-08-22T01:12:41Z</cp:lastPrinted>
  <dcterms:created xsi:type="dcterms:W3CDTF">2012-03-13T00:50:25Z</dcterms:created>
  <dcterms:modified xsi:type="dcterms:W3CDTF">2020-12-01T10:46:00Z</dcterms:modified>
</cp:coreProperties>
</file>