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計画課\01_課室共有\0113_政策評価\行政事業レビュー\2018(平成30)年度\6.最終公表\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<sst xmlns="http://schemas.openxmlformats.org/spreadsheetml/2006/main" count="3050" uniqueCount="685">
  <si>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</si>
  <si>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</si>
  <si>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</si>
  <si>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</si>
  <si>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</si>
  <si>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</si>
  <si>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</si>
  <si>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</si>
  <si>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</si>
  <si>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</si>
  <si>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</si>
  <si>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</si>
  <si>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</si>
  <si>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</si>
  <si>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</si>
  <si>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</si>
  <si>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</si>
  <si>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</si>
  <si>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</si>
  <si>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</si>
  <si>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</si>
  <si>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</si>
  <si>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</si>
  <si>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</si>
  <si>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</si>
  <si>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</si>
  <si>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</si>
  <si>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</si>
  <si>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</si>
  <si>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</si>
  <si>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</si>
  <si>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</si>
  <si>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</si>
  <si>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</si>
  <si>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</si>
  <si>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</si>
  <si>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</si>
  <si>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</si>
  <si>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</si>
  <si>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</si>
  <si>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</si>
  <si>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</si>
  <si>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</si>
  <si>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</si>
  <si>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</si>
  <si>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</si>
  <si>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</si>
  <si>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</si>
  <si>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</si>
  <si>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</si>
  <si>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</si>
  <si>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</si>
  <si>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</si>
  <si>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</si>
  <si>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</si>
  <si>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</si>
  <si>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</si>
  <si>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</si>
  <si>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</si>
  <si>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</si>
  <si>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</si>
  <si>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</si>
  <si>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</si>
  <si>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</si>
  <si>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</si>
  <si>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</si>
  <si>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</si>
  <si>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</si>
  <si>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</si>
  <si>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</si>
  <si>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</si>
  <si>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</si>
  <si>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</si>
  <si>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</si>
  <si>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</si>
  <si>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</si>
  <si>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</si>
  <si>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</si>
  <si>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</si>
  <si>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</si>
  <si>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</si>
  <si>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</si>
  <si>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</si>
  <si>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</si>
  <si>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</si>
  <si>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</si>
  <si>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</si>
  <si>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</si>
  <si>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</si>
  <si>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</si>
  <si>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</si>
  <si>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</si>
  <si>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</si>
  <si>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</si>
  <si>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</si>
  <si>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</si>
  <si>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</si>
  <si>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</si>
  <si>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</si>
  <si>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</si>
  <si>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</si>
  <si>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</si>
  <si>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</si>
  <si>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</si>
  <si>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</si>
  <si>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</si>
  <si>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</si>
  <si>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</si>
  <si>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</si>
  <si>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</si>
  <si>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</si>
  <si>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</si>
  <si>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</si>
  <si>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</si>
  <si>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</si>
  <si>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</si>
  <si>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</si>
  <si>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</si>
  <si>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</si>
  <si>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</si>
  <si>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</si>
  <si>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</si>
  <si>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</si>
  <si>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</si>
  <si>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</si>
  <si>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</si>
  <si>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</si>
  <si>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</si>
  <si>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</si>
  <si>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</si>
  <si>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</si>
  <si>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</si>
  <si>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</si>
  <si>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</si>
  <si>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</si>
  <si>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</si>
  <si>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</si>
  <si>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</si>
  <si>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</si>
  <si>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</si>
  <si>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</si>
  <si>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</si>
  <si>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</si>
  <si>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</si>
  <si>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</si>
  <si>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</si>
  <si>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</si>
  <si>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</si>
  <si>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</si>
  <si>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</si>
  <si>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</si>
  <si>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</si>
  <si>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</si>
  <si>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</si>
  <si>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</si>
  <si>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</si>
  <si>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</si>
  <si>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</si>
  <si>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</si>
  <si>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</si>
  <si>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</si>
  <si>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</si>
  <si>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</si>
  <si>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</si>
  <si>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</si>
  <si>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</si>
  <si>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</si>
  <si>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</si>
  <si>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</si>
  <si>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</si>
  <si>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</si>
  <si>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</si>
  <si>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</si>
  <si>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</si>
  <si>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</si>
  <si>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</si>
  <si>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</si>
  <si>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</si>
  <si>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</si>
  <si>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</si>
  <si>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</si>
  <si>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</si>
  <si>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</si>
  <si>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</si>
  <si>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</si>
  <si>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</si>
  <si>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</si>
  <si>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</si>
  <si>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</si>
  <si>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</si>
  <si>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</si>
  <si>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</si>
  <si>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</si>
  <si>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</si>
  <si>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</si>
  <si>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</si>
  <si>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</si>
  <si>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</si>
  <si>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</si>
  <si>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</si>
  <si>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</si>
  <si>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</si>
  <si>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</si>
  <si>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</si>
  <si>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</si>
  <si>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</si>
  <si>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</si>
  <si>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</si>
  <si>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</si>
  <si>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</si>
  <si>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</si>
  <si>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</si>
  <si>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</si>
  <si>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</si>
  <si>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</si>
  <si>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</si>
  <si>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</si>
  <si>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</si>
  <si>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</si>
  <si>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</si>
  <si>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</si>
  <si>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</si>
  <si>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</si>
  <si>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</si>
  <si>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</si>
  <si>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</si>
  <si>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</si>
  <si>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</si>
  <si>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</si>
  <si>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</si>
  <si>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</si>
  <si>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</si>
  <si>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</si>
  <si>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</si>
  <si>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</si>
  <si>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</si>
  <si>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</si>
  <si>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</si>
  <si>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</si>
  <si>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</si>
  <si>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</si>
  <si>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</si>
  <si>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</si>
  <si>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</si>
  <si>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</si>
  <si>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</si>
  <si>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</si>
  <si>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</si>
  <si>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</si>
  <si>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</si>
  <si>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</si>
  <si>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</si>
  <si>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</si>
  <si>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</si>
  <si>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</si>
  <si>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</si>
  <si>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</si>
  <si>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</si>
  <si>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</si>
  <si>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</si>
  <si>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</si>
  <si>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</si>
  <si>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</si>
  <si>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</si>
  <si>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</si>
  <si>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</si>
  <si>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</si>
  <si>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</si>
  <si>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</si>
  <si>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</si>
  <si>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</si>
  <si>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</si>
  <si>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</si>
  <si>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</si>
  <si>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</si>
  <si>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</si>
  <si>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</si>
  <si>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</si>
  <si>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</si>
  <si>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</si>
  <si>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</si>
  <si>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</si>
  <si>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</si>
  <si>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</si>
  <si>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</si>
  <si>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</si>
  <si>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</si>
  <si>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</si>
  <si>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</si>
  <si>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</si>
  <si>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</si>
  <si>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</si>
  <si>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</si>
  <si>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</si>
  <si>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</si>
  <si>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</si>
  <si>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</si>
  <si>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</si>
  <si>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</si>
  <si>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</si>
  <si>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</si>
  <si>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</si>
  <si>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</si>
  <si>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</si>
  <si>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</si>
  <si>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</si>
  <si>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</si>
  <si>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</si>
  <si>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</si>
  <si>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</si>
  <si>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</si>
  <si>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</si>
  <si>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</si>
  <si>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</si>
  <si>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</si>
  <si>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</si>
  <si>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</si>
  <si>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</si>
  <si>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</si>
  <si>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</si>
  <si>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</si>
  <si>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</si>
  <si>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</si>
  <si>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</si>
  <si>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</si>
  <si>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</si>
  <si>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</si>
  <si>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</si>
  <si>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</si>
  <si>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</si>
  <si>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</si>
  <si>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</si>
  <si>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</si>
  <si>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</si>
  <si>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</si>
  <si>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</si>
  <si>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</si>
  <si>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</si>
  <si>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</si>
  <si>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</si>
  <si>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</si>
  <si>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</si>
  <si>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</si>
  <si>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</si>
  <si>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</si>
  <si>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</si>
  <si>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</si>
  <si>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</si>
  <si>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</si>
  <si>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</si>
  <si>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</si>
  <si>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</si>
  <si>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</si>
  <si>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</si>
  <si>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</si>
  <si>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</si>
  <si>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</si>
  <si>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</si>
  <si>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</si>
  <si>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</si>
  <si>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</si>
  <si>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</si>
  <si>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</si>
  <si>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</si>
  <si>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</si>
  <si>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</si>
  <si>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</si>
  <si>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</si>
  <si>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</si>
  <si>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</si>
  <si>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</si>
  <si>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</si>
  <si>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</si>
  <si>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</si>
  <si>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</si>
  <si>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</si>
  <si>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</si>
  <si>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</si>
  <si>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</si>
  <si>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</si>
  <si>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</si>
  <si>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</si>
  <si>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</si>
  <si>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</si>
  <si>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</si>
  <si>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</si>
  <si>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</si>
  <si>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</si>
  <si>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</si>
  <si>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</si>
  <si>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</si>
  <si>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</si>
  <si>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</si>
  <si>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</si>
  <si>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</si>
  <si>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</si>
  <si>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</si>
  <si>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</si>
  <si>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</si>
  <si>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</si>
  <si>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</si>
  <si>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</si>
  <si>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</si>
  <si>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</si>
  <si>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</si>
  <si>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</si>
  <si>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</si>
  <si>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</si>
  <si>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</si>
  <si>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</si>
  <si>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</si>
  <si>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</si>
  <si>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</si>
  <si>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</si>
  <si>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</si>
  <si>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</si>
  <si>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</si>
  <si>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</si>
  <si>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</si>
  <si>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</si>
  <si>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</si>
  <si>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</si>
  <si>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</si>
  <si>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</si>
  <si>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</si>
  <si>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</si>
  <si>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</si>
  <si>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</si>
  <si>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</si>
  <si>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</si>
  <si>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</si>
  <si>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</si>
  <si>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</si>
  <si>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</si>
  <si>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</si>
  <si>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</si>
  <si>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</si>
  <si>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</si>
  <si>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</si>
  <si>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</si>
  <si>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</si>
  <si>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</si>
  <si>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</si>
  <si>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</si>
  <si>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</si>
  <si>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</si>
  <si>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</si>
  <si>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</si>
  <si>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</si>
  <si>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</si>
  <si>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</si>
  <si>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</si>
  <si>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</si>
  <si>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</si>
  <si>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</si>
  <si>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</si>
  <si>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</si>
  <si>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</si>
  <si>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</si>
  <si>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</si>
  <si>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</si>
  <si>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</si>
  <si>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</si>
  <si>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</si>
  <si>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</si>
  <si>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</si>
  <si>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</si>
  <si>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</si>
  <si>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</si>
  <si>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</si>
  <si>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</si>
  <si>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</si>
  <si>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</si>
  <si>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</si>
  <si>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</si>
  <si>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</si>
  <si>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</si>
  <si>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</si>
  <si>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</si>
  <si>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</si>
  <si>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</si>
  <si>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</si>
  <si>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</si>
  <si>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</si>
  <si>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</si>
  <si>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</si>
  <si>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</si>
  <si>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</si>
  <si>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</si>
  <si>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</si>
  <si>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</si>
  <si>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</si>
  <si>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</si>
  <si>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</si>
  <si>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</si>
  <si>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</si>
  <si>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</si>
  <si>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</si>
  <si>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</si>
  <si>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</si>
  <si>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</si>
  <si>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</si>
  <si>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</si>
  <si>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</si>
  <si>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</si>
  <si>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</si>
  <si>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</si>
  <si>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</si>
  <si>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</si>
  <si>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</si>
  <si>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</si>
  <si>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</si>
  <si>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</si>
  <si>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</si>
  <si>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</si>
  <si>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</si>
  <si>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</si>
  <si>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</si>
  <si>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</si>
  <si>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</si>
  <si>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</si>
  <si>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</si>
  <si>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</si>
  <si>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</si>
  <si>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</si>
  <si>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</si>
  <si>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</si>
  <si>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</si>
  <si>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</si>
  <si>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</si>
  <si>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</si>
  <si>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</si>
  <si>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</si>
  <si>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</si>
  <si>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</si>
  <si>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</si>
  <si>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</si>
  <si>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</si>
  <si>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</si>
  <si>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</si>
  <si>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</si>
  <si>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</si>
  <si>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</si>
  <si>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</si>
  <si>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</si>
  <si>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</si>
  <si>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</si>
  <si>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グリーン経済の実現に向けた政策研究と環境ビジネス情報整備・発信事業</t>
  </si>
  <si>
    <t>大臣官房</t>
  </si>
  <si>
    <t>○</t>
  </si>
  <si>
    <t>-</t>
  </si>
  <si>
    <t>-</t>
    <phoneticPr fontId="5"/>
  </si>
  <si>
    <t>　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phoneticPr fontId="5"/>
  </si>
  <si>
    <t>１．環境経済の政策研究
　環境政策の企画・立案に活用できる経済・社会分析手法等、政策ニーズを踏まえた「環境経済の政策研究」を機動的に実施する。
２．環境経済情報の整備
　経済・社会のグリーン化を支える環境産業の動向を把握するため、環境ビジネス市場の景況感を把握する環境経済観測調査（環境短観）、環境産業の市場規模・雇用規模調査及び企業の成功要因等の調査・分析を実施する。</t>
  </si>
  <si>
    <t>「環境経済の政策研究」の全ての研究課題の最終評価において、良好な研究成果とするＢ以上を獲得する。</t>
  </si>
  <si>
    <t>「環境経済の政策研究」各研究課題の最終評価において、良好な研究成果Ｂ以上（5段階評価中上位3評価）を獲得した課題数／全評価対象課題数</t>
  </si>
  <si>
    <t>平成29年度審査評価会結果</t>
    <phoneticPr fontId="5"/>
  </si>
  <si>
    <t>各研究調査における「論文数」の合計値を示す。</t>
  </si>
  <si>
    <t>件</t>
  </si>
  <si>
    <t>環境経済の政策研究事業費／研究機関論文数　　　　　　　　　　　　　</t>
    <phoneticPr fontId="5"/>
  </si>
  <si>
    <t>百万円</t>
  </si>
  <si>
    <t>百万円/件</t>
    <phoneticPr fontId="5"/>
  </si>
  <si>
    <t>110/37</t>
  </si>
  <si>
    <t>118/66</t>
  </si>
  <si>
    <t>8　環境・経済・社会の統合的向上</t>
  </si>
  <si>
    <t>環境産業の市場規模（兆円）
※目標は環境産業の市場規模の正確な把握</t>
  </si>
  <si>
    <t>兆円</t>
  </si>
  <si>
    <t>‐</t>
  </si>
  <si>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</si>
  <si>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・国として、環境と経済の関係への理解を深化するための基礎的な調査を実施することが必要である。</t>
  </si>
  <si>
    <t>・効果的な政策の企画・実施を行うに当たっては、必要不可欠な事業であり、政策体系の優先度は高い。</t>
  </si>
  <si>
    <t>有</t>
  </si>
  <si>
    <t>・契約の相手方は公募の上、有識者を含めた審査委員会等で選定しており、支出先の選定は適切なものと考える。
・一者応札への改善として、入札機会の充実を図るべく公募期間の延長を検討する。</t>
  </si>
  <si>
    <t>・精算行為を伴う委託費として執行することで、契約時及び支出時において見積及び支出経費を精査しており、受益者との負担関係は妥当である。</t>
  </si>
  <si>
    <t>・環境省の委託事業として実施することで、契約時及び支出時において見積及び支出経費を精査しており、単位当たりコスト水準は妥当である。</t>
  </si>
  <si>
    <t>・精算行為を伴う委託費として執行することで、中間段階での支出についても契約時及び支出時において見積及び支出経費を精査しており、内容は合理的である。</t>
  </si>
  <si>
    <t>・精算行為を伴う委託費として執行し、契約時及び支出時において見積及び支出経費を精査することで、支出合理性を確保し、費目・使途を必要なものに限定している。</t>
  </si>
  <si>
    <t>・事業仕分け第３弾（平成22年11月17日実施）の評価結果を踏まえ、平成23年度より、所要の改善を行い、予算の効率的な執行に努めている。（詳細は点検結果に記載）。</t>
  </si>
  <si>
    <t>・外部有識者を含めた審査・評価委員会にて「研究計画の妥当性」についても審査を行っており、適切なものと考える。</t>
  </si>
  <si>
    <t>・活動実績として、論文発表数を把握している。活動指標は政策研究予算500万円あたり1論文と設定しており、活動実績は見込みを上回っている。</t>
  </si>
  <si>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t>
  </si>
  <si>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t>
  </si>
  <si>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</si>
  <si>
    <t>-</t>
    <phoneticPr fontId="5"/>
  </si>
  <si>
    <t>-</t>
    <phoneticPr fontId="5"/>
  </si>
  <si>
    <t>-</t>
    <phoneticPr fontId="5"/>
  </si>
  <si>
    <t xml:space="preserve">＜達成手段の概要＞　環境政策の企画・立案に活用できる経済・社会分析手法等、政策ニーズを踏まえた「環境経済の政策研究」を機動的に実施するともに、経済・社会のグリーン化を支える環境産業の動向を把握するため、環境ビジネス市場の景況感を把握する環境経済観測調査（環境短観）、環境産業の市場規模・雇用規模調査及び企業の成功要因等の調査・分析等を実施する。
＜達成手段の目標＞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
</t>
    <phoneticPr fontId="5"/>
  </si>
  <si>
    <t>257</t>
    <phoneticPr fontId="5"/>
  </si>
  <si>
    <t>264</t>
    <phoneticPr fontId="5"/>
  </si>
  <si>
    <t>307</t>
    <phoneticPr fontId="5"/>
  </si>
  <si>
    <t>309</t>
    <phoneticPr fontId="5"/>
  </si>
  <si>
    <t>296</t>
    <phoneticPr fontId="5"/>
  </si>
  <si>
    <t>277</t>
    <phoneticPr fontId="5"/>
  </si>
  <si>
    <t>-</t>
    <phoneticPr fontId="5"/>
  </si>
  <si>
    <t>-</t>
    <phoneticPr fontId="5"/>
  </si>
  <si>
    <t>108/56</t>
    <phoneticPr fontId="5"/>
  </si>
  <si>
    <t>研究委託費</t>
  </si>
  <si>
    <t>国立環境研究所、北海道大学、甲南大学</t>
  </si>
  <si>
    <t>外注費</t>
  </si>
  <si>
    <t>旅費</t>
  </si>
  <si>
    <t>研究調査旅費、外国旅費</t>
  </si>
  <si>
    <t>その他</t>
  </si>
  <si>
    <t>人件費</t>
  </si>
  <si>
    <t>人件費</t>
    <rPh sb="0" eb="3">
      <t>ジンケンヒ</t>
    </rPh>
    <phoneticPr fontId="5"/>
  </si>
  <si>
    <t>A.国立大学法人　京都大学</t>
    <phoneticPr fontId="5"/>
  </si>
  <si>
    <t>B.国立研究開発法人　国立環境研究所</t>
    <phoneticPr fontId="5"/>
  </si>
  <si>
    <t>C.エム・アール・アイリサーチアソシエイツ（株）</t>
    <phoneticPr fontId="5"/>
  </si>
  <si>
    <t>D.（株）野村総合研究所</t>
    <phoneticPr fontId="5"/>
  </si>
  <si>
    <t>雑役務費</t>
  </si>
  <si>
    <t>通信運搬費</t>
  </si>
  <si>
    <t>専門職5名</t>
    <phoneticPr fontId="5"/>
  </si>
  <si>
    <t>E.（株）野村総合研究所</t>
    <phoneticPr fontId="5"/>
  </si>
  <si>
    <t>上級専門職2名、専門職1名</t>
    <phoneticPr fontId="5"/>
  </si>
  <si>
    <t>上級専門職2名、専門職2名</t>
    <phoneticPr fontId="5"/>
  </si>
  <si>
    <t>賃金</t>
    <rPh sb="0" eb="2">
      <t>チンギン</t>
    </rPh>
    <phoneticPr fontId="5"/>
  </si>
  <si>
    <t>その他</t>
    <rPh sb="2" eb="3">
      <t>タ</t>
    </rPh>
    <phoneticPr fontId="5"/>
  </si>
  <si>
    <t>国立大学法人京都大学</t>
  </si>
  <si>
    <t>我が国における自然環境施策の社会経済への影響評価分析に関する研究</t>
  </si>
  <si>
    <t>随意契約
（その他）</t>
  </si>
  <si>
    <t>国立大学法人九州大学</t>
  </si>
  <si>
    <t>第五次環境基本計画の策定に向けた各種指標の開発、指標の評価方法等の開発、諸施策・総合的環境指標の在り方の検討</t>
  </si>
  <si>
    <t>公益財団法人地球環境戦略研究機関</t>
  </si>
  <si>
    <t>2050年までの温室効果ガス大幅削減に向けた経済的措置に関する調査・検討</t>
  </si>
  <si>
    <t>学校法人慶應義塾</t>
  </si>
  <si>
    <t>遺伝資源の利用により生ずる経済的利益、及びその生物多様性保全等促進への貢献に関する評価手法の研究</t>
  </si>
  <si>
    <t>国立大学法人神戸大学</t>
  </si>
  <si>
    <t>生態系サービスの定量的評価及び生態勘定フレームワーク構築に向けた研究</t>
  </si>
  <si>
    <t>国立大学法人名古屋大学</t>
  </si>
  <si>
    <t>我が国に蓄積されている資源のストックに関する調査・検討</t>
  </si>
  <si>
    <t>学校法人立命館</t>
  </si>
  <si>
    <t>学校法人中部大学</t>
  </si>
  <si>
    <t>国民総幸福最大化と低炭素化を両立させる都市・地域縮退戦略策定モデル〜地区詳細スケールでの評価に基づく土地利用・インフラ再編策立案手法～</t>
  </si>
  <si>
    <t>島根県中山間地域研究センター</t>
  </si>
  <si>
    <t>低炭素・循環・自然共生の環境施策の実施による地域の経済・社会への効果の評価について</t>
  </si>
  <si>
    <t>国立研究開発法人産業技術総合研究所</t>
  </si>
  <si>
    <t>水俣条約に基づく水銀削減政策として経済手法の活用可能性と期待される効果に関する調査・分析</t>
  </si>
  <si>
    <t>-</t>
    <phoneticPr fontId="5"/>
  </si>
  <si>
    <t>-</t>
    <phoneticPr fontId="5"/>
  </si>
  <si>
    <t>-</t>
    <phoneticPr fontId="5"/>
  </si>
  <si>
    <t>-</t>
    <phoneticPr fontId="5"/>
  </si>
  <si>
    <t>-</t>
    <phoneticPr fontId="5"/>
  </si>
  <si>
    <t>国立研究開発法人　国立環境研究所</t>
  </si>
  <si>
    <t>学校法人甲南学園　甲南大学</t>
  </si>
  <si>
    <t>エム・アール・アイリサーチアソシエイツ(株)</t>
  </si>
  <si>
    <t>環境経済観測調査（環境短観）委託業務</t>
  </si>
  <si>
    <t>一般競争契約
（総合評価）</t>
  </si>
  <si>
    <t>(株)野村総合研究所</t>
  </si>
  <si>
    <t>環境ビジネスの振興方策検討等委託業務</t>
  </si>
  <si>
    <t>随意契約
（企画競争）</t>
  </si>
  <si>
    <t>環境産業の市場規模推計等委託業務</t>
  </si>
  <si>
    <t>-</t>
    <phoneticPr fontId="5"/>
  </si>
  <si>
    <t>随意契約
（企画競争）</t>
    <phoneticPr fontId="5"/>
  </si>
  <si>
    <t>資源循環に係る環境効率に関する調査・検討</t>
    <phoneticPr fontId="5"/>
  </si>
  <si>
    <t>ポスドク1名</t>
    <rPh sb="5" eb="6">
      <t>メイ</t>
    </rPh>
    <phoneticPr fontId="5"/>
  </si>
  <si>
    <t>調査票送付・回答返送送料</t>
    <phoneticPr fontId="5"/>
  </si>
  <si>
    <t>調査票印刷封入費、Webアンケート、データ入力等</t>
    <phoneticPr fontId="5"/>
  </si>
  <si>
    <t>アンケート調査業務</t>
    <rPh sb="7" eb="9">
      <t>ギョウム</t>
    </rPh>
    <phoneticPr fontId="5"/>
  </si>
  <si>
    <t>消耗品費、一般管理費、印刷製本費、賃金、借料及び損料、諸謝金、雑役務費、通信運搬費</t>
    <rPh sb="0" eb="3">
      <t>ショウモウヒン</t>
    </rPh>
    <rPh sb="3" eb="4">
      <t>ヒ</t>
    </rPh>
    <rPh sb="11" eb="13">
      <t>インサツ</t>
    </rPh>
    <rPh sb="13" eb="15">
      <t>セイホン</t>
    </rPh>
    <rPh sb="15" eb="16">
      <t>ヒ</t>
    </rPh>
    <rPh sb="17" eb="19">
      <t>チンギン</t>
    </rPh>
    <rPh sb="20" eb="22">
      <t>シャクリョウ</t>
    </rPh>
    <rPh sb="22" eb="23">
      <t>オヨ</t>
    </rPh>
    <rPh sb="24" eb="26">
      <t>ソンリョウ</t>
    </rPh>
    <rPh sb="27" eb="30">
      <t>ショシャキン</t>
    </rPh>
    <rPh sb="31" eb="32">
      <t>ザツ</t>
    </rPh>
    <rPh sb="32" eb="35">
      <t>エキムヒ</t>
    </rPh>
    <rPh sb="36" eb="38">
      <t>ツウシン</t>
    </rPh>
    <rPh sb="38" eb="40">
      <t>ウンパン</t>
    </rPh>
    <rPh sb="40" eb="41">
      <t>ヒ</t>
    </rPh>
    <phoneticPr fontId="5"/>
  </si>
  <si>
    <t>雑役務費、諸謝金、一般管理費、消耗品費</t>
    <rPh sb="0" eb="1">
      <t>ザツ</t>
    </rPh>
    <rPh sb="1" eb="4">
      <t>エキムヒ</t>
    </rPh>
    <rPh sb="5" eb="8">
      <t>ショシャキン</t>
    </rPh>
    <rPh sb="9" eb="11">
      <t>イッパン</t>
    </rPh>
    <rPh sb="11" eb="14">
      <t>カンリヒ</t>
    </rPh>
    <rPh sb="15" eb="18">
      <t>ショウモウヒン</t>
    </rPh>
    <rPh sb="18" eb="19">
      <t>ヒ</t>
    </rPh>
    <phoneticPr fontId="5"/>
  </si>
  <si>
    <t>一般管理費、印刷製本費</t>
    <rPh sb="6" eb="8">
      <t>インサツ</t>
    </rPh>
    <rPh sb="8" eb="10">
      <t>セイホン</t>
    </rPh>
    <rPh sb="10" eb="11">
      <t>ヒ</t>
    </rPh>
    <phoneticPr fontId="5"/>
  </si>
  <si>
    <t>データ収集・整理</t>
    <phoneticPr fontId="5"/>
  </si>
  <si>
    <t>-</t>
    <phoneticPr fontId="5"/>
  </si>
  <si>
    <t>-</t>
    <phoneticPr fontId="5"/>
  </si>
  <si>
    <t>環境保全調査等委託費</t>
    <rPh sb="0" eb="2">
      <t>カンキョウ</t>
    </rPh>
    <rPh sb="2" eb="4">
      <t>ホゼン</t>
    </rPh>
    <rPh sb="4" eb="6">
      <t>チョウサ</t>
    </rPh>
    <rPh sb="6" eb="7">
      <t>トウ</t>
    </rPh>
    <rPh sb="7" eb="9">
      <t>イタク</t>
    </rPh>
    <rPh sb="9" eb="10">
      <t>ヒ</t>
    </rPh>
    <phoneticPr fontId="5"/>
  </si>
  <si>
    <t>環境保全調査費</t>
    <rPh sb="0" eb="2">
      <t>カンキョウ</t>
    </rPh>
    <rPh sb="2" eb="4">
      <t>ホゼン</t>
    </rPh>
    <rPh sb="4" eb="6">
      <t>チョウサ</t>
    </rPh>
    <rPh sb="6" eb="7">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</si>
  <si>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</si>
  <si>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</si>
  <si>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</si>
  <si>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成果目標は達成されている。</t>
    <phoneticPr fontId="5"/>
  </si>
  <si>
    <t>-</t>
    <phoneticPr fontId="5"/>
  </si>
  <si>
    <t>国立大学法人東京大学</t>
  </si>
  <si>
    <t>アシスタントスタッフ3名</t>
    <rPh sb="11" eb="12">
      <t>メイ</t>
    </rPh>
    <phoneticPr fontId="5"/>
  </si>
  <si>
    <t>研究調査旅費、委員等旅費、外国旅費</t>
  </si>
  <si>
    <t>アンケート調査業務</t>
  </si>
  <si>
    <t>三菱UFJリサーチ＆コンサルティング株式会社</t>
  </si>
  <si>
    <t>学校法人名城大学</t>
  </si>
  <si>
    <t>環境経済の政策研究受託者からの再委託により、調査研究の一部を共同実施</t>
  </si>
  <si>
    <t>環境経済の政策研究受託者からの再委託により、調査研究の一部を共同実施</t>
    <rPh sb="0" eb="2">
      <t>カンキョウ</t>
    </rPh>
    <rPh sb="2" eb="4">
      <t>ケイザイ</t>
    </rPh>
    <rPh sb="5" eb="7">
      <t>セイサク</t>
    </rPh>
    <rPh sb="7" eb="9">
      <t>ケンキュウ</t>
    </rPh>
    <rPh sb="22" eb="24">
      <t>チョウサ</t>
    </rPh>
    <phoneticPr fontId="5"/>
  </si>
  <si>
    <t>115/53</t>
    <phoneticPr fontId="5"/>
  </si>
  <si>
    <t>基礎研究ではなく政策研究なので、研究成果がどう実際に政策に活かされているかを見える化すべきではないか。また、研究成果は公表するとともに、国民的理解を高め議論を活性化するためにも活用すべきと考える。</t>
    <phoneticPr fontId="5"/>
  </si>
  <si>
    <t>外部有識者の所見を踏まえ、研究成果が政策に生かされたことが国民にもわかるよう工夫し、研究結果の議論活性化を生むような仕組みを検討すること。</t>
    <phoneticPr fontId="5"/>
  </si>
  <si>
    <t>研究成果の政策への反映やその効果等について、国民にもわかりやすい形で伝わり、議論の活性化を促すことにつながるような効果的な発信方法を検討する。</t>
  </si>
  <si>
    <t>-</t>
    <phoneticPr fontId="5"/>
  </si>
  <si>
    <t>環境計画課</t>
    <phoneticPr fontId="5"/>
  </si>
  <si>
    <t>環境計画課長
川又　孝太郎</t>
    <rPh sb="0" eb="2">
      <t>カンキョウ</t>
    </rPh>
    <rPh sb="2" eb="4">
      <t>ケイカク</t>
    </rPh>
    <rPh sb="4" eb="6">
      <t>カチョウ</t>
    </rPh>
    <rPh sb="7" eb="9">
      <t>カワマタ</t>
    </rPh>
    <rPh sb="10" eb="13">
      <t>コウタロウ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</si>
</sst>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59768</xdr:colOff>
      <xdr:row>740</xdr:row>
      <xdr:rowOff>141947</xdr:rowOff>
    </xdr:from>
    <xdr:to>
      <xdr:col>49</xdr:col>
      <xdr:colOff>359674</xdr:colOff>
      <xdr:row>754</xdr:row>
      <xdr:rowOff>8728</xdr:rowOff>
    </xdr:to>
    <xdr:grpSp>
      <xdr:nvGrpSpPr>
        <xdr:cNvPr id="35" name="グループ化 34"/>
        <xdr:cNvGrpSpPr/>
      </xdr:nvGrpSpPr>
      <xdr:grpSpPr>
        <a:xfrm>
          <a:off x="1186669" y="43679693"/>
          <a:ext cx="8376033" cy="4848401"/>
          <a:chOff x="1650423" y="31610877"/>
          <a:chExt cx="8222671" cy="5472220"/>
        </a:xfrm>
      </xdr:grpSpPr>
      <xdr:sp macro="" textlink="">
        <xdr:nvSpPr>
          <xdr:cNvPr id="36" name="正方形/長方形 35"/>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委託</a:t>
            </a:r>
            <a:r>
              <a:rPr kumimoji="1" lang="en-US" altLang="ja-JP" sz="1100"/>
              <a:t>【</a:t>
            </a:r>
            <a:r>
              <a:rPr kumimoji="1" lang="ja-JP" altLang="en-US" sz="1100"/>
              <a:t>随意契約（その他）</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11</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108</a:t>
            </a:r>
            <a:r>
              <a:rPr kumimoji="1" lang="ja-JP" altLang="en-US" sz="1100"/>
              <a:t>百万円</a:t>
            </a:r>
          </a:p>
        </xdr:txBody>
      </xdr:sp>
      <xdr:sp macro="" textlink="">
        <xdr:nvSpPr>
          <xdr:cNvPr id="37" name="大かっこ 36"/>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38" name="正方形/長方形 37"/>
          <xdr:cNvSpPr/>
        </xdr:nvSpPr>
        <xdr:spPr>
          <a:xfrm>
            <a:off x="4277591" y="33881291"/>
            <a:ext cx="1840057" cy="123202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t>21</a:t>
            </a:r>
            <a:r>
              <a:rPr kumimoji="1" lang="ja-JP" altLang="en-US" sz="1100"/>
              <a:t>百万円</a:t>
            </a:r>
            <a:endParaRPr kumimoji="1" lang="en-US" altLang="ja-JP" sz="1100"/>
          </a:p>
        </xdr:txBody>
      </xdr:sp>
      <xdr:sp macro="" textlink="">
        <xdr:nvSpPr>
          <xdr:cNvPr id="39" name="正方形/長方形 38"/>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176</a:t>
            </a:r>
            <a:r>
              <a:rPr kumimoji="1" lang="ja-JP" altLang="en-US" sz="1100"/>
              <a:t>百万円</a:t>
            </a:r>
          </a:p>
        </xdr:txBody>
      </xdr:sp>
      <xdr:cxnSp macro="">
        <xdr:nvCxnSpPr>
          <xdr:cNvPr id="40" name="直線コネクタ 39"/>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44" name="テキスト ボックス 43"/>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45" name="直線矢印コネクタ 44"/>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6231082" y="33871766"/>
            <a:ext cx="1763856" cy="1216012"/>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17</a:t>
            </a:r>
            <a:r>
              <a:rPr kumimoji="1" lang="ja-JP" altLang="en-US" sz="1100"/>
              <a:t>百万円</a:t>
            </a:r>
            <a:endParaRPr kumimoji="1" lang="en-US" altLang="ja-JP" sz="1100"/>
          </a:p>
        </xdr:txBody>
      </xdr:sp>
      <xdr:sp macro="" textlink="">
        <xdr:nvSpPr>
          <xdr:cNvPr id="50" name="大かっこ 49"/>
          <xdr:cNvSpPr/>
        </xdr:nvSpPr>
        <xdr:spPr>
          <a:xfrm>
            <a:off x="6240607" y="35177697"/>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51" name="大かっこ 50"/>
          <xdr:cNvSpPr/>
        </xdr:nvSpPr>
        <xdr:spPr>
          <a:xfrm>
            <a:off x="8107006" y="35254296"/>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52" name="テキスト ボックス 51"/>
          <xdr:cNvSpPr txBox="1"/>
        </xdr:nvSpPr>
        <xdr:spPr>
          <a:xfrm>
            <a:off x="4780683" y="36638572"/>
            <a:ext cx="1450398"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a:solidFill>
                <a:sysClr val="windowText" lastClr="000000"/>
              </a:solidFill>
            </a:endParaRPr>
          </a:p>
        </xdr:txBody>
      </xdr:sp>
      <xdr:sp macro="" textlink="">
        <xdr:nvSpPr>
          <xdr:cNvPr id="53" name="正方形/長方形 52"/>
          <xdr:cNvSpPr/>
        </xdr:nvSpPr>
        <xdr:spPr>
          <a:xfrm>
            <a:off x="8109239" y="33871766"/>
            <a:ext cx="1763855" cy="1254314"/>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57" name="大かっこ 56"/>
          <xdr:cNvSpPr/>
        </xdr:nvSpPr>
        <xdr:spPr>
          <a:xfrm>
            <a:off x="4277591" y="35199988"/>
            <a:ext cx="1840057" cy="1339562"/>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29</a:t>
            </a:r>
            <a:r>
              <a:rPr lang="ja-JP" altLang="ja-JP" sz="1100" b="0" i="0" baseline="0">
                <a:solidFill>
                  <a:schemeClr val="tx1"/>
                </a:solidFill>
                <a:effectLst/>
                <a:latin typeface="+mn-lt"/>
                <a:ea typeface="+mn-ea"/>
                <a:cs typeface="+mn-cs"/>
              </a:rPr>
              <a:t>年度中に２回実施し、環境ビジネスの景況感等に関する情報について収集・整備・発信するもの。</a:t>
            </a:r>
            <a:endParaRPr lang="ja-JP" altLang="ja-JP">
              <a:effectLst/>
            </a:endParaRPr>
          </a:p>
        </xdr:txBody>
      </xdr:sp>
    </xdr:grpSp>
    <xdr:clientData/>
  </xdr:twoCellAnchor>
  <xdr:twoCellAnchor>
    <xdr:from>
      <xdr:col>38</xdr:col>
      <xdr:colOff>56029</xdr:colOff>
      <xdr:row>739</xdr:row>
      <xdr:rowOff>336177</xdr:rowOff>
    </xdr:from>
    <xdr:to>
      <xdr:col>49</xdr:col>
      <xdr:colOff>235324</xdr:colOff>
      <xdr:row>744</xdr:row>
      <xdr:rowOff>0</xdr:rowOff>
    </xdr:to>
    <xdr:sp macro="" textlink="">
      <xdr:nvSpPr>
        <xdr:cNvPr id="67" name="テキスト ボックス 66"/>
        <xdr:cNvSpPr txBox="1"/>
      </xdr:nvSpPr>
      <xdr:spPr>
        <a:xfrm>
          <a:off x="7656979" y="39664902"/>
          <a:ext cx="2379570" cy="1425948"/>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a:t>
          </a:r>
          <a:endParaRPr kumimoji="1" lang="en-US" altLang="ja-JP" sz="1100"/>
        </a:p>
        <a:p>
          <a:r>
            <a:rPr kumimoji="1" lang="ja-JP" altLang="en-US" sz="1100"/>
            <a:t>５百万円</a:t>
          </a:r>
          <a:endParaRPr kumimoji="1" lang="en-US" altLang="ja-JP" sz="1100"/>
        </a:p>
        <a:p>
          <a:r>
            <a:rPr kumimoji="1" lang="ja-JP" altLang="en-US" sz="1100"/>
            <a:t>人件費　３百万円</a:t>
          </a:r>
          <a:endParaRPr kumimoji="1" lang="en-US" altLang="ja-JP" sz="1100"/>
        </a:p>
        <a:p>
          <a:r>
            <a:rPr kumimoji="1" lang="ja-JP" altLang="en-US" sz="1100"/>
            <a:t>職員旅費　１百万円</a:t>
          </a:r>
          <a:endParaRPr kumimoji="1" lang="en-US" altLang="ja-JP" sz="1100"/>
        </a:p>
        <a:p>
          <a:r>
            <a:rPr kumimoji="1" lang="ja-JP" altLang="en-US" sz="1100"/>
            <a:t>委員謝金・旅費　１百万円</a:t>
          </a:r>
        </a:p>
      </xdr:txBody>
    </xdr:sp>
    <xdr:clientData/>
  </xdr:twoCellAnchor>
  <xdr:twoCellAnchor>
    <xdr:from>
      <xdr:col>12</xdr:col>
      <xdr:colOff>171718</xdr:colOff>
      <xdr:row>751</xdr:row>
      <xdr:rowOff>332704</xdr:rowOff>
    </xdr:from>
    <xdr:to>
      <xdr:col>12</xdr:col>
      <xdr:colOff>174063</xdr:colOff>
      <xdr:row>753</xdr:row>
      <xdr:rowOff>126737</xdr:rowOff>
    </xdr:to>
    <xdr:cxnSp macro="">
      <xdr:nvCxnSpPr>
        <xdr:cNvPr id="71" name="直線矢印コネクタ 70"/>
        <xdr:cNvCxnSpPr/>
      </xdr:nvCxnSpPr>
      <xdr:spPr>
        <a:xfrm>
          <a:off x="2361126" y="47619634"/>
          <a:ext cx="2345" cy="5023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64395</xdr:colOff>
      <xdr:row>753</xdr:row>
      <xdr:rowOff>139522</xdr:rowOff>
    </xdr:from>
    <xdr:to>
      <xdr:col>19</xdr:col>
      <xdr:colOff>118924</xdr:colOff>
      <xdr:row>755</xdr:row>
      <xdr:rowOff>293702</xdr:rowOff>
    </xdr:to>
    <xdr:sp macro="" textlink="">
      <xdr:nvSpPr>
        <xdr:cNvPr id="76" name="正方形/長方形 75"/>
        <xdr:cNvSpPr/>
      </xdr:nvSpPr>
      <xdr:spPr>
        <a:xfrm>
          <a:off x="1159099" y="48134790"/>
          <a:ext cx="2426388" cy="862518"/>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大学などの研究機関（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42929</xdr:colOff>
      <xdr:row>756</xdr:row>
      <xdr:rowOff>21467</xdr:rowOff>
    </xdr:from>
    <xdr:to>
      <xdr:col>19</xdr:col>
      <xdr:colOff>123406</xdr:colOff>
      <xdr:row>756</xdr:row>
      <xdr:rowOff>536621</xdr:rowOff>
    </xdr:to>
    <xdr:sp macro="" textlink="">
      <xdr:nvSpPr>
        <xdr:cNvPr id="68" name="大かっこ 67"/>
        <xdr:cNvSpPr/>
      </xdr:nvSpPr>
      <xdr:spPr>
        <a:xfrm>
          <a:off x="1137633" y="49079242"/>
          <a:ext cx="2452336" cy="515154"/>
        </a:xfrm>
        <a:prstGeom prst="bracketPair">
          <a:avLst>
            <a:gd name="adj" fmla="val 4598"/>
          </a:avLst>
        </a:prstGeom>
        <a:solidFill>
          <a:sysClr val="window" lastClr="FFFFFF"/>
        </a:solidFill>
        <a:ln w="635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の受託者（代表研究機関）との共同研究により、研究の一部を実施。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1" zoomScaleNormal="75" zoomScaleSheetLayoutView="71" zoomScalePageLayoutView="85" workbookViewId="0">
      <selection activeCell="AQ5" sqref="AQ5:AX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294</v>
      </c>
      <c r="AT2" s="218"/>
      <c r="AU2" s="218"/>
      <c r="AV2" s="52" t="str">
        <f>IF(AW2="", "", "-")</f>
        <v/>
      </c>
      <c r="AW2" s="396"/>
      <c r="AX2" s="396"/>
    </row>
    <row r="3" spans="1:50" ht="21" customHeight="1" thickBot="1" x14ac:dyDescent="0.25">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184</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683</v>
      </c>
      <c r="AF5" s="719"/>
      <c r="AG5" s="719"/>
      <c r="AH5" s="719"/>
      <c r="AI5" s="719"/>
      <c r="AJ5" s="719"/>
      <c r="AK5" s="719"/>
      <c r="AL5" s="719"/>
      <c r="AM5" s="719"/>
      <c r="AN5" s="719"/>
      <c r="AO5" s="719"/>
      <c r="AP5" s="720"/>
      <c r="AQ5" s="721" t="s">
        <v>684</v>
      </c>
      <c r="AR5" s="722"/>
      <c r="AS5" s="722"/>
      <c r="AT5" s="722"/>
      <c r="AU5" s="722"/>
      <c r="AV5" s="722"/>
      <c r="AW5" s="722"/>
      <c r="AX5" s="723"/>
    </row>
    <row r="6" spans="1:50" ht="39" customHeight="1" x14ac:dyDescent="0.2">
      <c r="A6" s="726" t="s">
        <v>4</v>
      </c>
      <c r="B6" s="727"/>
      <c r="C6" s="727"/>
      <c r="D6" s="727"/>
      <c r="E6" s="727"/>
      <c r="F6" s="72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4" t="s">
        <v>544</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6" t="s">
        <v>389</v>
      </c>
      <c r="B8" s="837"/>
      <c r="C8" s="837"/>
      <c r="D8" s="837"/>
      <c r="E8" s="837"/>
      <c r="F8" s="838"/>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1" t="s">
        <v>30</v>
      </c>
      <c r="B10" s="742"/>
      <c r="C10" s="742"/>
      <c r="D10" s="742"/>
      <c r="E10" s="742"/>
      <c r="F10" s="742"/>
      <c r="G10" s="674" t="s">
        <v>553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199</v>
      </c>
      <c r="Q13" s="98"/>
      <c r="R13" s="98"/>
      <c r="S13" s="98"/>
      <c r="T13" s="98"/>
      <c r="U13" s="98"/>
      <c r="V13" s="99"/>
      <c r="W13" s="97">
        <v>199</v>
      </c>
      <c r="X13" s="98"/>
      <c r="Y13" s="98"/>
      <c r="Z13" s="98"/>
      <c r="AA13" s="98"/>
      <c r="AB13" s="98"/>
      <c r="AC13" s="99"/>
      <c r="AD13" s="97">
        <v>183</v>
      </c>
      <c r="AE13" s="98"/>
      <c r="AF13" s="98"/>
      <c r="AG13" s="98"/>
      <c r="AH13" s="98"/>
      <c r="AI13" s="98"/>
      <c r="AJ13" s="99"/>
      <c r="AK13" s="97">
        <v>171</v>
      </c>
      <c r="AL13" s="98"/>
      <c r="AM13" s="98"/>
      <c r="AN13" s="98"/>
      <c r="AO13" s="98"/>
      <c r="AP13" s="98"/>
      <c r="AQ13" s="99"/>
      <c r="AR13" s="94">
        <v>171</v>
      </c>
      <c r="AS13" s="95"/>
      <c r="AT13" s="95"/>
      <c r="AU13" s="95"/>
      <c r="AV13" s="95"/>
      <c r="AW13" s="95"/>
      <c r="AX13" s="393"/>
    </row>
    <row r="14" spans="1:50" ht="21" customHeight="1" x14ac:dyDescent="0.2">
      <c r="A14" s="139"/>
      <c r="B14" s="140"/>
      <c r="C14" s="140"/>
      <c r="D14" s="140"/>
      <c r="E14" s="140"/>
      <c r="F14" s="141"/>
      <c r="G14" s="746"/>
      <c r="H14" s="747"/>
      <c r="I14" s="575" t="s">
        <v>8</v>
      </c>
      <c r="J14" s="631"/>
      <c r="K14" s="631"/>
      <c r="L14" s="631"/>
      <c r="M14" s="631"/>
      <c r="N14" s="631"/>
      <c r="O14" s="632"/>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t="s">
        <v>583</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5" t="s">
        <v>51</v>
      </c>
      <c r="J15" s="576"/>
      <c r="K15" s="576"/>
      <c r="L15" s="576"/>
      <c r="M15" s="576"/>
      <c r="N15" s="576"/>
      <c r="O15" s="577"/>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584</v>
      </c>
      <c r="AL15" s="98"/>
      <c r="AM15" s="98"/>
      <c r="AN15" s="98"/>
      <c r="AO15" s="98"/>
      <c r="AP15" s="98"/>
      <c r="AQ15" s="99"/>
      <c r="AR15" s="97" t="s">
        <v>682</v>
      </c>
      <c r="AS15" s="98"/>
      <c r="AT15" s="98"/>
      <c r="AU15" s="98"/>
      <c r="AV15" s="98"/>
      <c r="AW15" s="98"/>
      <c r="AX15" s="630"/>
    </row>
    <row r="16" spans="1:50" ht="21" customHeight="1" x14ac:dyDescent="0.2">
      <c r="A16" s="139"/>
      <c r="B16" s="140"/>
      <c r="C16" s="140"/>
      <c r="D16" s="140"/>
      <c r="E16" s="140"/>
      <c r="F16" s="141"/>
      <c r="G16" s="746"/>
      <c r="H16" s="747"/>
      <c r="I16" s="575" t="s">
        <v>52</v>
      </c>
      <c r="J16" s="576"/>
      <c r="K16" s="576"/>
      <c r="L16" s="576"/>
      <c r="M16" s="576"/>
      <c r="N16" s="576"/>
      <c r="O16" s="577"/>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585</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5" t="s">
        <v>50</v>
      </c>
      <c r="J17" s="631"/>
      <c r="K17" s="631"/>
      <c r="L17" s="631"/>
      <c r="M17" s="631"/>
      <c r="N17" s="631"/>
      <c r="O17" s="632"/>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585</v>
      </c>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8"/>
      <c r="H18" s="749"/>
      <c r="I18" s="736" t="s">
        <v>20</v>
      </c>
      <c r="J18" s="737"/>
      <c r="K18" s="737"/>
      <c r="L18" s="737"/>
      <c r="M18" s="737"/>
      <c r="N18" s="737"/>
      <c r="O18" s="738"/>
      <c r="P18" s="103">
        <f>SUM(P13:V17)</f>
        <v>199</v>
      </c>
      <c r="Q18" s="104"/>
      <c r="R18" s="104"/>
      <c r="S18" s="104"/>
      <c r="T18" s="104"/>
      <c r="U18" s="104"/>
      <c r="V18" s="105"/>
      <c r="W18" s="103">
        <f>SUM(W13:AC17)</f>
        <v>199</v>
      </c>
      <c r="X18" s="104"/>
      <c r="Y18" s="104"/>
      <c r="Z18" s="104"/>
      <c r="AA18" s="104"/>
      <c r="AB18" s="104"/>
      <c r="AC18" s="105"/>
      <c r="AD18" s="103">
        <f>SUM(AD13:AJ17)</f>
        <v>183</v>
      </c>
      <c r="AE18" s="104"/>
      <c r="AF18" s="104"/>
      <c r="AG18" s="104"/>
      <c r="AH18" s="104"/>
      <c r="AI18" s="104"/>
      <c r="AJ18" s="105"/>
      <c r="AK18" s="103">
        <f>SUM(AK13:AQ17)</f>
        <v>171</v>
      </c>
      <c r="AL18" s="104"/>
      <c r="AM18" s="104"/>
      <c r="AN18" s="104"/>
      <c r="AO18" s="104"/>
      <c r="AP18" s="104"/>
      <c r="AQ18" s="105"/>
      <c r="AR18" s="103">
        <f>SUM(AR13:AX17)</f>
        <v>171</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177</v>
      </c>
      <c r="Q19" s="98"/>
      <c r="R19" s="98"/>
      <c r="S19" s="98"/>
      <c r="T19" s="98"/>
      <c r="U19" s="98"/>
      <c r="V19" s="99"/>
      <c r="W19" s="97">
        <v>191</v>
      </c>
      <c r="X19" s="98"/>
      <c r="Y19" s="98"/>
      <c r="Z19" s="98"/>
      <c r="AA19" s="98"/>
      <c r="AB19" s="98"/>
      <c r="AC19" s="99"/>
      <c r="AD19" s="97">
        <v>176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0.88944723618090449</v>
      </c>
      <c r="Q20" s="539"/>
      <c r="R20" s="539"/>
      <c r="S20" s="539"/>
      <c r="T20" s="539"/>
      <c r="U20" s="539"/>
      <c r="V20" s="539"/>
      <c r="W20" s="539">
        <f t="shared" ref="W20" si="0">IF(W18=0, "-", SUM(W19)/W18)</f>
        <v>0.95979899497487442</v>
      </c>
      <c r="X20" s="539"/>
      <c r="Y20" s="539"/>
      <c r="Z20" s="539"/>
      <c r="AA20" s="539"/>
      <c r="AB20" s="539"/>
      <c r="AC20" s="539"/>
      <c r="AD20" s="539">
        <f t="shared" ref="AD20" si="1">IF(AD18=0, "-", SUM(AD19)/AD18)</f>
        <v>0.96174863387978138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6" t="s">
        <v>494</v>
      </c>
      <c r="H21" s="937"/>
      <c r="I21" s="937"/>
      <c r="J21" s="937"/>
      <c r="K21" s="937"/>
      <c r="L21" s="937"/>
      <c r="M21" s="937"/>
      <c r="N21" s="937"/>
      <c r="O21" s="937"/>
      <c r="P21" s="539">
        <f>IF(P19=0, "-", SUM(P19)/SUM(P13,P14))</f>
        <v>0.88944723618090449</v>
      </c>
      <c r="Q21" s="539"/>
      <c r="R21" s="539"/>
      <c r="S21" s="539"/>
      <c r="T21" s="539"/>
      <c r="U21" s="539"/>
      <c r="V21" s="539"/>
      <c r="W21" s="539">
        <f t="shared" ref="W21" si="2">IF(W19=0, "-", SUM(W19)/SUM(W13,W14))</f>
        <v>0.95979899497487442</v>
      </c>
      <c r="X21" s="539"/>
      <c r="Y21" s="539"/>
      <c r="Z21" s="539"/>
      <c r="AA21" s="539"/>
      <c r="AB21" s="539"/>
      <c r="AC21" s="539"/>
      <c r="AD21" s="539">
        <f t="shared" ref="AD21" si="3">IF(AD19=0, "-", SUM(AD19)/SUM(AD13,AD14))</f>
        <v>0.96174863387978138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663</v>
      </c>
      <c r="H23" s="184"/>
      <c r="I23" s="184"/>
      <c r="J23" s="184"/>
      <c r="K23" s="184"/>
      <c r="L23" s="184"/>
      <c r="M23" s="184"/>
      <c r="N23" s="184"/>
      <c r="O23" s="185"/>
      <c r="P23" s="94">
        <v>166</v>
      </c>
      <c r="Q23" s="95"/>
      <c r="R23" s="95"/>
      <c r="S23" s="95"/>
      <c r="T23" s="95"/>
      <c r="U23" s="95"/>
      <c r="V23" s="96"/>
      <c r="W23" s="94">
        <v>166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664</v>
      </c>
      <c r="H24" s="187"/>
      <c r="I24" s="187"/>
      <c r="J24" s="187"/>
      <c r="K24" s="187"/>
      <c r="L24" s="187"/>
      <c r="M24" s="187"/>
      <c r="N24" s="187"/>
      <c r="O24" s="188"/>
      <c r="P24" s="97">
        <v>3.8</v>
      </c>
      <c r="Q24" s="98"/>
      <c r="R24" s="98"/>
      <c r="S24" s="98"/>
      <c r="T24" s="98"/>
      <c r="U24" s="98"/>
      <c r="V24" s="99"/>
      <c r="W24" s="97">
        <v>3.8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665</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666</v>
      </c>
      <c r="H26" s="187"/>
      <c r="I26" s="187"/>
      <c r="J26" s="187"/>
      <c r="K26" s="187"/>
      <c r="L26" s="187"/>
      <c r="M26" s="187"/>
      <c r="N26" s="187"/>
      <c r="O26" s="188"/>
      <c r="P26" s="97">
        <v>0.4</v>
      </c>
      <c r="Q26" s="98"/>
      <c r="R26" s="98"/>
      <c r="S26" s="98"/>
      <c r="T26" s="98"/>
      <c r="U26" s="98"/>
      <c r="V26" s="99"/>
      <c r="W26" s="97">
        <v>0.4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t="s">
        <v>667</v>
      </c>
      <c r="H27" s="187"/>
      <c r="I27" s="187"/>
      <c r="J27" s="187"/>
      <c r="K27" s="187"/>
      <c r="L27" s="187"/>
      <c r="M27" s="187"/>
      <c r="N27" s="187"/>
      <c r="O27" s="188"/>
      <c r="P27" s="97">
        <v>0.3</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472</v>
      </c>
      <c r="H29" s="193"/>
      <c r="I29" s="193"/>
      <c r="J29" s="193"/>
      <c r="K29" s="193"/>
      <c r="L29" s="193"/>
      <c r="M29" s="193"/>
      <c r="N29" s="193"/>
      <c r="O29" s="194"/>
      <c r="P29" s="225">
        <f>AK13</f>
        <v>171</v>
      </c>
      <c r="Q29" s="226"/>
      <c r="R29" s="226"/>
      <c r="S29" s="226"/>
      <c r="T29" s="226"/>
      <c r="U29" s="226"/>
      <c r="V29" s="227"/>
      <c r="W29" s="225">
        <f>AR13</f>
        <v>171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488</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469</v>
      </c>
      <c r="AN30" s="388"/>
      <c r="AO30" s="388"/>
      <c r="AP30" s="385"/>
      <c r="AQ30" s="640" t="s">
        <v>355</v>
      </c>
      <c r="AR30" s="641"/>
      <c r="AS30" s="641"/>
      <c r="AT30" s="642"/>
      <c r="AU30" s="389" t="s">
        <v>253</v>
      </c>
      <c r="AV30" s="389"/>
      <c r="AW30" s="389"/>
      <c r="AX30" s="390"/>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551</v>
      </c>
      <c r="AV31" s="269"/>
      <c r="AW31" s="378" t="s">
        <v>300</v>
      </c>
      <c r="AX31" s="379"/>
    </row>
    <row r="32" spans="1:50" ht="30.75" customHeight="1" x14ac:dyDescent="0.2">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7" t="s">
        <v>12</v>
      </c>
      <c r="Z32" s="549"/>
      <c r="AA32" s="550"/>
      <c r="AB32" s="551" t="s">
        <v>515</v>
      </c>
      <c r="AC32" s="551"/>
      <c r="AD32" s="551"/>
      <c r="AE32" s="363">
        <v>100</v>
      </c>
      <c r="AF32" s="364"/>
      <c r="AG32" s="364"/>
      <c r="AH32" s="364"/>
      <c r="AI32" s="363">
        <v>91</v>
      </c>
      <c r="AJ32" s="364"/>
      <c r="AK32" s="364"/>
      <c r="AL32" s="364"/>
      <c r="AM32" s="363">
        <v>100</v>
      </c>
      <c r="AN32" s="364"/>
      <c r="AO32" s="364"/>
      <c r="AP32" s="364"/>
      <c r="AQ32" s="100" t="s">
        <v>550</v>
      </c>
      <c r="AR32" s="101"/>
      <c r="AS32" s="101"/>
      <c r="AT32" s="102"/>
      <c r="AU32" s="364" t="s">
        <v>550</v>
      </c>
      <c r="AV32" s="364"/>
      <c r="AW32" s="364"/>
      <c r="AX32" s="366"/>
    </row>
    <row r="33" spans="1:50" ht="30.7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515</v>
      </c>
      <c r="AC33" s="522"/>
      <c r="AD33" s="522"/>
      <c r="AE33" s="363">
        <v>100</v>
      </c>
      <c r="AF33" s="364"/>
      <c r="AG33" s="364"/>
      <c r="AH33" s="364"/>
      <c r="AI33" s="363">
        <v>100</v>
      </c>
      <c r="AJ33" s="364"/>
      <c r="AK33" s="364"/>
      <c r="AL33" s="364"/>
      <c r="AM33" s="363">
        <v>100</v>
      </c>
      <c r="AN33" s="364"/>
      <c r="AO33" s="364"/>
      <c r="AP33" s="364"/>
      <c r="AQ33" s="100">
        <v>100</v>
      </c>
      <c r="AR33" s="101"/>
      <c r="AS33" s="101"/>
      <c r="AT33" s="102"/>
      <c r="AU33" s="364">
        <v>100</v>
      </c>
      <c r="AV33" s="364"/>
      <c r="AW33" s="364"/>
      <c r="AX33" s="366"/>
    </row>
    <row r="34" spans="1:50" ht="30.7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f t="shared" ref="AE34" si="4">AE32/AE33*100</f>
        <v>100</v>
      </c>
      <c r="AF34" s="364"/>
      <c r="AG34" s="364"/>
      <c r="AH34" s="364"/>
      <c r="AI34" s="363">
        <f t="shared" ref="AI34" si="5">AI32/AI33*100</f>
        <v>91</v>
      </c>
      <c r="AJ34" s="364"/>
      <c r="AK34" s="364"/>
      <c r="AL34" s="364"/>
      <c r="AM34" s="363">
        <f>AM32/AM33*100</f>
        <v>100</v>
      </c>
      <c r="AN34" s="364"/>
      <c r="AO34" s="364"/>
      <c r="AP34" s="364"/>
      <c r="AQ34" s="100" t="s">
        <v>550</v>
      </c>
      <c r="AR34" s="101"/>
      <c r="AS34" s="101"/>
      <c r="AT34" s="102"/>
      <c r="AU34" s="364" t="s">
        <v>550</v>
      </c>
      <c r="AV34" s="364"/>
      <c r="AW34" s="364"/>
      <c r="AX34" s="366"/>
    </row>
    <row r="35" spans="1:50" ht="23.25" customHeight="1" x14ac:dyDescent="0.2">
      <c r="A35" s="907" t="s">
        <v>524</v>
      </c>
      <c r="B35" s="908"/>
      <c r="C35" s="908"/>
      <c r="D35" s="908"/>
      <c r="E35" s="908"/>
      <c r="F35" s="909"/>
      <c r="G35" s="913" t="s">
        <v>556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643" t="s">
        <v>488</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643" t="s">
        <v>488</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2" t="s">
        <v>488</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2" t="s">
        <v>488</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8" t="s">
        <v>489</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484</v>
      </c>
      <c r="X65" s="880"/>
      <c r="Y65" s="883"/>
      <c r="Z65" s="883"/>
      <c r="AA65" s="884"/>
      <c r="AB65" s="877" t="s">
        <v>11</v>
      </c>
      <c r="AC65" s="873"/>
      <c r="AD65" s="874"/>
      <c r="AE65" s="367" t="s">
        <v>357</v>
      </c>
      <c r="AF65" s="368"/>
      <c r="AG65" s="368"/>
      <c r="AH65" s="369"/>
      <c r="AI65" s="367" t="s">
        <v>363</v>
      </c>
      <c r="AJ65" s="368"/>
      <c r="AK65" s="368"/>
      <c r="AL65" s="369"/>
      <c r="AM65" s="374" t="s">
        <v>469</v>
      </c>
      <c r="AN65" s="374"/>
      <c r="AO65" s="374"/>
      <c r="AP65" s="367"/>
      <c r="AQ65" s="877" t="s">
        <v>355</v>
      </c>
      <c r="AR65" s="873"/>
      <c r="AS65" s="873"/>
      <c r="AT65" s="874"/>
      <c r="AU65" s="986" t="s">
        <v>253</v>
      </c>
      <c r="AV65" s="986"/>
      <c r="AW65" s="986"/>
      <c r="AX65" s="987"/>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8"/>
      <c r="AR66" s="269"/>
      <c r="AS66" s="875" t="s">
        <v>356</v>
      </c>
      <c r="AT66" s="876"/>
      <c r="AU66" s="269"/>
      <c r="AV66" s="269"/>
      <c r="AW66" s="875" t="s">
        <v>487</v>
      </c>
      <c r="AX66" s="988"/>
    </row>
    <row r="67" spans="1:50" ht="23.25" hidden="1" customHeight="1" x14ac:dyDescent="0.2">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2">
      <c r="A70" s="861" t="s">
        <v>495</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7" t="s">
        <v>489</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2">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2">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21" t="s">
        <v>527</v>
      </c>
      <c r="B78" s="922"/>
      <c r="C78" s="922"/>
      <c r="D78" s="922"/>
      <c r="E78" s="919" t="s">
        <v>462</v>
      </c>
      <c r="F78" s="920"/>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483</v>
      </c>
      <c r="AP79" s="146"/>
      <c r="AQ79" s="146"/>
      <c r="AR79" s="81" t="s">
        <v>481</v>
      </c>
      <c r="AS79" s="145"/>
      <c r="AT79" s="146"/>
      <c r="AU79" s="146"/>
      <c r="AV79" s="146"/>
      <c r="AW79" s="146"/>
      <c r="AX79" s="147"/>
    </row>
    <row r="80" spans="1:50" ht="18.75" hidden="1" customHeight="1" x14ac:dyDescent="0.2">
      <c r="A80" s="519" t="s">
        <v>266</v>
      </c>
      <c r="B80" s="856" t="s">
        <v>480</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2">
      <c r="A81" s="520"/>
      <c r="B81" s="859"/>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0"/>
      <c r="B82" s="85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6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2">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9"/>
      <c r="R87" s="809"/>
      <c r="S87" s="809"/>
      <c r="T87" s="809"/>
      <c r="U87" s="809"/>
      <c r="V87" s="809"/>
      <c r="W87" s="809"/>
      <c r="X87" s="810"/>
      <c r="Y87" s="761" t="s">
        <v>62</v>
      </c>
      <c r="Z87" s="762"/>
      <c r="AA87" s="763"/>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0"/>
      <c r="B88" s="552"/>
      <c r="C88" s="552"/>
      <c r="D88" s="552"/>
      <c r="E88" s="552"/>
      <c r="F88" s="553"/>
      <c r="G88" s="230"/>
      <c r="H88" s="231"/>
      <c r="I88" s="231"/>
      <c r="J88" s="231"/>
      <c r="K88" s="231"/>
      <c r="L88" s="231"/>
      <c r="M88" s="231"/>
      <c r="N88" s="231"/>
      <c r="O88" s="232"/>
      <c r="P88" s="811"/>
      <c r="Q88" s="811"/>
      <c r="R88" s="811"/>
      <c r="S88" s="811"/>
      <c r="T88" s="811"/>
      <c r="U88" s="811"/>
      <c r="V88" s="811"/>
      <c r="W88" s="811"/>
      <c r="X88" s="812"/>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3"/>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0"/>
      <c r="B90" s="552" t="s">
        <v>264</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2">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9"/>
      <c r="R92" s="809"/>
      <c r="S92" s="809"/>
      <c r="T92" s="809"/>
      <c r="U92" s="809"/>
      <c r="V92" s="809"/>
      <c r="W92" s="809"/>
      <c r="X92" s="810"/>
      <c r="Y92" s="761" t="s">
        <v>62</v>
      </c>
      <c r="Z92" s="762"/>
      <c r="AA92" s="763"/>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11"/>
      <c r="Q93" s="811"/>
      <c r="R93" s="811"/>
      <c r="S93" s="811"/>
      <c r="T93" s="811"/>
      <c r="U93" s="811"/>
      <c r="V93" s="811"/>
      <c r="W93" s="811"/>
      <c r="X93" s="812"/>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3"/>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0"/>
      <c r="B95" s="552" t="s">
        <v>264</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2">
      <c r="A97" s="520"/>
      <c r="B97" s="552"/>
      <c r="C97" s="552"/>
      <c r="D97" s="552"/>
      <c r="E97" s="552"/>
      <c r="F97" s="553"/>
      <c r="G97" s="228"/>
      <c r="H97" s="158"/>
      <c r="I97" s="158"/>
      <c r="J97" s="158"/>
      <c r="K97" s="158"/>
      <c r="L97" s="158"/>
      <c r="M97" s="158"/>
      <c r="N97" s="158"/>
      <c r="O97" s="229"/>
      <c r="P97" s="158"/>
      <c r="Q97" s="809"/>
      <c r="R97" s="809"/>
      <c r="S97" s="809"/>
      <c r="T97" s="809"/>
      <c r="U97" s="809"/>
      <c r="V97" s="809"/>
      <c r="W97" s="809"/>
      <c r="X97" s="810"/>
      <c r="Y97" s="761" t="s">
        <v>62</v>
      </c>
      <c r="Z97" s="762"/>
      <c r="AA97" s="76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11"/>
      <c r="Q98" s="811"/>
      <c r="R98" s="811"/>
      <c r="S98" s="811"/>
      <c r="T98" s="811"/>
      <c r="U98" s="811"/>
      <c r="V98" s="811"/>
      <c r="W98" s="811"/>
      <c r="X98" s="812"/>
      <c r="Y98" s="731" t="s">
        <v>54</v>
      </c>
      <c r="Z98" s="732"/>
      <c r="AA98" s="733"/>
      <c r="AB98" s="806"/>
      <c r="AC98" s="807"/>
      <c r="AD98" s="80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1"/>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490</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357</v>
      </c>
      <c r="AF100" s="834"/>
      <c r="AG100" s="834"/>
      <c r="AH100" s="835"/>
      <c r="AI100" s="833" t="s">
        <v>363</v>
      </c>
      <c r="AJ100" s="834"/>
      <c r="AK100" s="834"/>
      <c r="AL100" s="835"/>
      <c r="AM100" s="833" t="s">
        <v>469</v>
      </c>
      <c r="AN100" s="834"/>
      <c r="AO100" s="834"/>
      <c r="AP100" s="835"/>
      <c r="AQ100" s="938" t="s">
        <v>491</v>
      </c>
      <c r="AR100" s="939"/>
      <c r="AS100" s="939"/>
      <c r="AT100" s="940"/>
      <c r="AU100" s="938" t="s">
        <v>537</v>
      </c>
      <c r="AV100" s="939"/>
      <c r="AW100" s="939"/>
      <c r="AX100" s="941"/>
    </row>
    <row r="101" spans="1:60" ht="23.25" customHeight="1" x14ac:dyDescent="0.2">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23" t="s">
        <v>55</v>
      </c>
      <c r="Z101" s="717"/>
      <c r="AA101" s="718"/>
      <c r="AB101" s="551" t="s">
        <v>558</v>
      </c>
      <c r="AC101" s="551"/>
      <c r="AD101" s="551"/>
      <c r="AE101" s="363">
        <v>37</v>
      </c>
      <c r="AF101" s="364"/>
      <c r="AG101" s="364"/>
      <c r="AH101" s="365"/>
      <c r="AI101" s="363">
        <v>66</v>
      </c>
      <c r="AJ101" s="364"/>
      <c r="AK101" s="364"/>
      <c r="AL101" s="365"/>
      <c r="AM101" s="363">
        <v>56</v>
      </c>
      <c r="AN101" s="364"/>
      <c r="AO101" s="364"/>
      <c r="AP101" s="365"/>
      <c r="AQ101" s="363" t="s">
        <v>550</v>
      </c>
      <c r="AR101" s="364"/>
      <c r="AS101" s="364"/>
      <c r="AT101" s="365"/>
      <c r="AU101" s="363"/>
      <c r="AV101" s="364"/>
      <c r="AW101" s="364"/>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558</v>
      </c>
      <c r="AC102" s="551"/>
      <c r="AD102" s="551"/>
      <c r="AE102" s="357">
        <v>29</v>
      </c>
      <c r="AF102" s="357"/>
      <c r="AG102" s="357"/>
      <c r="AH102" s="357"/>
      <c r="AI102" s="357">
        <v>28</v>
      </c>
      <c r="AJ102" s="357"/>
      <c r="AK102" s="357"/>
      <c r="AL102" s="357"/>
      <c r="AM102" s="357">
        <v>28</v>
      </c>
      <c r="AN102" s="357"/>
      <c r="AO102" s="357"/>
      <c r="AP102" s="357"/>
      <c r="AQ102" s="824">
        <v>53</v>
      </c>
      <c r="AR102" s="825"/>
      <c r="AS102" s="825"/>
      <c r="AT102" s="826"/>
      <c r="AU102" s="824"/>
      <c r="AV102" s="825"/>
      <c r="AW102" s="825"/>
      <c r="AX102" s="826"/>
    </row>
    <row r="103" spans="1:60" ht="31.5" hidden="1" customHeight="1" x14ac:dyDescent="0.2">
      <c r="A103" s="488" t="s">
        <v>490</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4"/>
      <c r="AV105" s="825"/>
      <c r="AW105" s="825"/>
      <c r="AX105" s="826"/>
    </row>
    <row r="106" spans="1:60" ht="31.5" hidden="1" customHeight="1" x14ac:dyDescent="0.2">
      <c r="A106" s="488" t="s">
        <v>490</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2">
      <c r="A109" s="488" t="s">
        <v>490</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2">
      <c r="A112" s="488" t="s">
        <v>490</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2">
      <c r="A116" s="290"/>
      <c r="B116" s="291"/>
      <c r="C116" s="291"/>
      <c r="D116" s="291"/>
      <c r="E116" s="291"/>
      <c r="F116" s="292"/>
      <c r="G116" s="350" t="s">
        <v>559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560</v>
      </c>
      <c r="AC116" s="299"/>
      <c r="AD116" s="300"/>
      <c r="AE116" s="357">
        <v>3</v>
      </c>
      <c r="AF116" s="357"/>
      <c r="AG116" s="357"/>
      <c r="AH116" s="357"/>
      <c r="AI116" s="357">
        <f>118/66</f>
        <v>1.7878787878787878</v>
      </c>
      <c r="AJ116" s="357"/>
      <c r="AK116" s="357"/>
      <c r="AL116" s="357"/>
      <c r="AM116" s="357">
        <f>108/56</f>
        <v>1.9285714285714286</v>
      </c>
      <c r="AN116" s="357"/>
      <c r="AO116" s="357"/>
      <c r="AP116" s="357"/>
      <c r="AQ116" s="363">
        <v>2.2000000000000002</v>
      </c>
      <c r="AR116" s="364"/>
      <c r="AS116" s="364"/>
      <c r="AT116" s="364"/>
      <c r="AU116" s="364"/>
      <c r="AV116" s="364"/>
      <c r="AW116" s="364"/>
      <c r="AX116" s="366"/>
    </row>
    <row r="117" spans="1:50" ht="46.5" customHeight="1" thickBot="1" x14ac:dyDescent="0.2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561</v>
      </c>
      <c r="AC117" s="341"/>
      <c r="AD117" s="342"/>
      <c r="AE117" s="304" t="s">
        <v>562</v>
      </c>
      <c r="AF117" s="304"/>
      <c r="AG117" s="304"/>
      <c r="AH117" s="304"/>
      <c r="AI117" s="304" t="s">
        <v>563</v>
      </c>
      <c r="AJ117" s="304"/>
      <c r="AK117" s="304"/>
      <c r="AL117" s="304"/>
      <c r="AM117" s="304" t="s">
        <v>595</v>
      </c>
      <c r="AN117" s="304"/>
      <c r="AO117" s="304"/>
      <c r="AP117" s="304"/>
      <c r="AQ117" s="304" t="s">
        <v>678</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2">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2">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2">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2">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3" t="s">
        <v>369</v>
      </c>
      <c r="B130" s="1001"/>
      <c r="C130" s="1000" t="s">
        <v>366</v>
      </c>
      <c r="D130" s="1001"/>
      <c r="E130" s="306" t="s">
        <v>399</v>
      </c>
      <c r="F130" s="307"/>
      <c r="G130" s="308" t="s">
        <v>550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4"/>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2">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669</v>
      </c>
      <c r="AR133" s="269"/>
      <c r="AS133" s="134" t="s">
        <v>356</v>
      </c>
      <c r="AT133" s="169"/>
      <c r="AU133" s="133" t="s">
        <v>669</v>
      </c>
      <c r="AV133" s="133"/>
      <c r="AW133" s="134" t="s">
        <v>300</v>
      </c>
      <c r="AX133" s="135"/>
    </row>
    <row r="134" spans="1:50" ht="39.75" customHeight="1" x14ac:dyDescent="0.2">
      <c r="A134" s="1004"/>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101</v>
      </c>
      <c r="AF134" s="101"/>
      <c r="AG134" s="101"/>
      <c r="AH134" s="101"/>
      <c r="AI134" s="264">
        <v>101</v>
      </c>
      <c r="AJ134" s="101"/>
      <c r="AK134" s="101"/>
      <c r="AL134" s="101"/>
      <c r="AM134" s="264">
        <v>104</v>
      </c>
      <c r="AN134" s="101"/>
      <c r="AO134" s="101"/>
      <c r="AP134" s="101"/>
      <c r="AQ134" s="264" t="s">
        <v>550</v>
      </c>
      <c r="AR134" s="101"/>
      <c r="AS134" s="101"/>
      <c r="AT134" s="101"/>
      <c r="AU134" s="264" t="s">
        <v>550</v>
      </c>
      <c r="AV134" s="101"/>
      <c r="AW134" s="101"/>
      <c r="AX134" s="220"/>
    </row>
    <row r="135" spans="1:50" ht="39.75" customHeight="1" x14ac:dyDescent="0.2">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550</v>
      </c>
      <c r="AF135" s="101"/>
      <c r="AG135" s="101"/>
      <c r="AH135" s="101"/>
      <c r="AI135" s="264" t="s">
        <v>550</v>
      </c>
      <c r="AJ135" s="101"/>
      <c r="AK135" s="101"/>
      <c r="AL135" s="101"/>
      <c r="AM135" s="264" t="s">
        <v>594</v>
      </c>
      <c r="AN135" s="101"/>
      <c r="AO135" s="101"/>
      <c r="AP135" s="101"/>
      <c r="AQ135" s="264" t="s">
        <v>550</v>
      </c>
      <c r="AR135" s="101"/>
      <c r="AS135" s="101"/>
      <c r="AT135" s="101"/>
      <c r="AU135" s="264" t="s">
        <v>550</v>
      </c>
      <c r="AV135" s="101"/>
      <c r="AW135" s="101"/>
      <c r="AX135" s="220"/>
    </row>
    <row r="136" spans="1:50" ht="18.75" hidden="1" customHeight="1" x14ac:dyDescent="0.2">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2">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2">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2">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2">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4"/>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4"/>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4"/>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4"/>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4"/>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7.75" customHeight="1" x14ac:dyDescent="0.2">
      <c r="A188" s="1004"/>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2">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2">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2">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2">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2">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4"/>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4"/>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4"/>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4"/>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4"/>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2">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2">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2">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2">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4"/>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4"/>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4"/>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4"/>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4"/>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2">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2">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2">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2">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2">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4"/>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4"/>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4"/>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4"/>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4"/>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2">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2">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2">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2">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2">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4"/>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4"/>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4"/>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4"/>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4"/>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4"/>
      <c r="B430" s="250"/>
      <c r="C430" s="247" t="s">
        <v>368</v>
      </c>
      <c r="D430" s="248"/>
      <c r="E430" s="236" t="s">
        <v>388</v>
      </c>
      <c r="F430" s="237"/>
      <c r="G430" s="238" t="s">
        <v>384</v>
      </c>
      <c r="H430" s="155"/>
      <c r="I430" s="155"/>
      <c r="J430" s="239" t="s">
        <v>550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550</v>
      </c>
      <c r="AF432" s="133"/>
      <c r="AG432" s="134" t="s">
        <v>356</v>
      </c>
      <c r="AH432" s="169"/>
      <c r="AI432" s="179"/>
      <c r="AJ432" s="179"/>
      <c r="AK432" s="179"/>
      <c r="AL432" s="174"/>
      <c r="AM432" s="179"/>
      <c r="AN432" s="179"/>
      <c r="AO432" s="179"/>
      <c r="AP432" s="174"/>
      <c r="AQ432" s="215" t="s">
        <v>550</v>
      </c>
      <c r="AR432" s="133"/>
      <c r="AS432" s="134" t="s">
        <v>356</v>
      </c>
      <c r="AT432" s="169"/>
      <c r="AU432" s="133" t="s">
        <v>550</v>
      </c>
      <c r="AV432" s="133"/>
      <c r="AW432" s="134" t="s">
        <v>300</v>
      </c>
      <c r="AX432" s="135"/>
    </row>
    <row r="433" spans="1:50" ht="23.25" customHeight="1" x14ac:dyDescent="0.2">
      <c r="A433" s="1004"/>
      <c r="B433" s="250"/>
      <c r="C433" s="249"/>
      <c r="D433" s="250"/>
      <c r="E433" s="163"/>
      <c r="F433" s="164"/>
      <c r="G433" s="228" t="s">
        <v>550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550</v>
      </c>
      <c r="AC433" s="130"/>
      <c r="AD433" s="130"/>
      <c r="AE433" s="100" t="s">
        <v>550</v>
      </c>
      <c r="AF433" s="101"/>
      <c r="AG433" s="101"/>
      <c r="AH433" s="101"/>
      <c r="AI433" s="100" t="s">
        <v>550</v>
      </c>
      <c r="AJ433" s="101"/>
      <c r="AK433" s="101"/>
      <c r="AL433" s="101"/>
      <c r="AM433" s="100" t="s">
        <v>550</v>
      </c>
      <c r="AN433" s="101"/>
      <c r="AO433" s="101"/>
      <c r="AP433" s="102"/>
      <c r="AQ433" s="100" t="s">
        <v>550</v>
      </c>
      <c r="AR433" s="101"/>
      <c r="AS433" s="101"/>
      <c r="AT433" s="102"/>
      <c r="AU433" s="101" t="s">
        <v>550</v>
      </c>
      <c r="AV433" s="101"/>
      <c r="AW433" s="101"/>
      <c r="AX433" s="220"/>
    </row>
    <row r="434" spans="1:50" ht="23.25" customHeight="1" x14ac:dyDescent="0.2">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550</v>
      </c>
      <c r="AC434" s="219"/>
      <c r="AD434" s="219"/>
      <c r="AE434" s="100" t="s">
        <v>550</v>
      </c>
      <c r="AF434" s="101"/>
      <c r="AG434" s="101"/>
      <c r="AH434" s="102"/>
      <c r="AI434" s="100" t="s">
        <v>550</v>
      </c>
      <c r="AJ434" s="101"/>
      <c r="AK434" s="101"/>
      <c r="AL434" s="101"/>
      <c r="AM434" s="100" t="s">
        <v>550</v>
      </c>
      <c r="AN434" s="101"/>
      <c r="AO434" s="101"/>
      <c r="AP434" s="102"/>
      <c r="AQ434" s="100" t="s">
        <v>550</v>
      </c>
      <c r="AR434" s="101"/>
      <c r="AS434" s="101"/>
      <c r="AT434" s="102"/>
      <c r="AU434" s="101" t="s">
        <v>550</v>
      </c>
      <c r="AV434" s="101"/>
      <c r="AW434" s="101"/>
      <c r="AX434" s="220"/>
    </row>
    <row r="435" spans="1:50" ht="23.25" customHeight="1" x14ac:dyDescent="0.2">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550</v>
      </c>
      <c r="AF435" s="101"/>
      <c r="AG435" s="101"/>
      <c r="AH435" s="102"/>
      <c r="AI435" s="100" t="s">
        <v>550</v>
      </c>
      <c r="AJ435" s="101"/>
      <c r="AK435" s="101"/>
      <c r="AL435" s="101"/>
      <c r="AM435" s="100" t="s">
        <v>550</v>
      </c>
      <c r="AN435" s="101"/>
      <c r="AO435" s="101"/>
      <c r="AP435" s="102"/>
      <c r="AQ435" s="100" t="s">
        <v>550</v>
      </c>
      <c r="AR435" s="101"/>
      <c r="AS435" s="101"/>
      <c r="AT435" s="102"/>
      <c r="AU435" s="101" t="s">
        <v>550</v>
      </c>
      <c r="AV435" s="101"/>
      <c r="AW435" s="101"/>
      <c r="AX435" s="220"/>
    </row>
    <row r="436" spans="1:50" ht="18.75" hidden="1" customHeight="1" x14ac:dyDescent="0.2">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550</v>
      </c>
      <c r="AF457" s="133"/>
      <c r="AG457" s="134" t="s">
        <v>356</v>
      </c>
      <c r="AH457" s="169"/>
      <c r="AI457" s="179"/>
      <c r="AJ457" s="179"/>
      <c r="AK457" s="179"/>
      <c r="AL457" s="174"/>
      <c r="AM457" s="179"/>
      <c r="AN457" s="179"/>
      <c r="AO457" s="179"/>
      <c r="AP457" s="174"/>
      <c r="AQ457" s="215" t="s">
        <v>550</v>
      </c>
      <c r="AR457" s="133"/>
      <c r="AS457" s="134" t="s">
        <v>356</v>
      </c>
      <c r="AT457" s="169"/>
      <c r="AU457" s="133" t="s">
        <v>550</v>
      </c>
      <c r="AV457" s="133"/>
      <c r="AW457" s="134" t="s">
        <v>300</v>
      </c>
      <c r="AX457" s="135"/>
    </row>
    <row r="458" spans="1:50" ht="23.25" customHeight="1" x14ac:dyDescent="0.2">
      <c r="A458" s="1004"/>
      <c r="B458" s="250"/>
      <c r="C458" s="249"/>
      <c r="D458" s="250"/>
      <c r="E458" s="163"/>
      <c r="F458" s="164"/>
      <c r="G458" s="228" t="s">
        <v>550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550</v>
      </c>
      <c r="AC458" s="130"/>
      <c r="AD458" s="130"/>
      <c r="AE458" s="100" t="s">
        <v>550</v>
      </c>
      <c r="AF458" s="101"/>
      <c r="AG458" s="101"/>
      <c r="AH458" s="101"/>
      <c r="AI458" s="100" t="s">
        <v>550</v>
      </c>
      <c r="AJ458" s="101"/>
      <c r="AK458" s="101"/>
      <c r="AL458" s="101"/>
      <c r="AM458" s="100" t="s">
        <v>550</v>
      </c>
      <c r="AN458" s="101"/>
      <c r="AO458" s="101"/>
      <c r="AP458" s="102"/>
      <c r="AQ458" s="100" t="s">
        <v>550</v>
      </c>
      <c r="AR458" s="101"/>
      <c r="AS458" s="101"/>
      <c r="AT458" s="102"/>
      <c r="AU458" s="101" t="s">
        <v>550</v>
      </c>
      <c r="AV458" s="101"/>
      <c r="AW458" s="101"/>
      <c r="AX458" s="220"/>
    </row>
    <row r="459" spans="1:50" ht="23.25" customHeight="1" x14ac:dyDescent="0.2">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550</v>
      </c>
      <c r="AC459" s="219"/>
      <c r="AD459" s="219"/>
      <c r="AE459" s="100" t="s">
        <v>550</v>
      </c>
      <c r="AF459" s="101"/>
      <c r="AG459" s="101"/>
      <c r="AH459" s="102"/>
      <c r="AI459" s="100" t="s">
        <v>550</v>
      </c>
      <c r="AJ459" s="101"/>
      <c r="AK459" s="101"/>
      <c r="AL459" s="101"/>
      <c r="AM459" s="100" t="s">
        <v>550</v>
      </c>
      <c r="AN459" s="101"/>
      <c r="AO459" s="101"/>
      <c r="AP459" s="102"/>
      <c r="AQ459" s="100" t="s">
        <v>550</v>
      </c>
      <c r="AR459" s="101"/>
      <c r="AS459" s="101"/>
      <c r="AT459" s="102"/>
      <c r="AU459" s="101" t="s">
        <v>550</v>
      </c>
      <c r="AV459" s="101"/>
      <c r="AW459" s="101"/>
      <c r="AX459" s="220"/>
    </row>
    <row r="460" spans="1:50" ht="23.25" customHeight="1" x14ac:dyDescent="0.2">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550</v>
      </c>
      <c r="AF460" s="101"/>
      <c r="AG460" s="101"/>
      <c r="AH460" s="102"/>
      <c r="AI460" s="100" t="s">
        <v>550</v>
      </c>
      <c r="AJ460" s="101"/>
      <c r="AK460" s="101"/>
      <c r="AL460" s="101"/>
      <c r="AM460" s="100" t="s">
        <v>550</v>
      </c>
      <c r="AN460" s="101"/>
      <c r="AO460" s="101"/>
      <c r="AP460" s="102"/>
      <c r="AQ460" s="100" t="s">
        <v>550</v>
      </c>
      <c r="AR460" s="101"/>
      <c r="AS460" s="101"/>
      <c r="AT460" s="102"/>
      <c r="AU460" s="101" t="s">
        <v>550</v>
      </c>
      <c r="AV460" s="101"/>
      <c r="AW460" s="101"/>
      <c r="AX460" s="220"/>
    </row>
    <row r="461" spans="1:50" ht="18.75" hidden="1" customHeight="1" x14ac:dyDescent="0.2">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4"/>
      <c r="B482" s="250"/>
      <c r="C482" s="249"/>
      <c r="D482" s="250"/>
      <c r="E482" s="157" t="s">
        <v>550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549</v>
      </c>
      <c r="AE702" s="906"/>
      <c r="AF702" s="906"/>
      <c r="AG702" s="895" t="s">
        <v>568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6" t="s">
        <v>569</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549</v>
      </c>
      <c r="AE705" s="735"/>
      <c r="AF705" s="735"/>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6"/>
      <c r="C706" s="616"/>
      <c r="D706" s="617"/>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76"/>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2.5" customHeight="1" x14ac:dyDescent="0.2">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549</v>
      </c>
      <c r="AE708" s="670"/>
      <c r="AF708" s="670"/>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2">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6" t="s">
        <v>574</v>
      </c>
      <c r="AH709" s="667"/>
      <c r="AI709" s="667"/>
      <c r="AJ709" s="667"/>
      <c r="AK709" s="667"/>
      <c r="AL709" s="667"/>
      <c r="AM709" s="667"/>
      <c r="AN709" s="667"/>
      <c r="AO709" s="667"/>
      <c r="AP709" s="667"/>
      <c r="AQ709" s="667"/>
      <c r="AR709" s="667"/>
      <c r="AS709" s="667"/>
      <c r="AT709" s="667"/>
      <c r="AU709" s="667"/>
      <c r="AV709" s="667"/>
      <c r="AW709" s="667"/>
      <c r="AX709" s="668"/>
    </row>
    <row r="710" spans="1:50" ht="52.5" customHeight="1" x14ac:dyDescent="0.2">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6" t="s">
        <v>575</v>
      </c>
      <c r="AH710" s="667"/>
      <c r="AI710" s="667"/>
      <c r="AJ710" s="667"/>
      <c r="AK710" s="667"/>
      <c r="AL710" s="667"/>
      <c r="AM710" s="667"/>
      <c r="AN710" s="667"/>
      <c r="AO710" s="667"/>
      <c r="AP710" s="667"/>
      <c r="AQ710" s="667"/>
      <c r="AR710" s="667"/>
      <c r="AS710" s="667"/>
      <c r="AT710" s="667"/>
      <c r="AU710" s="667"/>
      <c r="AV710" s="667"/>
      <c r="AW710" s="667"/>
      <c r="AX710" s="668"/>
    </row>
    <row r="711" spans="1:50" ht="52.5" customHeight="1" x14ac:dyDescent="0.2">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6" t="s">
        <v>576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7"/>
      <c r="B713" s="65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52.5" customHeight="1" x14ac:dyDescent="0.2">
      <c r="A714" s="659"/>
      <c r="B714" s="660"/>
      <c r="C714" s="777" t="s">
        <v>458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549</v>
      </c>
      <c r="AE714" s="592"/>
      <c r="AF714" s="593"/>
      <c r="AG714" s="691" t="s">
        <v>577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549</v>
      </c>
      <c r="AE715" s="670"/>
      <c r="AF715" s="783"/>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549</v>
      </c>
      <c r="AE716" s="765"/>
      <c r="AF716" s="765"/>
      <c r="AG716" s="666" t="s">
        <v>578</v>
      </c>
      <c r="AH716" s="667"/>
      <c r="AI716" s="667"/>
      <c r="AJ716" s="667"/>
      <c r="AK716" s="667"/>
      <c r="AL716" s="667"/>
      <c r="AM716" s="667"/>
      <c r="AN716" s="667"/>
      <c r="AO716" s="667"/>
      <c r="AP716" s="667"/>
      <c r="AQ716" s="667"/>
      <c r="AR716" s="667"/>
      <c r="AS716" s="667"/>
      <c r="AT716" s="667"/>
      <c r="AU716" s="667"/>
      <c r="AV716" s="667"/>
      <c r="AW716" s="667"/>
      <c r="AX716" s="668"/>
    </row>
    <row r="717" spans="1:50" ht="52.5" customHeight="1" x14ac:dyDescent="0.2">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6" t="s">
        <v>579</v>
      </c>
      <c r="AH717" s="667"/>
      <c r="AI717" s="667"/>
      <c r="AJ717" s="667"/>
      <c r="AK717" s="667"/>
      <c r="AL717" s="667"/>
      <c r="AM717" s="667"/>
      <c r="AN717" s="667"/>
      <c r="AO717" s="667"/>
      <c r="AP717" s="667"/>
      <c r="AQ717" s="667"/>
      <c r="AR717" s="667"/>
      <c r="AS717" s="667"/>
      <c r="AT717" s="667"/>
      <c r="AU717" s="667"/>
      <c r="AV717" s="667"/>
      <c r="AW717" s="667"/>
      <c r="AX717" s="668"/>
    </row>
    <row r="718" spans="1:50" ht="80.25" customHeight="1" x14ac:dyDescent="0.2">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567</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2"/>
      <c r="B720" s="653"/>
      <c r="C720" s="945" t="s">
        <v>477</v>
      </c>
      <c r="D720" s="943"/>
      <c r="E720" s="943"/>
      <c r="F720" s="946"/>
      <c r="G720" s="942" t="s">
        <v>478</v>
      </c>
      <c r="H720" s="943"/>
      <c r="I720" s="943"/>
      <c r="J720" s="943"/>
      <c r="K720" s="943"/>
      <c r="L720" s="943"/>
      <c r="M720" s="943"/>
      <c r="N720" s="942" t="s">
        <v>482</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27"/>
      <c r="D722" s="928"/>
      <c r="E722" s="928"/>
      <c r="F722" s="929"/>
      <c r="G722" s="947"/>
      <c r="H722" s="948"/>
      <c r="I722" s="83" t="str">
        <f t="shared" ref="I722:I725" si="6">IF(OR(G722="　", G722=""), "", "-")</f>
        <v/>
      </c>
      <c r="J722" s="926"/>
      <c r="K722" s="926"/>
      <c r="L722" s="83" t="str">
        <f t="shared" ref="L722:L725" si="7">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27"/>
      <c r="D723" s="928"/>
      <c r="E723" s="928"/>
      <c r="F723" s="929"/>
      <c r="G723" s="947"/>
      <c r="H723" s="948"/>
      <c r="I723" s="83" t="str">
        <f t="shared" si="6"/>
        <v/>
      </c>
      <c r="J723" s="926"/>
      <c r="K723" s="926"/>
      <c r="L723" s="83" t="str">
        <f t="shared" si="7"/>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27"/>
      <c r="D724" s="928"/>
      <c r="E724" s="928"/>
      <c r="F724" s="929"/>
      <c r="G724" s="947"/>
      <c r="H724" s="948"/>
      <c r="I724" s="83" t="str">
        <f t="shared" si="6"/>
        <v/>
      </c>
      <c r="J724" s="926"/>
      <c r="K724" s="926"/>
      <c r="L724" s="83" t="str">
        <f t="shared" si="7"/>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30"/>
      <c r="D725" s="931"/>
      <c r="E725" s="931"/>
      <c r="F725" s="932"/>
      <c r="G725" s="969"/>
      <c r="H725" s="970"/>
      <c r="I725" s="85" t="str">
        <f t="shared" si="6"/>
        <v/>
      </c>
      <c r="J725" s="971"/>
      <c r="K725" s="971"/>
      <c r="L725" s="85" t="str">
        <f t="shared" si="7"/>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1"/>
      <c r="E726" s="581"/>
      <c r="F726" s="582"/>
      <c r="G726" s="804" t="s">
        <v>581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5"/>
      <c r="B727" s="626"/>
      <c r="C727" s="697" t="s">
        <v>57</v>
      </c>
      <c r="D727" s="698"/>
      <c r="E727" s="698"/>
      <c r="F727" s="699"/>
      <c r="G727" s="802" t="s">
        <v>582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71" t="s">
        <v>679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257</v>
      </c>
      <c r="B731" s="621"/>
      <c r="C731" s="621"/>
      <c r="D731" s="621"/>
      <c r="E731" s="622"/>
      <c r="F731" s="682" t="s">
        <v>680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5" t="s">
        <v>257</v>
      </c>
      <c r="B733" s="756"/>
      <c r="C733" s="756"/>
      <c r="D733" s="756"/>
      <c r="E733" s="757"/>
      <c r="F733" s="772" t="s">
        <v>681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80" t="s">
        <v>492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16" t="s">
        <v>431</v>
      </c>
      <c r="B737" s="117"/>
      <c r="C737" s="117"/>
      <c r="D737" s="118"/>
      <c r="E737" s="111" t="s">
        <v>593</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2">
      <c r="A738" s="116" t="s">
        <v>361</v>
      </c>
      <c r="B738" s="117"/>
      <c r="C738" s="117"/>
      <c r="D738" s="118"/>
      <c r="E738" s="111" t="s">
        <v>589</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479</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546</v>
      </c>
      <c r="F739" s="126"/>
      <c r="G739" s="126"/>
      <c r="H739" s="91" t="str">
        <f>IF(E739="", "", "(")</f>
        <v>(</v>
      </c>
      <c r="I739" s="106" t="s">
        <v>481</v>
      </c>
      <c r="J739" s="106"/>
      <c r="K739" s="91" t="str">
        <f>IF(OR(I739="　", I739=""), "", "-")</f>
        <v/>
      </c>
      <c r="L739" s="107">
        <v>292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530</v>
      </c>
      <c r="B779" s="767"/>
      <c r="C779" s="767"/>
      <c r="D779" s="767"/>
      <c r="E779" s="767"/>
      <c r="F779" s="768"/>
      <c r="G779" s="440" t="s">
        <v>604</v>
      </c>
      <c r="H779" s="614"/>
      <c r="I779" s="614"/>
      <c r="J779" s="614"/>
      <c r="K779" s="614"/>
      <c r="L779" s="614"/>
      <c r="M779" s="614"/>
      <c r="N779" s="614"/>
      <c r="O779" s="614"/>
      <c r="P779" s="614"/>
      <c r="Q779" s="614"/>
      <c r="R779" s="614"/>
      <c r="S779" s="614"/>
      <c r="T779" s="614"/>
      <c r="U779" s="614"/>
      <c r="V779" s="614"/>
      <c r="W779" s="614"/>
      <c r="X779" s="614"/>
      <c r="Y779" s="614"/>
      <c r="Z779" s="614"/>
      <c r="AA779" s="614"/>
      <c r="AB779" s="784"/>
      <c r="AC779" s="440" t="s">
        <v>605</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615"/>
    </row>
    <row r="780" spans="1:50" ht="24.75" customHeight="1" x14ac:dyDescent="0.2">
      <c r="A780" s="556"/>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9"/>
      <c r="C781" s="769"/>
      <c r="D781" s="769"/>
      <c r="E781" s="769"/>
      <c r="F781" s="770"/>
      <c r="G781" s="449" t="s">
        <v>596</v>
      </c>
      <c r="H781" s="450"/>
      <c r="I781" s="450"/>
      <c r="J781" s="450"/>
      <c r="K781" s="451"/>
      <c r="L781" s="452" t="s">
        <v>597</v>
      </c>
      <c r="M781" s="453"/>
      <c r="N781" s="453"/>
      <c r="O781" s="453"/>
      <c r="P781" s="453"/>
      <c r="Q781" s="453"/>
      <c r="R781" s="453"/>
      <c r="S781" s="453"/>
      <c r="T781" s="453"/>
      <c r="U781" s="453"/>
      <c r="V781" s="453"/>
      <c r="W781" s="453"/>
      <c r="X781" s="454"/>
      <c r="Y781" s="455">
        <v>6</v>
      </c>
      <c r="Z781" s="456"/>
      <c r="AA781" s="456"/>
      <c r="AB781" s="557"/>
      <c r="AC781" s="449" t="s">
        <v>614</v>
      </c>
      <c r="AD781" s="450"/>
      <c r="AE781" s="450"/>
      <c r="AF781" s="450"/>
      <c r="AG781" s="451"/>
      <c r="AH781" s="452" t="s">
        <v>671</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2">
      <c r="A782" s="556"/>
      <c r="B782" s="769"/>
      <c r="C782" s="769"/>
      <c r="D782" s="769"/>
      <c r="E782" s="769"/>
      <c r="F782" s="770"/>
      <c r="G782" s="347" t="s">
        <v>603</v>
      </c>
      <c r="H782" s="751"/>
      <c r="I782" s="751"/>
      <c r="J782" s="751"/>
      <c r="K782" s="752"/>
      <c r="L782" s="400" t="s">
        <v>653</v>
      </c>
      <c r="M782" s="753"/>
      <c r="N782" s="753"/>
      <c r="O782" s="753"/>
      <c r="P782" s="753"/>
      <c r="Q782" s="753"/>
      <c r="R782" s="753"/>
      <c r="S782" s="753"/>
      <c r="T782" s="753"/>
      <c r="U782" s="753"/>
      <c r="V782" s="753"/>
      <c r="W782" s="753"/>
      <c r="X782" s="754"/>
      <c r="Y782" s="397">
        <v>2</v>
      </c>
      <c r="Z782" s="398"/>
      <c r="AA782" s="398"/>
      <c r="AB782" s="404"/>
      <c r="AC782" s="347" t="s">
        <v>599</v>
      </c>
      <c r="AD782" s="348"/>
      <c r="AE782" s="348"/>
      <c r="AF782" s="348"/>
      <c r="AG782" s="349"/>
      <c r="AH782" s="400" t="s">
        <v>672</v>
      </c>
      <c r="AI782" s="401"/>
      <c r="AJ782" s="401"/>
      <c r="AK782" s="401"/>
      <c r="AL782" s="401"/>
      <c r="AM782" s="401"/>
      <c r="AN782" s="401"/>
      <c r="AO782" s="401"/>
      <c r="AP782" s="401"/>
      <c r="AQ782" s="401"/>
      <c r="AR782" s="401"/>
      <c r="AS782" s="401"/>
      <c r="AT782" s="402"/>
      <c r="AU782" s="397">
        <v>1</v>
      </c>
      <c r="AV782" s="398"/>
      <c r="AW782" s="398"/>
      <c r="AX782" s="399"/>
    </row>
    <row r="783" spans="1:50" ht="24.75" customHeight="1" x14ac:dyDescent="0.2">
      <c r="A783" s="556"/>
      <c r="B783" s="769"/>
      <c r="C783" s="769"/>
      <c r="D783" s="769"/>
      <c r="E783" s="769"/>
      <c r="F783" s="770"/>
      <c r="G783" s="347" t="s">
        <v>599</v>
      </c>
      <c r="H783" s="348"/>
      <c r="I783" s="348"/>
      <c r="J783" s="348"/>
      <c r="K783" s="349"/>
      <c r="L783" s="400" t="s">
        <v>600</v>
      </c>
      <c r="M783" s="401"/>
      <c r="N783" s="401"/>
      <c r="O783" s="401"/>
      <c r="P783" s="401"/>
      <c r="Q783" s="401"/>
      <c r="R783" s="401"/>
      <c r="S783" s="401"/>
      <c r="T783" s="401"/>
      <c r="U783" s="401"/>
      <c r="V783" s="401"/>
      <c r="W783" s="401"/>
      <c r="X783" s="402"/>
      <c r="Y783" s="397">
        <v>2</v>
      </c>
      <c r="Z783" s="398"/>
      <c r="AA783" s="398"/>
      <c r="AB783" s="404"/>
      <c r="AC783" s="347" t="s">
        <v>598</v>
      </c>
      <c r="AD783" s="348"/>
      <c r="AE783" s="348"/>
      <c r="AF783" s="348"/>
      <c r="AG783" s="349"/>
      <c r="AH783" s="400" t="s">
        <v>673</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2">
      <c r="A784" s="556"/>
      <c r="B784" s="769"/>
      <c r="C784" s="769"/>
      <c r="D784" s="769"/>
      <c r="E784" s="769"/>
      <c r="F784" s="770"/>
      <c r="G784" s="347" t="s">
        <v>598</v>
      </c>
      <c r="H784" s="348"/>
      <c r="I784" s="348"/>
      <c r="J784" s="348"/>
      <c r="K784" s="349"/>
      <c r="L784" s="400" t="s">
        <v>656</v>
      </c>
      <c r="M784" s="401"/>
      <c r="N784" s="401"/>
      <c r="O784" s="401"/>
      <c r="P784" s="401"/>
      <c r="Q784" s="401"/>
      <c r="R784" s="401"/>
      <c r="S784" s="401"/>
      <c r="T784" s="401"/>
      <c r="U784" s="401"/>
      <c r="V784" s="401"/>
      <c r="W784" s="401"/>
      <c r="X784" s="402"/>
      <c r="Y784" s="397">
        <v>1</v>
      </c>
      <c r="Z784" s="398"/>
      <c r="AA784" s="398"/>
      <c r="AB784" s="404"/>
      <c r="AC784" s="347" t="s">
        <v>615</v>
      </c>
      <c r="AD784" s="348"/>
      <c r="AE784" s="348"/>
      <c r="AF784" s="348"/>
      <c r="AG784" s="349"/>
      <c r="AH784" s="400" t="s">
        <v>658</v>
      </c>
      <c r="AI784" s="401"/>
      <c r="AJ784" s="401"/>
      <c r="AK784" s="401"/>
      <c r="AL784" s="401"/>
      <c r="AM784" s="401"/>
      <c r="AN784" s="401"/>
      <c r="AO784" s="401"/>
      <c r="AP784" s="401"/>
      <c r="AQ784" s="401"/>
      <c r="AR784" s="401"/>
      <c r="AS784" s="401"/>
      <c r="AT784" s="402"/>
      <c r="AU784" s="397">
        <v>2</v>
      </c>
      <c r="AV784" s="398"/>
      <c r="AW784" s="398"/>
      <c r="AX784" s="399"/>
    </row>
    <row r="785" spans="1:50" ht="24.75" customHeight="1" x14ac:dyDescent="0.2">
      <c r="A785" s="556"/>
      <c r="B785" s="769"/>
      <c r="C785" s="769"/>
      <c r="D785" s="769"/>
      <c r="E785" s="769"/>
      <c r="F785" s="770"/>
      <c r="G785" s="347" t="s">
        <v>601</v>
      </c>
      <c r="H785" s="348"/>
      <c r="I785" s="348"/>
      <c r="J785" s="348"/>
      <c r="K785" s="349"/>
      <c r="L785" s="400" t="s">
        <v>657</v>
      </c>
      <c r="M785" s="401"/>
      <c r="N785" s="401"/>
      <c r="O785" s="401"/>
      <c r="P785" s="401"/>
      <c r="Q785" s="401"/>
      <c r="R785" s="401"/>
      <c r="S785" s="401"/>
      <c r="T785" s="401"/>
      <c r="U785" s="401"/>
      <c r="V785" s="401"/>
      <c r="W785" s="401"/>
      <c r="X785" s="402"/>
      <c r="Y785" s="397">
        <v>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2">
      <c r="A786" s="556"/>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2">
      <c r="A787" s="556"/>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2">
      <c r="A788" s="556"/>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2">
      <c r="A789" s="556"/>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2">
      <c r="A790" s="556"/>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5">
      <c r="A791" s="556"/>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13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v>
      </c>
      <c r="AV791" s="414"/>
      <c r="AW791" s="414"/>
      <c r="AX791" s="416"/>
    </row>
    <row r="792" spans="1:50" ht="24.75" customHeight="1" x14ac:dyDescent="0.2">
      <c r="A792" s="556"/>
      <c r="B792" s="769"/>
      <c r="C792" s="769"/>
      <c r="D792" s="769"/>
      <c r="E792" s="769"/>
      <c r="F792" s="770"/>
      <c r="G792" s="440" t="s">
        <v>606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9"/>
      <c r="C794" s="769"/>
      <c r="D794" s="769"/>
      <c r="E794" s="769"/>
      <c r="F794" s="770"/>
      <c r="G794" s="449" t="s">
        <v>608</v>
      </c>
      <c r="H794" s="450"/>
      <c r="I794" s="450"/>
      <c r="J794" s="450"/>
      <c r="K794" s="451"/>
      <c r="L794" s="452" t="s">
        <v>655</v>
      </c>
      <c r="M794" s="453"/>
      <c r="N794" s="453"/>
      <c r="O794" s="453"/>
      <c r="P794" s="453"/>
      <c r="Q794" s="453"/>
      <c r="R794" s="453"/>
      <c r="S794" s="453"/>
      <c r="T794" s="453"/>
      <c r="U794" s="453"/>
      <c r="V794" s="453"/>
      <c r="W794" s="453"/>
      <c r="X794" s="454"/>
      <c r="Y794" s="455">
        <v>7</v>
      </c>
      <c r="Z794" s="456"/>
      <c r="AA794" s="456"/>
      <c r="AB794" s="557"/>
      <c r="AC794" s="449" t="s">
        <v>602</v>
      </c>
      <c r="AD794" s="450"/>
      <c r="AE794" s="450"/>
      <c r="AF794" s="450"/>
      <c r="AG794" s="451"/>
      <c r="AH794" s="452" t="s">
        <v>612</v>
      </c>
      <c r="AI794" s="453"/>
      <c r="AJ794" s="453"/>
      <c r="AK794" s="453"/>
      <c r="AL794" s="453"/>
      <c r="AM794" s="453"/>
      <c r="AN794" s="453"/>
      <c r="AO794" s="453"/>
      <c r="AP794" s="453"/>
      <c r="AQ794" s="453"/>
      <c r="AR794" s="453"/>
      <c r="AS794" s="453"/>
      <c r="AT794" s="454"/>
      <c r="AU794" s="455">
        <v>17</v>
      </c>
      <c r="AV794" s="456"/>
      <c r="AW794" s="456"/>
      <c r="AX794" s="457"/>
    </row>
    <row r="795" spans="1:50" ht="24.75" customHeight="1" x14ac:dyDescent="0.2">
      <c r="A795" s="556"/>
      <c r="B795" s="769"/>
      <c r="C795" s="769"/>
      <c r="D795" s="769"/>
      <c r="E795" s="769"/>
      <c r="F795" s="770"/>
      <c r="G795" s="347" t="s">
        <v>602</v>
      </c>
      <c r="H795" s="348"/>
      <c r="I795" s="348"/>
      <c r="J795" s="348"/>
      <c r="K795" s="349"/>
      <c r="L795" s="400" t="s">
        <v>610</v>
      </c>
      <c r="M795" s="401"/>
      <c r="N795" s="401"/>
      <c r="O795" s="401"/>
      <c r="P795" s="401"/>
      <c r="Q795" s="401"/>
      <c r="R795" s="401"/>
      <c r="S795" s="401"/>
      <c r="T795" s="401"/>
      <c r="U795" s="401"/>
      <c r="V795" s="401"/>
      <c r="W795" s="401"/>
      <c r="X795" s="402"/>
      <c r="Y795" s="397">
        <v>6</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2">
      <c r="A796" s="556"/>
      <c r="B796" s="769"/>
      <c r="C796" s="769"/>
      <c r="D796" s="769"/>
      <c r="E796" s="769"/>
      <c r="F796" s="770"/>
      <c r="G796" s="347" t="s">
        <v>609</v>
      </c>
      <c r="H796" s="348"/>
      <c r="I796" s="348"/>
      <c r="J796" s="348"/>
      <c r="K796" s="349"/>
      <c r="L796" s="400" t="s">
        <v>654</v>
      </c>
      <c r="M796" s="401"/>
      <c r="N796" s="401"/>
      <c r="O796" s="401"/>
      <c r="P796" s="401"/>
      <c r="Q796" s="401"/>
      <c r="R796" s="401"/>
      <c r="S796" s="401"/>
      <c r="T796" s="401"/>
      <c r="U796" s="401"/>
      <c r="V796" s="401"/>
      <c r="W796" s="401"/>
      <c r="X796" s="402"/>
      <c r="Y796" s="397">
        <v>5</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2">
      <c r="A797" s="556"/>
      <c r="B797" s="769"/>
      <c r="C797" s="769"/>
      <c r="D797" s="769"/>
      <c r="E797" s="769"/>
      <c r="F797" s="770"/>
      <c r="G797" s="347" t="s">
        <v>601</v>
      </c>
      <c r="H797" s="348"/>
      <c r="I797" s="348"/>
      <c r="J797" s="348"/>
      <c r="K797" s="349"/>
      <c r="L797" s="400" t="s">
        <v>659</v>
      </c>
      <c r="M797" s="401"/>
      <c r="N797" s="401"/>
      <c r="O797" s="401"/>
      <c r="P797" s="401"/>
      <c r="Q797" s="401"/>
      <c r="R797" s="401"/>
      <c r="S797" s="401"/>
      <c r="T797" s="401"/>
      <c r="U797" s="401"/>
      <c r="V797" s="401"/>
      <c r="W797" s="401"/>
      <c r="X797" s="402"/>
      <c r="Y797" s="397">
        <v>3</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2">
      <c r="A798" s="556"/>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2">
      <c r="A799" s="556"/>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2">
      <c r="A800" s="556"/>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2">
      <c r="A801" s="556"/>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2">
      <c r="A802" s="556"/>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2">
      <c r="A803" s="556"/>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556"/>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21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17</v>
      </c>
      <c r="AV804" s="414"/>
      <c r="AW804" s="414"/>
      <c r="AX804" s="416"/>
    </row>
    <row r="805" spans="1:50" ht="24.75" customHeight="1" x14ac:dyDescent="0.2">
      <c r="A805" s="556"/>
      <c r="B805" s="769"/>
      <c r="C805" s="769"/>
      <c r="D805" s="769"/>
      <c r="E805" s="769"/>
      <c r="F805" s="770"/>
      <c r="G805" s="440" t="s">
        <v>611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9"/>
      <c r="C807" s="769"/>
      <c r="D807" s="769"/>
      <c r="E807" s="769"/>
      <c r="F807" s="770"/>
      <c r="G807" s="449" t="s">
        <v>602</v>
      </c>
      <c r="H807" s="450"/>
      <c r="I807" s="450"/>
      <c r="J807" s="450"/>
      <c r="K807" s="451"/>
      <c r="L807" s="452" t="s">
        <v>613</v>
      </c>
      <c r="M807" s="453"/>
      <c r="N807" s="453"/>
      <c r="O807" s="453"/>
      <c r="P807" s="453"/>
      <c r="Q807" s="453"/>
      <c r="R807" s="453"/>
      <c r="S807" s="453"/>
      <c r="T807" s="453"/>
      <c r="U807" s="453"/>
      <c r="V807" s="453"/>
      <c r="W807" s="453"/>
      <c r="X807" s="454"/>
      <c r="Y807" s="455">
        <v>18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9"/>
      <c r="C808" s="769"/>
      <c r="D808" s="769"/>
      <c r="E808" s="769"/>
      <c r="F808" s="770"/>
      <c r="G808" s="347" t="s">
        <v>598</v>
      </c>
      <c r="H808" s="348"/>
      <c r="I808" s="348"/>
      <c r="J808" s="348"/>
      <c r="K808" s="349"/>
      <c r="L808" s="400" t="s">
        <v>660</v>
      </c>
      <c r="M808" s="401"/>
      <c r="N808" s="401"/>
      <c r="O808" s="401"/>
      <c r="P808" s="401"/>
      <c r="Q808" s="401"/>
      <c r="R808" s="401"/>
      <c r="S808" s="401"/>
      <c r="T808" s="401"/>
      <c r="U808" s="401"/>
      <c r="V808" s="401"/>
      <c r="W808" s="401"/>
      <c r="X808" s="402"/>
      <c r="Y808" s="397">
        <v>7</v>
      </c>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2">
      <c r="A809" s="556"/>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2">
      <c r="A810" s="556"/>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2">
      <c r="A811" s="556"/>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2">
      <c r="A812" s="556"/>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2">
      <c r="A813" s="556"/>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2">
      <c r="A814" s="556"/>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2">
      <c r="A815" s="556"/>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2">
      <c r="A816" s="556"/>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2">
      <c r="A817" s="556"/>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25</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6"/>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6"/>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6"/>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6"/>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6"/>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6"/>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6"/>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6"/>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6"/>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6"/>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483</v>
      </c>
      <c r="AM831" s="966"/>
      <c r="AN831" s="966"/>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45.75" customHeight="1" x14ac:dyDescent="0.2">
      <c r="A837" s="403">
        <v>1</v>
      </c>
      <c r="B837" s="403">
        <v>1</v>
      </c>
      <c r="C837" s="417" t="s">
        <v>616</v>
      </c>
      <c r="D837" s="417"/>
      <c r="E837" s="417"/>
      <c r="F837" s="417"/>
      <c r="G837" s="417"/>
      <c r="H837" s="417"/>
      <c r="I837" s="417"/>
      <c r="J837" s="418">
        <v>3130005005532</v>
      </c>
      <c r="K837" s="419"/>
      <c r="L837" s="419"/>
      <c r="M837" s="419"/>
      <c r="N837" s="419"/>
      <c r="O837" s="419"/>
      <c r="P837" s="316" t="s">
        <v>617</v>
      </c>
      <c r="Q837" s="316"/>
      <c r="R837" s="316"/>
      <c r="S837" s="316"/>
      <c r="T837" s="316"/>
      <c r="U837" s="316"/>
      <c r="V837" s="316"/>
      <c r="W837" s="316"/>
      <c r="X837" s="316"/>
      <c r="Y837" s="317">
        <v>13</v>
      </c>
      <c r="Z837" s="318"/>
      <c r="AA837" s="318"/>
      <c r="AB837" s="319"/>
      <c r="AC837" s="327" t="s">
        <v>618</v>
      </c>
      <c r="AD837" s="425"/>
      <c r="AE837" s="425"/>
      <c r="AF837" s="425"/>
      <c r="AG837" s="425"/>
      <c r="AH837" s="420" t="s">
        <v>636</v>
      </c>
      <c r="AI837" s="421"/>
      <c r="AJ837" s="421"/>
      <c r="AK837" s="421"/>
      <c r="AL837" s="324" t="s">
        <v>639</v>
      </c>
      <c r="AM837" s="325"/>
      <c r="AN837" s="325"/>
      <c r="AO837" s="326"/>
      <c r="AP837" s="320" t="s">
        <v>637</v>
      </c>
      <c r="AQ837" s="320"/>
      <c r="AR837" s="320"/>
      <c r="AS837" s="320"/>
      <c r="AT837" s="320"/>
      <c r="AU837" s="320"/>
      <c r="AV837" s="320"/>
      <c r="AW837" s="320"/>
      <c r="AX837" s="320"/>
    </row>
    <row r="838" spans="1:50" ht="75" customHeight="1" x14ac:dyDescent="0.2">
      <c r="A838" s="403">
        <v>2</v>
      </c>
      <c r="B838" s="403">
        <v>1</v>
      </c>
      <c r="C838" s="417" t="s">
        <v>619</v>
      </c>
      <c r="D838" s="417"/>
      <c r="E838" s="417"/>
      <c r="F838" s="417"/>
      <c r="G838" s="417"/>
      <c r="H838" s="417"/>
      <c r="I838" s="417"/>
      <c r="J838" s="418">
        <v>3290005003743</v>
      </c>
      <c r="K838" s="419"/>
      <c r="L838" s="419"/>
      <c r="M838" s="419"/>
      <c r="N838" s="419"/>
      <c r="O838" s="419"/>
      <c r="P838" s="316" t="s">
        <v>620</v>
      </c>
      <c r="Q838" s="316"/>
      <c r="R838" s="316"/>
      <c r="S838" s="316"/>
      <c r="T838" s="316"/>
      <c r="U838" s="316"/>
      <c r="V838" s="316"/>
      <c r="W838" s="316"/>
      <c r="X838" s="316"/>
      <c r="Y838" s="317">
        <v>12</v>
      </c>
      <c r="Z838" s="318"/>
      <c r="AA838" s="318"/>
      <c r="AB838" s="319"/>
      <c r="AC838" s="327" t="s">
        <v>618</v>
      </c>
      <c r="AD838" s="327"/>
      <c r="AE838" s="327"/>
      <c r="AF838" s="327"/>
      <c r="AG838" s="327"/>
      <c r="AH838" s="420" t="s">
        <v>637</v>
      </c>
      <c r="AI838" s="421"/>
      <c r="AJ838" s="421"/>
      <c r="AK838" s="421"/>
      <c r="AL838" s="422" t="s">
        <v>636</v>
      </c>
      <c r="AM838" s="423"/>
      <c r="AN838" s="423"/>
      <c r="AO838" s="424"/>
      <c r="AP838" s="320" t="s">
        <v>640</v>
      </c>
      <c r="AQ838" s="320"/>
      <c r="AR838" s="320"/>
      <c r="AS838" s="320"/>
      <c r="AT838" s="320"/>
      <c r="AU838" s="320"/>
      <c r="AV838" s="320"/>
      <c r="AW838" s="320"/>
      <c r="AX838" s="320"/>
    </row>
    <row r="839" spans="1:50" ht="45" customHeight="1" x14ac:dyDescent="0.2">
      <c r="A839" s="403">
        <v>3</v>
      </c>
      <c r="B839" s="403">
        <v>1</v>
      </c>
      <c r="C839" s="426" t="s">
        <v>621</v>
      </c>
      <c r="D839" s="417"/>
      <c r="E839" s="417"/>
      <c r="F839" s="417"/>
      <c r="G839" s="417"/>
      <c r="H839" s="417"/>
      <c r="I839" s="417"/>
      <c r="J839" s="418">
        <v>8021005009182</v>
      </c>
      <c r="K839" s="419"/>
      <c r="L839" s="419"/>
      <c r="M839" s="419"/>
      <c r="N839" s="419"/>
      <c r="O839" s="419"/>
      <c r="P839" s="315" t="s">
        <v>622</v>
      </c>
      <c r="Q839" s="316"/>
      <c r="R839" s="316"/>
      <c r="S839" s="316"/>
      <c r="T839" s="316"/>
      <c r="U839" s="316"/>
      <c r="V839" s="316"/>
      <c r="W839" s="316"/>
      <c r="X839" s="316"/>
      <c r="Y839" s="317">
        <v>10</v>
      </c>
      <c r="Z839" s="318"/>
      <c r="AA839" s="318"/>
      <c r="AB839" s="319"/>
      <c r="AC839" s="327" t="s">
        <v>618</v>
      </c>
      <c r="AD839" s="327"/>
      <c r="AE839" s="327"/>
      <c r="AF839" s="327"/>
      <c r="AG839" s="327"/>
      <c r="AH839" s="322" t="s">
        <v>637</v>
      </c>
      <c r="AI839" s="323"/>
      <c r="AJ839" s="323"/>
      <c r="AK839" s="323"/>
      <c r="AL839" s="324" t="s">
        <v>637</v>
      </c>
      <c r="AM839" s="325"/>
      <c r="AN839" s="325"/>
      <c r="AO839" s="326"/>
      <c r="AP839" s="320" t="s">
        <v>637</v>
      </c>
      <c r="AQ839" s="320"/>
      <c r="AR839" s="320"/>
      <c r="AS839" s="320"/>
      <c r="AT839" s="320"/>
      <c r="AU839" s="320"/>
      <c r="AV839" s="320"/>
      <c r="AW839" s="320"/>
      <c r="AX839" s="320"/>
    </row>
    <row r="840" spans="1:50" ht="45" customHeight="1" x14ac:dyDescent="0.2">
      <c r="A840" s="403">
        <v>4</v>
      </c>
      <c r="B840" s="403">
        <v>1</v>
      </c>
      <c r="C840" s="426" t="s">
        <v>625</v>
      </c>
      <c r="D840" s="417"/>
      <c r="E840" s="417"/>
      <c r="F840" s="417"/>
      <c r="G840" s="417"/>
      <c r="H840" s="417"/>
      <c r="I840" s="417"/>
      <c r="J840" s="418">
        <v>5140005004060</v>
      </c>
      <c r="K840" s="419"/>
      <c r="L840" s="419"/>
      <c r="M840" s="419"/>
      <c r="N840" s="419"/>
      <c r="O840" s="419"/>
      <c r="P840" s="315" t="s">
        <v>626</v>
      </c>
      <c r="Q840" s="316"/>
      <c r="R840" s="316"/>
      <c r="S840" s="316"/>
      <c r="T840" s="316"/>
      <c r="U840" s="316"/>
      <c r="V840" s="316"/>
      <c r="W840" s="316"/>
      <c r="X840" s="316"/>
      <c r="Y840" s="317">
        <v>10</v>
      </c>
      <c r="Z840" s="318"/>
      <c r="AA840" s="318"/>
      <c r="AB840" s="319"/>
      <c r="AC840" s="327" t="s">
        <v>618</v>
      </c>
      <c r="AD840" s="327"/>
      <c r="AE840" s="327"/>
      <c r="AF840" s="327"/>
      <c r="AG840" s="327"/>
      <c r="AH840" s="322" t="s">
        <v>637</v>
      </c>
      <c r="AI840" s="323"/>
      <c r="AJ840" s="323"/>
      <c r="AK840" s="323"/>
      <c r="AL840" s="324" t="s">
        <v>637</v>
      </c>
      <c r="AM840" s="325"/>
      <c r="AN840" s="325"/>
      <c r="AO840" s="326"/>
      <c r="AP840" s="320" t="s">
        <v>637</v>
      </c>
      <c r="AQ840" s="320"/>
      <c r="AR840" s="320"/>
      <c r="AS840" s="320"/>
      <c r="AT840" s="320"/>
      <c r="AU840" s="320"/>
      <c r="AV840" s="320"/>
      <c r="AW840" s="320"/>
      <c r="AX840" s="320"/>
    </row>
    <row r="841" spans="1:50" ht="45" customHeight="1" x14ac:dyDescent="0.2">
      <c r="A841" s="403">
        <v>5</v>
      </c>
      <c r="B841" s="403">
        <v>1</v>
      </c>
      <c r="C841" s="417" t="s">
        <v>627</v>
      </c>
      <c r="D841" s="417"/>
      <c r="E841" s="417"/>
      <c r="F841" s="417"/>
      <c r="G841" s="417"/>
      <c r="H841" s="417"/>
      <c r="I841" s="417"/>
      <c r="J841" s="418">
        <v>3180005006071</v>
      </c>
      <c r="K841" s="419"/>
      <c r="L841" s="419"/>
      <c r="M841" s="419"/>
      <c r="N841" s="419"/>
      <c r="O841" s="419"/>
      <c r="P841" s="316" t="s">
        <v>628</v>
      </c>
      <c r="Q841" s="316"/>
      <c r="R841" s="316"/>
      <c r="S841" s="316"/>
      <c r="T841" s="316"/>
      <c r="U841" s="316"/>
      <c r="V841" s="316"/>
      <c r="W841" s="316"/>
      <c r="X841" s="316"/>
      <c r="Y841" s="317">
        <v>10</v>
      </c>
      <c r="Z841" s="318"/>
      <c r="AA841" s="318"/>
      <c r="AB841" s="319"/>
      <c r="AC841" s="321" t="s">
        <v>618</v>
      </c>
      <c r="AD841" s="321"/>
      <c r="AE841" s="321"/>
      <c r="AF841" s="321"/>
      <c r="AG841" s="321"/>
      <c r="AH841" s="322" t="s">
        <v>637</v>
      </c>
      <c r="AI841" s="323"/>
      <c r="AJ841" s="323"/>
      <c r="AK841" s="323"/>
      <c r="AL841" s="324" t="s">
        <v>637</v>
      </c>
      <c r="AM841" s="325"/>
      <c r="AN841" s="325"/>
      <c r="AO841" s="326"/>
      <c r="AP841" s="320" t="s">
        <v>637</v>
      </c>
      <c r="AQ841" s="320"/>
      <c r="AR841" s="320"/>
      <c r="AS841" s="320"/>
      <c r="AT841" s="320"/>
      <c r="AU841" s="320"/>
      <c r="AV841" s="320"/>
      <c r="AW841" s="320"/>
      <c r="AX841" s="320"/>
    </row>
    <row r="842" spans="1:50" ht="60" customHeight="1" x14ac:dyDescent="0.2">
      <c r="A842" s="403">
        <v>6</v>
      </c>
      <c r="B842" s="403">
        <v>1</v>
      </c>
      <c r="C842" s="417" t="s">
        <v>632</v>
      </c>
      <c r="D842" s="417"/>
      <c r="E842" s="417"/>
      <c r="F842" s="417"/>
      <c r="G842" s="417"/>
      <c r="H842" s="417"/>
      <c r="I842" s="417"/>
      <c r="J842" s="418">
        <v>1000020320005</v>
      </c>
      <c r="K842" s="419"/>
      <c r="L842" s="419"/>
      <c r="M842" s="419"/>
      <c r="N842" s="419"/>
      <c r="O842" s="419"/>
      <c r="P842" s="316" t="s">
        <v>633</v>
      </c>
      <c r="Q842" s="316"/>
      <c r="R842" s="316"/>
      <c r="S842" s="316"/>
      <c r="T842" s="316"/>
      <c r="U842" s="316"/>
      <c r="V842" s="316"/>
      <c r="W842" s="316"/>
      <c r="X842" s="316"/>
      <c r="Y842" s="317">
        <v>10</v>
      </c>
      <c r="Z842" s="318"/>
      <c r="AA842" s="318"/>
      <c r="AB842" s="319"/>
      <c r="AC842" s="321" t="s">
        <v>618</v>
      </c>
      <c r="AD842" s="321"/>
      <c r="AE842" s="321"/>
      <c r="AF842" s="321"/>
      <c r="AG842" s="321"/>
      <c r="AH842" s="322" t="s">
        <v>638</v>
      </c>
      <c r="AI842" s="323"/>
      <c r="AJ842" s="323"/>
      <c r="AK842" s="323"/>
      <c r="AL842" s="324" t="s">
        <v>637</v>
      </c>
      <c r="AM842" s="325"/>
      <c r="AN842" s="325"/>
      <c r="AO842" s="326"/>
      <c r="AP842" s="320" t="s">
        <v>637</v>
      </c>
      <c r="AQ842" s="320"/>
      <c r="AR842" s="320"/>
      <c r="AS842" s="320"/>
      <c r="AT842" s="320"/>
      <c r="AU842" s="320"/>
      <c r="AV842" s="320"/>
      <c r="AW842" s="320"/>
      <c r="AX842" s="320"/>
    </row>
    <row r="843" spans="1:50" ht="30" customHeight="1" x14ac:dyDescent="0.2">
      <c r="A843" s="403">
        <v>7</v>
      </c>
      <c r="B843" s="403">
        <v>1</v>
      </c>
      <c r="C843" s="417" t="s">
        <v>629</v>
      </c>
      <c r="D843" s="417"/>
      <c r="E843" s="417"/>
      <c r="F843" s="417"/>
      <c r="G843" s="417"/>
      <c r="H843" s="417"/>
      <c r="I843" s="417"/>
      <c r="J843" s="418">
        <v>9130005004289</v>
      </c>
      <c r="K843" s="419"/>
      <c r="L843" s="419"/>
      <c r="M843" s="419"/>
      <c r="N843" s="419"/>
      <c r="O843" s="419"/>
      <c r="P843" s="315" t="s">
        <v>652</v>
      </c>
      <c r="Q843" s="316"/>
      <c r="R843" s="316"/>
      <c r="S843" s="316"/>
      <c r="T843" s="316"/>
      <c r="U843" s="316"/>
      <c r="V843" s="316"/>
      <c r="W843" s="316"/>
      <c r="X843" s="316"/>
      <c r="Y843" s="317">
        <v>10</v>
      </c>
      <c r="Z843" s="318"/>
      <c r="AA843" s="318"/>
      <c r="AB843" s="319"/>
      <c r="AC843" s="321" t="s">
        <v>618</v>
      </c>
      <c r="AD843" s="321"/>
      <c r="AE843" s="321"/>
      <c r="AF843" s="321"/>
      <c r="AG843" s="321"/>
      <c r="AH843" s="322" t="s">
        <v>637</v>
      </c>
      <c r="AI843" s="323"/>
      <c r="AJ843" s="323"/>
      <c r="AK843" s="323"/>
      <c r="AL843" s="324" t="s">
        <v>637</v>
      </c>
      <c r="AM843" s="325"/>
      <c r="AN843" s="325"/>
      <c r="AO843" s="326"/>
      <c r="AP843" s="320" t="s">
        <v>637</v>
      </c>
      <c r="AQ843" s="320"/>
      <c r="AR843" s="320"/>
      <c r="AS843" s="320"/>
      <c r="AT843" s="320"/>
      <c r="AU843" s="320"/>
      <c r="AV843" s="320"/>
      <c r="AW843" s="320"/>
      <c r="AX843" s="320"/>
    </row>
    <row r="844" spans="1:50" ht="60" customHeight="1" x14ac:dyDescent="0.2">
      <c r="A844" s="403">
        <v>8</v>
      </c>
      <c r="B844" s="403">
        <v>1</v>
      </c>
      <c r="C844" s="417" t="s">
        <v>634</v>
      </c>
      <c r="D844" s="417"/>
      <c r="E844" s="417"/>
      <c r="F844" s="417"/>
      <c r="G844" s="417"/>
      <c r="H844" s="417"/>
      <c r="I844" s="417"/>
      <c r="J844" s="418">
        <v>7010005005425</v>
      </c>
      <c r="K844" s="419"/>
      <c r="L844" s="419"/>
      <c r="M844" s="419"/>
      <c r="N844" s="419"/>
      <c r="O844" s="419"/>
      <c r="P844" s="316" t="s">
        <v>635</v>
      </c>
      <c r="Q844" s="316"/>
      <c r="R844" s="316"/>
      <c r="S844" s="316"/>
      <c r="T844" s="316"/>
      <c r="U844" s="316"/>
      <c r="V844" s="316"/>
      <c r="W844" s="316"/>
      <c r="X844" s="316"/>
      <c r="Y844" s="317">
        <v>9</v>
      </c>
      <c r="Z844" s="318"/>
      <c r="AA844" s="318"/>
      <c r="AB844" s="319"/>
      <c r="AC844" s="321" t="s">
        <v>618</v>
      </c>
      <c r="AD844" s="321"/>
      <c r="AE844" s="321"/>
      <c r="AF844" s="321"/>
      <c r="AG844" s="321"/>
      <c r="AH844" s="322" t="s">
        <v>637</v>
      </c>
      <c r="AI844" s="323"/>
      <c r="AJ844" s="323"/>
      <c r="AK844" s="323"/>
      <c r="AL844" s="324" t="s">
        <v>637</v>
      </c>
      <c r="AM844" s="325"/>
      <c r="AN844" s="325"/>
      <c r="AO844" s="326"/>
      <c r="AP844" s="320" t="s">
        <v>637</v>
      </c>
      <c r="AQ844" s="320"/>
      <c r="AR844" s="320"/>
      <c r="AS844" s="320"/>
      <c r="AT844" s="320"/>
      <c r="AU844" s="320"/>
      <c r="AV844" s="320"/>
      <c r="AW844" s="320"/>
      <c r="AX844" s="320"/>
    </row>
    <row r="845" spans="1:50" ht="75" customHeight="1" x14ac:dyDescent="0.2">
      <c r="A845" s="403">
        <v>9</v>
      </c>
      <c r="B845" s="403">
        <v>1</v>
      </c>
      <c r="C845" s="417" t="s">
        <v>623</v>
      </c>
      <c r="D845" s="417"/>
      <c r="E845" s="417"/>
      <c r="F845" s="417"/>
      <c r="G845" s="417"/>
      <c r="H845" s="417"/>
      <c r="I845" s="417"/>
      <c r="J845" s="418">
        <v>4010405001654</v>
      </c>
      <c r="K845" s="419"/>
      <c r="L845" s="419"/>
      <c r="M845" s="419"/>
      <c r="N845" s="419"/>
      <c r="O845" s="419"/>
      <c r="P845" s="316" t="s">
        <v>624</v>
      </c>
      <c r="Q845" s="316"/>
      <c r="R845" s="316"/>
      <c r="S845" s="316"/>
      <c r="T845" s="316"/>
      <c r="U845" s="316"/>
      <c r="V845" s="316"/>
      <c r="W845" s="316"/>
      <c r="X845" s="316"/>
      <c r="Y845" s="317">
        <v>9</v>
      </c>
      <c r="Z845" s="318"/>
      <c r="AA845" s="318"/>
      <c r="AB845" s="319"/>
      <c r="AC845" s="321" t="s">
        <v>618</v>
      </c>
      <c r="AD845" s="321"/>
      <c r="AE845" s="321"/>
      <c r="AF845" s="321"/>
      <c r="AG845" s="321"/>
      <c r="AH845" s="322" t="s">
        <v>639</v>
      </c>
      <c r="AI845" s="323"/>
      <c r="AJ845" s="323"/>
      <c r="AK845" s="323"/>
      <c r="AL845" s="324" t="s">
        <v>637</v>
      </c>
      <c r="AM845" s="325"/>
      <c r="AN845" s="325"/>
      <c r="AO845" s="326"/>
      <c r="AP845" s="320" t="s">
        <v>637</v>
      </c>
      <c r="AQ845" s="320"/>
      <c r="AR845" s="320"/>
      <c r="AS845" s="320"/>
      <c r="AT845" s="320"/>
      <c r="AU845" s="320"/>
      <c r="AV845" s="320"/>
      <c r="AW845" s="320"/>
      <c r="AX845" s="320"/>
    </row>
    <row r="846" spans="1:50" ht="82.5" customHeight="1" x14ac:dyDescent="0.2">
      <c r="A846" s="403">
        <v>10</v>
      </c>
      <c r="B846" s="403">
        <v>1</v>
      </c>
      <c r="C846" s="417" t="s">
        <v>630</v>
      </c>
      <c r="D846" s="417"/>
      <c r="E846" s="417"/>
      <c r="F846" s="417"/>
      <c r="G846" s="417"/>
      <c r="H846" s="417"/>
      <c r="I846" s="417"/>
      <c r="J846" s="418">
        <v>3180005008670</v>
      </c>
      <c r="K846" s="419"/>
      <c r="L846" s="419"/>
      <c r="M846" s="419"/>
      <c r="N846" s="419"/>
      <c r="O846" s="419"/>
      <c r="P846" s="316" t="s">
        <v>631</v>
      </c>
      <c r="Q846" s="316"/>
      <c r="R846" s="316"/>
      <c r="S846" s="316"/>
      <c r="T846" s="316"/>
      <c r="U846" s="316"/>
      <c r="V846" s="316"/>
      <c r="W846" s="316"/>
      <c r="X846" s="316"/>
      <c r="Y846" s="317">
        <v>9</v>
      </c>
      <c r="Z846" s="318"/>
      <c r="AA846" s="318"/>
      <c r="AB846" s="319"/>
      <c r="AC846" s="321" t="s">
        <v>618</v>
      </c>
      <c r="AD846" s="321"/>
      <c r="AE846" s="321"/>
      <c r="AF846" s="321"/>
      <c r="AG846" s="321"/>
      <c r="AH846" s="322" t="s">
        <v>639</v>
      </c>
      <c r="AI846" s="323"/>
      <c r="AJ846" s="323"/>
      <c r="AK846" s="323"/>
      <c r="AL846" s="324" t="s">
        <v>637</v>
      </c>
      <c r="AM846" s="325"/>
      <c r="AN846" s="325"/>
      <c r="AO846" s="326"/>
      <c r="AP846" s="320" t="s">
        <v>637</v>
      </c>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45" customHeight="1" x14ac:dyDescent="0.2">
      <c r="A870" s="403">
        <v>1</v>
      </c>
      <c r="B870" s="403">
        <v>1</v>
      </c>
      <c r="C870" s="417" t="s">
        <v>641</v>
      </c>
      <c r="D870" s="417"/>
      <c r="E870" s="417"/>
      <c r="F870" s="417"/>
      <c r="G870" s="417"/>
      <c r="H870" s="417"/>
      <c r="I870" s="417"/>
      <c r="J870" s="418">
        <v>6050005005208</v>
      </c>
      <c r="K870" s="419"/>
      <c r="L870" s="419"/>
      <c r="M870" s="419"/>
      <c r="N870" s="419"/>
      <c r="O870" s="419"/>
      <c r="P870" s="315" t="s">
        <v>677</v>
      </c>
      <c r="Q870" s="316"/>
      <c r="R870" s="316"/>
      <c r="S870" s="316"/>
      <c r="T870" s="316"/>
      <c r="U870" s="316"/>
      <c r="V870" s="316"/>
      <c r="W870" s="316"/>
      <c r="X870" s="316"/>
      <c r="Y870" s="317">
        <v>6</v>
      </c>
      <c r="Z870" s="318"/>
      <c r="AA870" s="318"/>
      <c r="AB870" s="319"/>
      <c r="AC870" s="327" t="s">
        <v>618</v>
      </c>
      <c r="AD870" s="425"/>
      <c r="AE870" s="425"/>
      <c r="AF870" s="425"/>
      <c r="AG870" s="425"/>
      <c r="AH870" s="420" t="s">
        <v>637</v>
      </c>
      <c r="AI870" s="421"/>
      <c r="AJ870" s="421"/>
      <c r="AK870" s="421"/>
      <c r="AL870" s="324" t="s">
        <v>639</v>
      </c>
      <c r="AM870" s="325"/>
      <c r="AN870" s="325"/>
      <c r="AO870" s="326"/>
      <c r="AP870" s="320" t="s">
        <v>662</v>
      </c>
      <c r="AQ870" s="320"/>
      <c r="AR870" s="320"/>
      <c r="AS870" s="320"/>
      <c r="AT870" s="320"/>
      <c r="AU870" s="320"/>
      <c r="AV870" s="320"/>
      <c r="AW870" s="320"/>
      <c r="AX870" s="320"/>
    </row>
    <row r="871" spans="1:50" ht="45" customHeight="1" x14ac:dyDescent="0.2">
      <c r="A871" s="403">
        <v>2</v>
      </c>
      <c r="B871" s="403">
        <v>1</v>
      </c>
      <c r="C871" s="417" t="s">
        <v>674</v>
      </c>
      <c r="D871" s="417"/>
      <c r="E871" s="417"/>
      <c r="F871" s="417"/>
      <c r="G871" s="417"/>
      <c r="H871" s="417"/>
      <c r="I871" s="417"/>
      <c r="J871" s="418">
        <v>3010401011971</v>
      </c>
      <c r="K871" s="419"/>
      <c r="L871" s="419"/>
      <c r="M871" s="419"/>
      <c r="N871" s="419"/>
      <c r="O871" s="419"/>
      <c r="P871" s="315" t="s">
        <v>676</v>
      </c>
      <c r="Q871" s="316"/>
      <c r="R871" s="316"/>
      <c r="S871" s="316"/>
      <c r="T871" s="316"/>
      <c r="U871" s="316"/>
      <c r="V871" s="316"/>
      <c r="W871" s="316"/>
      <c r="X871" s="316"/>
      <c r="Y871" s="317">
        <v>4</v>
      </c>
      <c r="Z871" s="318"/>
      <c r="AA871" s="318"/>
      <c r="AB871" s="319"/>
      <c r="AC871" s="327" t="s">
        <v>618</v>
      </c>
      <c r="AD871" s="327"/>
      <c r="AE871" s="327"/>
      <c r="AF871" s="327"/>
      <c r="AG871" s="327"/>
      <c r="AH871" s="420" t="s">
        <v>550</v>
      </c>
      <c r="AI871" s="421"/>
      <c r="AJ871" s="421"/>
      <c r="AK871" s="421"/>
      <c r="AL871" s="322" t="s">
        <v>550</v>
      </c>
      <c r="AM871" s="323"/>
      <c r="AN871" s="323"/>
      <c r="AO871" s="323"/>
      <c r="AP871" s="320" t="s">
        <v>550</v>
      </c>
      <c r="AQ871" s="320"/>
      <c r="AR871" s="320"/>
      <c r="AS871" s="320"/>
      <c r="AT871" s="320"/>
      <c r="AU871" s="320"/>
      <c r="AV871" s="320"/>
      <c r="AW871" s="320"/>
      <c r="AX871" s="320"/>
    </row>
    <row r="872" spans="1:50" ht="45" customHeight="1" x14ac:dyDescent="0.2">
      <c r="A872" s="403">
        <v>3</v>
      </c>
      <c r="B872" s="403">
        <v>1</v>
      </c>
      <c r="C872" s="426" t="s">
        <v>619</v>
      </c>
      <c r="D872" s="417" t="s">
        <v>619</v>
      </c>
      <c r="E872" s="417" t="s">
        <v>619</v>
      </c>
      <c r="F872" s="417" t="s">
        <v>619</v>
      </c>
      <c r="G872" s="417" t="s">
        <v>619</v>
      </c>
      <c r="H872" s="417" t="s">
        <v>619</v>
      </c>
      <c r="I872" s="417" t="s">
        <v>619</v>
      </c>
      <c r="J872" s="418">
        <v>3290005003743</v>
      </c>
      <c r="K872" s="419"/>
      <c r="L872" s="419"/>
      <c r="M872" s="419"/>
      <c r="N872" s="419"/>
      <c r="O872" s="419"/>
      <c r="P872" s="315" t="s">
        <v>676</v>
      </c>
      <c r="Q872" s="316"/>
      <c r="R872" s="316"/>
      <c r="S872" s="316"/>
      <c r="T872" s="316"/>
      <c r="U872" s="316"/>
      <c r="V872" s="316"/>
      <c r="W872" s="316"/>
      <c r="X872" s="316"/>
      <c r="Y872" s="317">
        <v>4</v>
      </c>
      <c r="Z872" s="318"/>
      <c r="AA872" s="318"/>
      <c r="AB872" s="319"/>
      <c r="AC872" s="327" t="s">
        <v>618</v>
      </c>
      <c r="AD872" s="327"/>
      <c r="AE872" s="327"/>
      <c r="AF872" s="327"/>
      <c r="AG872" s="327"/>
      <c r="AH872" s="322" t="s">
        <v>550</v>
      </c>
      <c r="AI872" s="323"/>
      <c r="AJ872" s="323"/>
      <c r="AK872" s="323"/>
      <c r="AL872" s="324" t="s">
        <v>550</v>
      </c>
      <c r="AM872" s="325"/>
      <c r="AN872" s="325"/>
      <c r="AO872" s="326"/>
      <c r="AP872" s="320" t="s">
        <v>550</v>
      </c>
      <c r="AQ872" s="320"/>
      <c r="AR872" s="320"/>
      <c r="AS872" s="320"/>
      <c r="AT872" s="320"/>
      <c r="AU872" s="320"/>
      <c r="AV872" s="320"/>
      <c r="AW872" s="320"/>
      <c r="AX872" s="320"/>
    </row>
    <row r="873" spans="1:50" ht="45" customHeight="1" x14ac:dyDescent="0.2">
      <c r="A873" s="403">
        <v>4</v>
      </c>
      <c r="B873" s="403">
        <v>1</v>
      </c>
      <c r="C873" s="426" t="s">
        <v>621</v>
      </c>
      <c r="D873" s="417"/>
      <c r="E873" s="417"/>
      <c r="F873" s="417"/>
      <c r="G873" s="417"/>
      <c r="H873" s="417"/>
      <c r="I873" s="417"/>
      <c r="J873" s="418">
        <v>8021005009182</v>
      </c>
      <c r="K873" s="419"/>
      <c r="L873" s="419"/>
      <c r="M873" s="419"/>
      <c r="N873" s="419"/>
      <c r="O873" s="419"/>
      <c r="P873" s="315" t="s">
        <v>676</v>
      </c>
      <c r="Q873" s="316"/>
      <c r="R873" s="316"/>
      <c r="S873" s="316"/>
      <c r="T873" s="316"/>
      <c r="U873" s="316"/>
      <c r="V873" s="316"/>
      <c r="W873" s="316"/>
      <c r="X873" s="316"/>
      <c r="Y873" s="317">
        <v>3</v>
      </c>
      <c r="Z873" s="318"/>
      <c r="AA873" s="318"/>
      <c r="AB873" s="319"/>
      <c r="AC873" s="327" t="s">
        <v>618</v>
      </c>
      <c r="AD873" s="327"/>
      <c r="AE873" s="327"/>
      <c r="AF873" s="327"/>
      <c r="AG873" s="327"/>
      <c r="AH873" s="322" t="s">
        <v>550</v>
      </c>
      <c r="AI873" s="323"/>
      <c r="AJ873" s="323"/>
      <c r="AK873" s="323"/>
      <c r="AL873" s="324" t="s">
        <v>550</v>
      </c>
      <c r="AM873" s="325"/>
      <c r="AN873" s="325"/>
      <c r="AO873" s="326"/>
      <c r="AP873" s="320" t="s">
        <v>550</v>
      </c>
      <c r="AQ873" s="320"/>
      <c r="AR873" s="320"/>
      <c r="AS873" s="320"/>
      <c r="AT873" s="320"/>
      <c r="AU873" s="320"/>
      <c r="AV873" s="320"/>
      <c r="AW873" s="320"/>
      <c r="AX873" s="320"/>
    </row>
    <row r="874" spans="1:50" ht="45" customHeight="1" x14ac:dyDescent="0.2">
      <c r="A874" s="403">
        <v>5</v>
      </c>
      <c r="B874" s="403">
        <v>1</v>
      </c>
      <c r="C874" s="426" t="s">
        <v>675</v>
      </c>
      <c r="D874" s="417"/>
      <c r="E874" s="417"/>
      <c r="F874" s="417"/>
      <c r="G874" s="417"/>
      <c r="H874" s="417"/>
      <c r="I874" s="417"/>
      <c r="J874" s="418">
        <v>7180005002298</v>
      </c>
      <c r="K874" s="419"/>
      <c r="L874" s="419"/>
      <c r="M874" s="419"/>
      <c r="N874" s="419"/>
      <c r="O874" s="419"/>
      <c r="P874" s="315" t="s">
        <v>676</v>
      </c>
      <c r="Q874" s="316"/>
      <c r="R874" s="316"/>
      <c r="S874" s="316"/>
      <c r="T874" s="316"/>
      <c r="U874" s="316"/>
      <c r="V874" s="316"/>
      <c r="W874" s="316"/>
      <c r="X874" s="316"/>
      <c r="Y874" s="317">
        <v>2</v>
      </c>
      <c r="Z874" s="318"/>
      <c r="AA874" s="318"/>
      <c r="AB874" s="319"/>
      <c r="AC874" s="321" t="s">
        <v>618</v>
      </c>
      <c r="AD874" s="321"/>
      <c r="AE874" s="321"/>
      <c r="AF874" s="321"/>
      <c r="AG874" s="321"/>
      <c r="AH874" s="322" t="s">
        <v>550</v>
      </c>
      <c r="AI874" s="323"/>
      <c r="AJ874" s="323"/>
      <c r="AK874" s="323"/>
      <c r="AL874" s="324" t="s">
        <v>550</v>
      </c>
      <c r="AM874" s="325"/>
      <c r="AN874" s="325"/>
      <c r="AO874" s="326"/>
      <c r="AP874" s="320" t="s">
        <v>550</v>
      </c>
      <c r="AQ874" s="320"/>
      <c r="AR874" s="320"/>
      <c r="AS874" s="320"/>
      <c r="AT874" s="320"/>
      <c r="AU874" s="320"/>
      <c r="AV874" s="320"/>
      <c r="AW874" s="320"/>
      <c r="AX874" s="320"/>
    </row>
    <row r="875" spans="1:50" ht="45" customHeight="1" x14ac:dyDescent="0.2">
      <c r="A875" s="403">
        <v>6</v>
      </c>
      <c r="B875" s="403">
        <v>1</v>
      </c>
      <c r="C875" s="417" t="s">
        <v>627</v>
      </c>
      <c r="D875" s="417"/>
      <c r="E875" s="417"/>
      <c r="F875" s="417"/>
      <c r="G875" s="417"/>
      <c r="H875" s="417"/>
      <c r="I875" s="417"/>
      <c r="J875" s="418">
        <v>3180005006071</v>
      </c>
      <c r="K875" s="419"/>
      <c r="L875" s="419"/>
      <c r="M875" s="419"/>
      <c r="N875" s="419"/>
      <c r="O875" s="419"/>
      <c r="P875" s="316" t="s">
        <v>676</v>
      </c>
      <c r="Q875" s="316"/>
      <c r="R875" s="316"/>
      <c r="S875" s="316"/>
      <c r="T875" s="316"/>
      <c r="U875" s="316"/>
      <c r="V875" s="316"/>
      <c r="W875" s="316"/>
      <c r="X875" s="316"/>
      <c r="Y875" s="317">
        <v>2</v>
      </c>
      <c r="Z875" s="318"/>
      <c r="AA875" s="318"/>
      <c r="AB875" s="319"/>
      <c r="AC875" s="321" t="s">
        <v>618</v>
      </c>
      <c r="AD875" s="321"/>
      <c r="AE875" s="321"/>
      <c r="AF875" s="321"/>
      <c r="AG875" s="321"/>
      <c r="AH875" s="322" t="s">
        <v>550</v>
      </c>
      <c r="AI875" s="323"/>
      <c r="AJ875" s="323"/>
      <c r="AK875" s="323"/>
      <c r="AL875" s="324" t="s">
        <v>550</v>
      </c>
      <c r="AM875" s="325"/>
      <c r="AN875" s="325"/>
      <c r="AO875" s="326"/>
      <c r="AP875" s="320" t="s">
        <v>550</v>
      </c>
      <c r="AQ875" s="320"/>
      <c r="AR875" s="320"/>
      <c r="AS875" s="320"/>
      <c r="AT875" s="320"/>
      <c r="AU875" s="320"/>
      <c r="AV875" s="320"/>
      <c r="AW875" s="320"/>
      <c r="AX875" s="320"/>
    </row>
    <row r="876" spans="1:50" ht="45" customHeight="1" x14ac:dyDescent="0.2">
      <c r="A876" s="403">
        <v>7</v>
      </c>
      <c r="B876" s="403">
        <v>1</v>
      </c>
      <c r="C876" s="426" t="s">
        <v>625</v>
      </c>
      <c r="D876" s="417"/>
      <c r="E876" s="417"/>
      <c r="F876" s="417"/>
      <c r="G876" s="417"/>
      <c r="H876" s="417"/>
      <c r="I876" s="417"/>
      <c r="J876" s="418">
        <v>5140005004060</v>
      </c>
      <c r="K876" s="419"/>
      <c r="L876" s="419"/>
      <c r="M876" s="419"/>
      <c r="N876" s="419"/>
      <c r="O876" s="419"/>
      <c r="P876" s="315" t="s">
        <v>676</v>
      </c>
      <c r="Q876" s="316"/>
      <c r="R876" s="316"/>
      <c r="S876" s="316"/>
      <c r="T876" s="316"/>
      <c r="U876" s="316"/>
      <c r="V876" s="316"/>
      <c r="W876" s="316"/>
      <c r="X876" s="316"/>
      <c r="Y876" s="317">
        <v>2</v>
      </c>
      <c r="Z876" s="318"/>
      <c r="AA876" s="318"/>
      <c r="AB876" s="319"/>
      <c r="AC876" s="321" t="s">
        <v>618</v>
      </c>
      <c r="AD876" s="321"/>
      <c r="AE876" s="321"/>
      <c r="AF876" s="321"/>
      <c r="AG876" s="321"/>
      <c r="AH876" s="322" t="s">
        <v>550</v>
      </c>
      <c r="AI876" s="323"/>
      <c r="AJ876" s="323"/>
      <c r="AK876" s="323"/>
      <c r="AL876" s="324" t="s">
        <v>550</v>
      </c>
      <c r="AM876" s="325"/>
      <c r="AN876" s="325"/>
      <c r="AO876" s="326"/>
      <c r="AP876" s="320" t="s">
        <v>550</v>
      </c>
      <c r="AQ876" s="320"/>
      <c r="AR876" s="320"/>
      <c r="AS876" s="320"/>
      <c r="AT876" s="320"/>
      <c r="AU876" s="320"/>
      <c r="AV876" s="320"/>
      <c r="AW876" s="320"/>
      <c r="AX876" s="320"/>
    </row>
    <row r="877" spans="1:50" ht="45" customHeight="1" x14ac:dyDescent="0.2">
      <c r="A877" s="403">
        <v>8</v>
      </c>
      <c r="B877" s="403">
        <v>1</v>
      </c>
      <c r="C877" s="426" t="s">
        <v>670</v>
      </c>
      <c r="D877" s="417" t="s">
        <v>670</v>
      </c>
      <c r="E877" s="417" t="s">
        <v>670</v>
      </c>
      <c r="F877" s="417" t="s">
        <v>670</v>
      </c>
      <c r="G877" s="417" t="s">
        <v>670</v>
      </c>
      <c r="H877" s="417" t="s">
        <v>670</v>
      </c>
      <c r="I877" s="417" t="s">
        <v>670</v>
      </c>
      <c r="J877" s="418">
        <v>5010005007398</v>
      </c>
      <c r="K877" s="419"/>
      <c r="L877" s="419"/>
      <c r="M877" s="419"/>
      <c r="N877" s="419"/>
      <c r="O877" s="419"/>
      <c r="P877" s="315" t="s">
        <v>676</v>
      </c>
      <c r="Q877" s="316"/>
      <c r="R877" s="316"/>
      <c r="S877" s="316"/>
      <c r="T877" s="316"/>
      <c r="U877" s="316"/>
      <c r="V877" s="316"/>
      <c r="W877" s="316"/>
      <c r="X877" s="316"/>
      <c r="Y877" s="317">
        <v>2</v>
      </c>
      <c r="Z877" s="318"/>
      <c r="AA877" s="318"/>
      <c r="AB877" s="319"/>
      <c r="AC877" s="321" t="s">
        <v>618</v>
      </c>
      <c r="AD877" s="321"/>
      <c r="AE877" s="321"/>
      <c r="AF877" s="321"/>
      <c r="AG877" s="321"/>
      <c r="AH877" s="322" t="s">
        <v>550</v>
      </c>
      <c r="AI877" s="323"/>
      <c r="AJ877" s="323"/>
      <c r="AK877" s="323"/>
      <c r="AL877" s="324" t="s">
        <v>550</v>
      </c>
      <c r="AM877" s="325"/>
      <c r="AN877" s="325"/>
      <c r="AO877" s="326"/>
      <c r="AP877" s="320" t="s">
        <v>550</v>
      </c>
      <c r="AQ877" s="320"/>
      <c r="AR877" s="320"/>
      <c r="AS877" s="320"/>
      <c r="AT877" s="320"/>
      <c r="AU877" s="320"/>
      <c r="AV877" s="320"/>
      <c r="AW877" s="320"/>
      <c r="AX877" s="320"/>
    </row>
    <row r="878" spans="1:50" ht="45" customHeight="1" x14ac:dyDescent="0.2">
      <c r="A878" s="403">
        <v>9</v>
      </c>
      <c r="B878" s="403">
        <v>1</v>
      </c>
      <c r="C878" s="426" t="s">
        <v>642</v>
      </c>
      <c r="D878" s="417"/>
      <c r="E878" s="417"/>
      <c r="F878" s="417"/>
      <c r="G878" s="417"/>
      <c r="H878" s="417"/>
      <c r="I878" s="417"/>
      <c r="J878" s="418">
        <v>2140005002208</v>
      </c>
      <c r="K878" s="419"/>
      <c r="L878" s="419"/>
      <c r="M878" s="419"/>
      <c r="N878" s="419"/>
      <c r="O878" s="419"/>
      <c r="P878" s="315" t="s">
        <v>676</v>
      </c>
      <c r="Q878" s="316"/>
      <c r="R878" s="316"/>
      <c r="S878" s="316"/>
      <c r="T878" s="316"/>
      <c r="U878" s="316"/>
      <c r="V878" s="316"/>
      <c r="W878" s="316"/>
      <c r="X878" s="316"/>
      <c r="Y878" s="317">
        <v>1</v>
      </c>
      <c r="Z878" s="318"/>
      <c r="AA878" s="318"/>
      <c r="AB878" s="319"/>
      <c r="AC878" s="321" t="s">
        <v>618</v>
      </c>
      <c r="AD878" s="321"/>
      <c r="AE878" s="321"/>
      <c r="AF878" s="321"/>
      <c r="AG878" s="321"/>
      <c r="AH878" s="322" t="s">
        <v>550</v>
      </c>
      <c r="AI878" s="323"/>
      <c r="AJ878" s="323"/>
      <c r="AK878" s="323"/>
      <c r="AL878" s="324" t="s">
        <v>550</v>
      </c>
      <c r="AM878" s="325"/>
      <c r="AN878" s="325"/>
      <c r="AO878" s="326"/>
      <c r="AP878" s="320" t="s">
        <v>550</v>
      </c>
      <c r="AQ878" s="320"/>
      <c r="AR878" s="320"/>
      <c r="AS878" s="320"/>
      <c r="AT878" s="320"/>
      <c r="AU878" s="320"/>
      <c r="AV878" s="320"/>
      <c r="AW878" s="320"/>
      <c r="AX878" s="320"/>
    </row>
    <row r="879" spans="1:50" ht="45" customHeight="1" x14ac:dyDescent="0.2">
      <c r="A879" s="403">
        <v>10</v>
      </c>
      <c r="B879" s="403">
        <v>1</v>
      </c>
      <c r="C879" s="426" t="s">
        <v>632</v>
      </c>
      <c r="D879" s="417" t="s">
        <v>632</v>
      </c>
      <c r="E879" s="417" t="s">
        <v>632</v>
      </c>
      <c r="F879" s="417" t="s">
        <v>632</v>
      </c>
      <c r="G879" s="417" t="s">
        <v>632</v>
      </c>
      <c r="H879" s="417" t="s">
        <v>632</v>
      </c>
      <c r="I879" s="417" t="s">
        <v>632</v>
      </c>
      <c r="J879" s="418">
        <v>1000020320005</v>
      </c>
      <c r="K879" s="419"/>
      <c r="L879" s="419"/>
      <c r="M879" s="419"/>
      <c r="N879" s="419"/>
      <c r="O879" s="419"/>
      <c r="P879" s="315" t="s">
        <v>676</v>
      </c>
      <c r="Q879" s="316"/>
      <c r="R879" s="316"/>
      <c r="S879" s="316"/>
      <c r="T879" s="316"/>
      <c r="U879" s="316"/>
      <c r="V879" s="316"/>
      <c r="W879" s="316"/>
      <c r="X879" s="316"/>
      <c r="Y879" s="317">
        <v>1</v>
      </c>
      <c r="Z879" s="318"/>
      <c r="AA879" s="318"/>
      <c r="AB879" s="319"/>
      <c r="AC879" s="321" t="s">
        <v>618</v>
      </c>
      <c r="AD879" s="321"/>
      <c r="AE879" s="321"/>
      <c r="AF879" s="321"/>
      <c r="AG879" s="321"/>
      <c r="AH879" s="322" t="s">
        <v>550</v>
      </c>
      <c r="AI879" s="323"/>
      <c r="AJ879" s="323"/>
      <c r="AK879" s="323"/>
      <c r="AL879" s="324" t="s">
        <v>550</v>
      </c>
      <c r="AM879" s="325"/>
      <c r="AN879" s="325"/>
      <c r="AO879" s="326"/>
      <c r="AP879" s="320" t="s">
        <v>550</v>
      </c>
      <c r="AQ879" s="320"/>
      <c r="AR879" s="320"/>
      <c r="AS879" s="320"/>
      <c r="AT879" s="320"/>
      <c r="AU879" s="320"/>
      <c r="AV879" s="320"/>
      <c r="AW879" s="320"/>
      <c r="AX879" s="320"/>
    </row>
    <row r="880" spans="1:50" ht="30" hidden="1" customHeight="1" x14ac:dyDescent="0.2">
      <c r="A880" s="403">
        <v>11</v>
      </c>
      <c r="B880" s="403">
        <v>1</v>
      </c>
      <c r="C880" s="426"/>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5"/>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26"/>
      <c r="D884" s="417"/>
      <c r="E884" s="417"/>
      <c r="F884" s="417"/>
      <c r="G884" s="417"/>
      <c r="H884" s="417"/>
      <c r="I884" s="417"/>
      <c r="J884" s="418"/>
      <c r="K884" s="419"/>
      <c r="L884" s="419"/>
      <c r="M884" s="419"/>
      <c r="N884" s="419"/>
      <c r="O884" s="419"/>
      <c r="P884" s="315"/>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45" customHeight="1" x14ac:dyDescent="0.2">
      <c r="A903" s="403">
        <v>1</v>
      </c>
      <c r="B903" s="403">
        <v>1</v>
      </c>
      <c r="C903" s="417" t="s">
        <v>643</v>
      </c>
      <c r="D903" s="417"/>
      <c r="E903" s="417"/>
      <c r="F903" s="417"/>
      <c r="G903" s="417"/>
      <c r="H903" s="417"/>
      <c r="I903" s="417"/>
      <c r="J903" s="418">
        <v>7010001012532</v>
      </c>
      <c r="K903" s="419"/>
      <c r="L903" s="419"/>
      <c r="M903" s="419"/>
      <c r="N903" s="419"/>
      <c r="O903" s="419"/>
      <c r="P903" s="316" t="s">
        <v>644</v>
      </c>
      <c r="Q903" s="316"/>
      <c r="R903" s="316"/>
      <c r="S903" s="316"/>
      <c r="T903" s="316"/>
      <c r="U903" s="316"/>
      <c r="V903" s="316"/>
      <c r="W903" s="316"/>
      <c r="X903" s="316"/>
      <c r="Y903" s="317">
        <v>21</v>
      </c>
      <c r="Z903" s="318"/>
      <c r="AA903" s="318"/>
      <c r="AB903" s="319"/>
      <c r="AC903" s="327" t="s">
        <v>645</v>
      </c>
      <c r="AD903" s="425"/>
      <c r="AE903" s="425"/>
      <c r="AF903" s="425"/>
      <c r="AG903" s="425"/>
      <c r="AH903" s="420">
        <v>1</v>
      </c>
      <c r="AI903" s="421"/>
      <c r="AJ903" s="421"/>
      <c r="AK903" s="421"/>
      <c r="AL903" s="324">
        <v>96</v>
      </c>
      <c r="AM903" s="325"/>
      <c r="AN903" s="325"/>
      <c r="AO903" s="326"/>
      <c r="AP903" s="320" t="s">
        <v>661</v>
      </c>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2">
      <c r="A936" s="403">
        <v>1</v>
      </c>
      <c r="B936" s="403">
        <v>1</v>
      </c>
      <c r="C936" s="417" t="s">
        <v>646</v>
      </c>
      <c r="D936" s="417"/>
      <c r="E936" s="417"/>
      <c r="F936" s="417"/>
      <c r="G936" s="417"/>
      <c r="H936" s="417"/>
      <c r="I936" s="417"/>
      <c r="J936" s="418">
        <v>4010001054032</v>
      </c>
      <c r="K936" s="419"/>
      <c r="L936" s="419"/>
      <c r="M936" s="419"/>
      <c r="N936" s="419"/>
      <c r="O936" s="419"/>
      <c r="P936" s="316" t="s">
        <v>647</v>
      </c>
      <c r="Q936" s="316"/>
      <c r="R936" s="316"/>
      <c r="S936" s="316"/>
      <c r="T936" s="316"/>
      <c r="U936" s="316"/>
      <c r="V936" s="316"/>
      <c r="W936" s="316"/>
      <c r="X936" s="316"/>
      <c r="Y936" s="317">
        <v>17</v>
      </c>
      <c r="Z936" s="318"/>
      <c r="AA936" s="318"/>
      <c r="AB936" s="319"/>
      <c r="AC936" s="327" t="s">
        <v>651</v>
      </c>
      <c r="AD936" s="425"/>
      <c r="AE936" s="425"/>
      <c r="AF936" s="425"/>
      <c r="AG936" s="425"/>
      <c r="AH936" s="420">
        <v>1</v>
      </c>
      <c r="AI936" s="421"/>
      <c r="AJ936" s="421"/>
      <c r="AK936" s="421"/>
      <c r="AL936" s="324" t="s">
        <v>637</v>
      </c>
      <c r="AM936" s="325"/>
      <c r="AN936" s="325"/>
      <c r="AO936" s="326"/>
      <c r="AP936" s="320" t="s">
        <v>637</v>
      </c>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2">
      <c r="A969" s="403">
        <v>1</v>
      </c>
      <c r="B969" s="403">
        <v>1</v>
      </c>
      <c r="C969" s="417" t="s">
        <v>646</v>
      </c>
      <c r="D969" s="417"/>
      <c r="E969" s="417"/>
      <c r="F969" s="417"/>
      <c r="G969" s="417"/>
      <c r="H969" s="417"/>
      <c r="I969" s="417"/>
      <c r="J969" s="418">
        <v>4010001054032</v>
      </c>
      <c r="K969" s="419"/>
      <c r="L969" s="419"/>
      <c r="M969" s="419"/>
      <c r="N969" s="419"/>
      <c r="O969" s="419"/>
      <c r="P969" s="316" t="s">
        <v>649</v>
      </c>
      <c r="Q969" s="316"/>
      <c r="R969" s="316"/>
      <c r="S969" s="316"/>
      <c r="T969" s="316"/>
      <c r="U969" s="316"/>
      <c r="V969" s="316"/>
      <c r="W969" s="316"/>
      <c r="X969" s="316"/>
      <c r="Y969" s="317">
        <v>25</v>
      </c>
      <c r="Z969" s="318"/>
      <c r="AA969" s="318"/>
      <c r="AB969" s="319"/>
      <c r="AC969" s="327" t="s">
        <v>648</v>
      </c>
      <c r="AD969" s="425"/>
      <c r="AE969" s="425"/>
      <c r="AF969" s="425"/>
      <c r="AG969" s="425"/>
      <c r="AH969" s="420">
        <v>1</v>
      </c>
      <c r="AI969" s="421"/>
      <c r="AJ969" s="421"/>
      <c r="AK969" s="421"/>
      <c r="AL969" s="324" t="s">
        <v>650</v>
      </c>
      <c r="AM969" s="325"/>
      <c r="AN969" s="325"/>
      <c r="AO969" s="326"/>
      <c r="AP969" s="320" t="s">
        <v>637</v>
      </c>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8" t="s">
        <v>464</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483</v>
      </c>
      <c r="AM1098" s="968"/>
      <c r="AN1098" s="96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5" t="s">
        <v>397</v>
      </c>
      <c r="D1101" s="901"/>
      <c r="E1101" s="275" t="s">
        <v>396</v>
      </c>
      <c r="F1101" s="901"/>
      <c r="G1101" s="901"/>
      <c r="H1101" s="901"/>
      <c r="I1101" s="901"/>
      <c r="J1101" s="275" t="s">
        <v>432</v>
      </c>
      <c r="K1101" s="275"/>
      <c r="L1101" s="275"/>
      <c r="M1101" s="275"/>
      <c r="N1101" s="275"/>
      <c r="O1101" s="275"/>
      <c r="P1101" s="343" t="s">
        <v>27</v>
      </c>
      <c r="Q1101" s="343"/>
      <c r="R1101" s="343"/>
      <c r="S1101" s="343"/>
      <c r="T1101" s="343"/>
      <c r="U1101" s="343"/>
      <c r="V1101" s="343"/>
      <c r="W1101" s="343"/>
      <c r="X1101" s="343"/>
      <c r="Y1101" s="275" t="s">
        <v>434</v>
      </c>
      <c r="Z1101" s="901"/>
      <c r="AA1101" s="901"/>
      <c r="AB1101" s="901"/>
      <c r="AC1101" s="275" t="s">
        <v>377</v>
      </c>
      <c r="AD1101" s="275"/>
      <c r="AE1101" s="275"/>
      <c r="AF1101" s="275"/>
      <c r="AG1101" s="275"/>
      <c r="AH1101" s="343" t="s">
        <v>391</v>
      </c>
      <c r="AI1101" s="344"/>
      <c r="AJ1101" s="344"/>
      <c r="AK1101" s="344"/>
      <c r="AL1101" s="344" t="s">
        <v>21</v>
      </c>
      <c r="AM1101" s="344"/>
      <c r="AN1101" s="344"/>
      <c r="AO1101" s="904"/>
      <c r="AP1101" s="428" t="s">
        <v>465</v>
      </c>
      <c r="AQ1101" s="428"/>
      <c r="AR1101" s="428"/>
      <c r="AS1101" s="428"/>
      <c r="AT1101" s="428"/>
      <c r="AU1101" s="428"/>
      <c r="AV1101" s="428"/>
      <c r="AW1101" s="428"/>
      <c r="AX1101" s="428"/>
    </row>
    <row r="1102" spans="1:50" ht="30" hidden="1" customHeight="1" x14ac:dyDescent="0.2">
      <c r="A1102" s="403">
        <v>1</v>
      </c>
      <c r="B1102" s="403">
        <v>1</v>
      </c>
      <c r="C1102" s="903"/>
      <c r="D1102" s="903"/>
      <c r="E1102" s="902"/>
      <c r="F1102" s="902"/>
      <c r="G1102" s="902"/>
      <c r="H1102" s="902"/>
      <c r="I1102" s="90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903"/>
      <c r="D1103" s="903"/>
      <c r="E1103" s="902"/>
      <c r="F1103" s="902"/>
      <c r="G1103" s="902"/>
      <c r="H1103" s="902"/>
      <c r="I1103" s="90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903"/>
      <c r="D1104" s="903"/>
      <c r="E1104" s="902"/>
      <c r="F1104" s="902"/>
      <c r="G1104" s="902"/>
      <c r="H1104" s="902"/>
      <c r="I1104" s="90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903"/>
      <c r="D1105" s="903"/>
      <c r="E1105" s="902"/>
      <c r="F1105" s="902"/>
      <c r="G1105" s="902"/>
      <c r="H1105" s="902"/>
      <c r="I1105" s="90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903"/>
      <c r="D1106" s="903"/>
      <c r="E1106" s="902"/>
      <c r="F1106" s="902"/>
      <c r="G1106" s="902"/>
      <c r="H1106" s="902"/>
      <c r="I1106" s="90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903"/>
      <c r="D1107" s="903"/>
      <c r="E1107" s="902"/>
      <c r="F1107" s="902"/>
      <c r="G1107" s="902"/>
      <c r="H1107" s="902"/>
      <c r="I1107" s="90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903"/>
      <c r="D1108" s="903"/>
      <c r="E1108" s="902"/>
      <c r="F1108" s="902"/>
      <c r="G1108" s="902"/>
      <c r="H1108" s="902"/>
      <c r="I1108" s="90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903"/>
      <c r="D1109" s="903"/>
      <c r="E1109" s="902"/>
      <c r="F1109" s="902"/>
      <c r="G1109" s="902"/>
      <c r="H1109" s="902"/>
      <c r="I1109" s="90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903"/>
      <c r="D1110" s="903"/>
      <c r="E1110" s="902"/>
      <c r="F1110" s="902"/>
      <c r="G1110" s="902"/>
      <c r="H1110" s="902"/>
      <c r="I1110" s="90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903"/>
      <c r="D1111" s="903"/>
      <c r="E1111" s="902"/>
      <c r="F1111" s="902"/>
      <c r="G1111" s="902"/>
      <c r="H1111" s="902"/>
      <c r="I1111" s="90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903"/>
      <c r="D1112" s="903"/>
      <c r="E1112" s="902"/>
      <c r="F1112" s="902"/>
      <c r="G1112" s="902"/>
      <c r="H1112" s="902"/>
      <c r="I1112" s="90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903"/>
      <c r="D1113" s="903"/>
      <c r="E1113" s="902"/>
      <c r="F1113" s="902"/>
      <c r="G1113" s="902"/>
      <c r="H1113" s="902"/>
      <c r="I1113" s="90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903"/>
      <c r="D1114" s="903"/>
      <c r="E1114" s="902"/>
      <c r="F1114" s="902"/>
      <c r="G1114" s="902"/>
      <c r="H1114" s="902"/>
      <c r="I1114" s="90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903"/>
      <c r="D1115" s="903"/>
      <c r="E1115" s="902"/>
      <c r="F1115" s="902"/>
      <c r="G1115" s="902"/>
      <c r="H1115" s="902"/>
      <c r="I1115" s="90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903"/>
      <c r="D1116" s="903"/>
      <c r="E1116" s="902"/>
      <c r="F1116" s="902"/>
      <c r="G1116" s="902"/>
      <c r="H1116" s="902"/>
      <c r="I1116" s="90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903"/>
      <c r="D1117" s="903"/>
      <c r="E1117" s="902"/>
      <c r="F1117" s="902"/>
      <c r="G1117" s="902"/>
      <c r="H1117" s="902"/>
      <c r="I1117" s="90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903"/>
      <c r="D1118" s="903"/>
      <c r="E1118" s="902"/>
      <c r="F1118" s="902"/>
      <c r="G1118" s="902"/>
      <c r="H1118" s="902"/>
      <c r="I1118" s="90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903"/>
      <c r="D1119" s="903"/>
      <c r="E1119" s="259"/>
      <c r="F1119" s="902"/>
      <c r="G1119" s="902"/>
      <c r="H1119" s="902"/>
      <c r="I1119" s="90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903"/>
      <c r="D1120" s="903"/>
      <c r="E1120" s="902"/>
      <c r="F1120" s="902"/>
      <c r="G1120" s="902"/>
      <c r="H1120" s="902"/>
      <c r="I1120" s="90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903"/>
      <c r="D1121" s="903"/>
      <c r="E1121" s="902"/>
      <c r="F1121" s="902"/>
      <c r="G1121" s="902"/>
      <c r="H1121" s="902"/>
      <c r="I1121" s="90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903"/>
      <c r="D1122" s="903"/>
      <c r="E1122" s="902"/>
      <c r="F1122" s="902"/>
      <c r="G1122" s="902"/>
      <c r="H1122" s="902"/>
      <c r="I1122" s="90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903"/>
      <c r="D1123" s="903"/>
      <c r="E1123" s="902"/>
      <c r="F1123" s="902"/>
      <c r="G1123" s="902"/>
      <c r="H1123" s="902"/>
      <c r="I1123" s="90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903"/>
      <c r="D1124" s="903"/>
      <c r="E1124" s="902"/>
      <c r="F1124" s="902"/>
      <c r="G1124" s="902"/>
      <c r="H1124" s="902"/>
      <c r="I1124" s="90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903"/>
      <c r="D1125" s="903"/>
      <c r="E1125" s="902"/>
      <c r="F1125" s="902"/>
      <c r="G1125" s="902"/>
      <c r="H1125" s="902"/>
      <c r="I1125" s="90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903"/>
      <c r="D1126" s="903"/>
      <c r="E1126" s="902"/>
      <c r="F1126" s="902"/>
      <c r="G1126" s="902"/>
      <c r="H1126" s="902"/>
      <c r="I1126" s="90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903"/>
      <c r="D1127" s="903"/>
      <c r="E1127" s="902"/>
      <c r="F1127" s="902"/>
      <c r="G1127" s="902"/>
      <c r="H1127" s="902"/>
      <c r="I1127" s="90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903"/>
      <c r="D1128" s="903"/>
      <c r="E1128" s="902"/>
      <c r="F1128" s="902"/>
      <c r="G1128" s="902"/>
      <c r="H1128" s="902"/>
      <c r="I1128" s="90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903"/>
      <c r="D1129" s="903"/>
      <c r="E1129" s="902"/>
      <c r="F1129" s="902"/>
      <c r="G1129" s="902"/>
      <c r="H1129" s="902"/>
      <c r="I1129" s="90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903"/>
      <c r="D1130" s="903"/>
      <c r="E1130" s="902"/>
      <c r="F1130" s="902"/>
      <c r="G1130" s="902"/>
      <c r="H1130" s="902"/>
      <c r="I1130" s="90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903"/>
      <c r="D1131" s="903"/>
      <c r="E1131" s="902"/>
      <c r="F1131" s="902"/>
      <c r="G1131" s="902"/>
      <c r="H1131" s="902"/>
      <c r="I1131" s="90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29" max="49" man="1"/>
    <brk id="483" max="49" man="1"/>
    <brk id="727" max="49" man="1"/>
    <brk id="739" max="49" man="1"/>
    <brk id="778" max="49" man="1"/>
    <brk id="831" max="49" man="1"/>
    <brk id="867"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Q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488</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4"/>
      <c r="Z2" s="411"/>
      <c r="AA2" s="412"/>
      <c r="AB2" s="1018" t="s">
        <v>11</v>
      </c>
      <c r="AC2" s="1019"/>
      <c r="AD2" s="1020"/>
      <c r="AE2" s="1006" t="s">
        <v>357</v>
      </c>
      <c r="AF2" s="1006"/>
      <c r="AG2" s="1006"/>
      <c r="AH2" s="1006"/>
      <c r="AI2" s="1006" t="s">
        <v>363</v>
      </c>
      <c r="AJ2" s="1006"/>
      <c r="AK2" s="1006"/>
      <c r="AL2" s="1006"/>
      <c r="AM2" s="1006" t="s">
        <v>469</v>
      </c>
      <c r="AN2" s="1006"/>
      <c r="AO2" s="1006"/>
      <c r="AP2" s="458"/>
      <c r="AQ2" s="173" t="s">
        <v>355</v>
      </c>
      <c r="AR2" s="166"/>
      <c r="AS2" s="166"/>
      <c r="AT2" s="167"/>
      <c r="AU2" s="372" t="s">
        <v>253</v>
      </c>
      <c r="AV2" s="372"/>
      <c r="AW2" s="372"/>
      <c r="AX2" s="373"/>
    </row>
    <row r="3" spans="1:50" ht="18.75" customHeight="1" x14ac:dyDescent="0.2">
      <c r="A3" s="512"/>
      <c r="B3" s="513"/>
      <c r="C3" s="513"/>
      <c r="D3" s="513"/>
      <c r="E3" s="513"/>
      <c r="F3" s="514"/>
      <c r="G3" s="567"/>
      <c r="H3" s="378"/>
      <c r="I3" s="378"/>
      <c r="J3" s="378"/>
      <c r="K3" s="378"/>
      <c r="L3" s="378"/>
      <c r="M3" s="378"/>
      <c r="N3" s="378"/>
      <c r="O3" s="568"/>
      <c r="P3" s="580"/>
      <c r="Q3" s="378"/>
      <c r="R3" s="378"/>
      <c r="S3" s="378"/>
      <c r="T3" s="378"/>
      <c r="U3" s="378"/>
      <c r="V3" s="378"/>
      <c r="W3" s="378"/>
      <c r="X3" s="568"/>
      <c r="Y3" s="1015"/>
      <c r="Z3" s="1016"/>
      <c r="AA3" s="1017"/>
      <c r="AB3" s="1021"/>
      <c r="AC3" s="1022"/>
      <c r="AD3" s="1023"/>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2">
      <c r="A4" s="515"/>
      <c r="B4" s="513"/>
      <c r="C4" s="513"/>
      <c r="D4" s="513"/>
      <c r="E4" s="513"/>
      <c r="F4" s="514"/>
      <c r="G4" s="540"/>
      <c r="H4" s="1024"/>
      <c r="I4" s="1024"/>
      <c r="J4" s="1024"/>
      <c r="K4" s="1024"/>
      <c r="L4" s="1024"/>
      <c r="M4" s="1024"/>
      <c r="N4" s="1024"/>
      <c r="O4" s="1025"/>
      <c r="P4" s="158"/>
      <c r="Q4" s="1032"/>
      <c r="R4" s="1032"/>
      <c r="S4" s="1032"/>
      <c r="T4" s="1032"/>
      <c r="U4" s="1032"/>
      <c r="V4" s="1032"/>
      <c r="W4" s="1032"/>
      <c r="X4" s="1033"/>
      <c r="Y4" s="1010" t="s">
        <v>12</v>
      </c>
      <c r="Z4" s="1011"/>
      <c r="AA4" s="1012"/>
      <c r="AB4" s="551"/>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2" t="s">
        <v>488</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4"/>
      <c r="Z9" s="411"/>
      <c r="AA9" s="412"/>
      <c r="AB9" s="1018" t="s">
        <v>11</v>
      </c>
      <c r="AC9" s="1019"/>
      <c r="AD9" s="1020"/>
      <c r="AE9" s="1006" t="s">
        <v>357</v>
      </c>
      <c r="AF9" s="1006"/>
      <c r="AG9" s="1006"/>
      <c r="AH9" s="1006"/>
      <c r="AI9" s="1006" t="s">
        <v>363</v>
      </c>
      <c r="AJ9" s="1006"/>
      <c r="AK9" s="1006"/>
      <c r="AL9" s="1006"/>
      <c r="AM9" s="1006" t="s">
        <v>469</v>
      </c>
      <c r="AN9" s="1006"/>
      <c r="AO9" s="1006"/>
      <c r="AP9" s="458"/>
      <c r="AQ9" s="173" t="s">
        <v>355</v>
      </c>
      <c r="AR9" s="166"/>
      <c r="AS9" s="166"/>
      <c r="AT9" s="167"/>
      <c r="AU9" s="372" t="s">
        <v>253</v>
      </c>
      <c r="AV9" s="372"/>
      <c r="AW9" s="372"/>
      <c r="AX9" s="373"/>
    </row>
    <row r="10" spans="1:50" ht="18.75" customHeight="1" x14ac:dyDescent="0.2">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2">
      <c r="A11" s="515"/>
      <c r="B11" s="513"/>
      <c r="C11" s="513"/>
      <c r="D11" s="513"/>
      <c r="E11" s="513"/>
      <c r="F11" s="514"/>
      <c r="G11" s="540"/>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1"/>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2" t="s">
        <v>488</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4"/>
      <c r="Z16" s="411"/>
      <c r="AA16" s="412"/>
      <c r="AB16" s="1018" t="s">
        <v>11</v>
      </c>
      <c r="AC16" s="1019"/>
      <c r="AD16" s="1020"/>
      <c r="AE16" s="1006" t="s">
        <v>357</v>
      </c>
      <c r="AF16" s="1006"/>
      <c r="AG16" s="1006"/>
      <c r="AH16" s="1006"/>
      <c r="AI16" s="1006" t="s">
        <v>363</v>
      </c>
      <c r="AJ16" s="1006"/>
      <c r="AK16" s="1006"/>
      <c r="AL16" s="1006"/>
      <c r="AM16" s="1006" t="s">
        <v>469</v>
      </c>
      <c r="AN16" s="1006"/>
      <c r="AO16" s="1006"/>
      <c r="AP16" s="458"/>
      <c r="AQ16" s="173" t="s">
        <v>355</v>
      </c>
      <c r="AR16" s="166"/>
      <c r="AS16" s="166"/>
      <c r="AT16" s="167"/>
      <c r="AU16" s="372" t="s">
        <v>253</v>
      </c>
      <c r="AV16" s="372"/>
      <c r="AW16" s="372"/>
      <c r="AX16" s="373"/>
    </row>
    <row r="17" spans="1:50" ht="18.75" customHeight="1" x14ac:dyDescent="0.2">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2">
      <c r="A18" s="515"/>
      <c r="B18" s="513"/>
      <c r="C18" s="513"/>
      <c r="D18" s="513"/>
      <c r="E18" s="513"/>
      <c r="F18" s="514"/>
      <c r="G18" s="540"/>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1"/>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2" t="s">
        <v>488</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4"/>
      <c r="Z23" s="411"/>
      <c r="AA23" s="412"/>
      <c r="AB23" s="1018" t="s">
        <v>11</v>
      </c>
      <c r="AC23" s="1019"/>
      <c r="AD23" s="1020"/>
      <c r="AE23" s="1006" t="s">
        <v>357</v>
      </c>
      <c r="AF23" s="1006"/>
      <c r="AG23" s="1006"/>
      <c r="AH23" s="1006"/>
      <c r="AI23" s="1006" t="s">
        <v>363</v>
      </c>
      <c r="AJ23" s="1006"/>
      <c r="AK23" s="1006"/>
      <c r="AL23" s="1006"/>
      <c r="AM23" s="1006" t="s">
        <v>469</v>
      </c>
      <c r="AN23" s="1006"/>
      <c r="AO23" s="1006"/>
      <c r="AP23" s="458"/>
      <c r="AQ23" s="173" t="s">
        <v>355</v>
      </c>
      <c r="AR23" s="166"/>
      <c r="AS23" s="166"/>
      <c r="AT23" s="167"/>
      <c r="AU23" s="372" t="s">
        <v>253</v>
      </c>
      <c r="AV23" s="372"/>
      <c r="AW23" s="372"/>
      <c r="AX23" s="373"/>
    </row>
    <row r="24" spans="1:50" ht="18.75" customHeight="1" x14ac:dyDescent="0.2">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2">
      <c r="A25" s="515"/>
      <c r="B25" s="513"/>
      <c r="C25" s="513"/>
      <c r="D25" s="513"/>
      <c r="E25" s="513"/>
      <c r="F25" s="514"/>
      <c r="G25" s="540"/>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1"/>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2" t="s">
        <v>488</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4"/>
      <c r="Z30" s="411"/>
      <c r="AA30" s="412"/>
      <c r="AB30" s="1018" t="s">
        <v>11</v>
      </c>
      <c r="AC30" s="1019"/>
      <c r="AD30" s="1020"/>
      <c r="AE30" s="1006" t="s">
        <v>357</v>
      </c>
      <c r="AF30" s="1006"/>
      <c r="AG30" s="1006"/>
      <c r="AH30" s="1006"/>
      <c r="AI30" s="1006" t="s">
        <v>363</v>
      </c>
      <c r="AJ30" s="1006"/>
      <c r="AK30" s="1006"/>
      <c r="AL30" s="1006"/>
      <c r="AM30" s="1006" t="s">
        <v>469</v>
      </c>
      <c r="AN30" s="1006"/>
      <c r="AO30" s="1006"/>
      <c r="AP30" s="458"/>
      <c r="AQ30" s="173" t="s">
        <v>355</v>
      </c>
      <c r="AR30" s="166"/>
      <c r="AS30" s="166"/>
      <c r="AT30" s="167"/>
      <c r="AU30" s="372" t="s">
        <v>253</v>
      </c>
      <c r="AV30" s="372"/>
      <c r="AW30" s="372"/>
      <c r="AX30" s="373"/>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2">
      <c r="A32" s="515"/>
      <c r="B32" s="513"/>
      <c r="C32" s="513"/>
      <c r="D32" s="513"/>
      <c r="E32" s="513"/>
      <c r="F32" s="514"/>
      <c r="G32" s="540"/>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1"/>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2" t="s">
        <v>488</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4"/>
      <c r="Z37" s="411"/>
      <c r="AA37" s="412"/>
      <c r="AB37" s="1018" t="s">
        <v>11</v>
      </c>
      <c r="AC37" s="1019"/>
      <c r="AD37" s="1020"/>
      <c r="AE37" s="1006" t="s">
        <v>357</v>
      </c>
      <c r="AF37" s="1006"/>
      <c r="AG37" s="1006"/>
      <c r="AH37" s="1006"/>
      <c r="AI37" s="1006" t="s">
        <v>363</v>
      </c>
      <c r="AJ37" s="1006"/>
      <c r="AK37" s="1006"/>
      <c r="AL37" s="1006"/>
      <c r="AM37" s="1006" t="s">
        <v>469</v>
      </c>
      <c r="AN37" s="1006"/>
      <c r="AO37" s="1006"/>
      <c r="AP37" s="458"/>
      <c r="AQ37" s="173" t="s">
        <v>355</v>
      </c>
      <c r="AR37" s="166"/>
      <c r="AS37" s="166"/>
      <c r="AT37" s="167"/>
      <c r="AU37" s="372" t="s">
        <v>253</v>
      </c>
      <c r="AV37" s="372"/>
      <c r="AW37" s="372"/>
      <c r="AX37" s="373"/>
    </row>
    <row r="38" spans="1:50" ht="18.75"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2">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2" t="s">
        <v>488</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4"/>
      <c r="Z44" s="411"/>
      <c r="AA44" s="412"/>
      <c r="AB44" s="1018" t="s">
        <v>11</v>
      </c>
      <c r="AC44" s="1019"/>
      <c r="AD44" s="1020"/>
      <c r="AE44" s="1006" t="s">
        <v>357</v>
      </c>
      <c r="AF44" s="1006"/>
      <c r="AG44" s="1006"/>
      <c r="AH44" s="1006"/>
      <c r="AI44" s="1006" t="s">
        <v>363</v>
      </c>
      <c r="AJ44" s="1006"/>
      <c r="AK44" s="1006"/>
      <c r="AL44" s="1006"/>
      <c r="AM44" s="1006" t="s">
        <v>469</v>
      </c>
      <c r="AN44" s="1006"/>
      <c r="AO44" s="1006"/>
      <c r="AP44" s="458"/>
      <c r="AQ44" s="173" t="s">
        <v>355</v>
      </c>
      <c r="AR44" s="166"/>
      <c r="AS44" s="166"/>
      <c r="AT44" s="167"/>
      <c r="AU44" s="372" t="s">
        <v>253</v>
      </c>
      <c r="AV44" s="372"/>
      <c r="AW44" s="372"/>
      <c r="AX44" s="373"/>
    </row>
    <row r="45" spans="1:50" ht="18.75"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2">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2" t="s">
        <v>488</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4"/>
      <c r="Z51" s="411"/>
      <c r="AA51" s="412"/>
      <c r="AB51" s="458" t="s">
        <v>11</v>
      </c>
      <c r="AC51" s="1019"/>
      <c r="AD51" s="1020"/>
      <c r="AE51" s="1006" t="s">
        <v>357</v>
      </c>
      <c r="AF51" s="1006"/>
      <c r="AG51" s="1006"/>
      <c r="AH51" s="1006"/>
      <c r="AI51" s="1006" t="s">
        <v>363</v>
      </c>
      <c r="AJ51" s="1006"/>
      <c r="AK51" s="1006"/>
      <c r="AL51" s="1006"/>
      <c r="AM51" s="1006" t="s">
        <v>469</v>
      </c>
      <c r="AN51" s="1006"/>
      <c r="AO51" s="1006"/>
      <c r="AP51" s="458"/>
      <c r="AQ51" s="173" t="s">
        <v>355</v>
      </c>
      <c r="AR51" s="166"/>
      <c r="AS51" s="166"/>
      <c r="AT51" s="167"/>
      <c r="AU51" s="372" t="s">
        <v>253</v>
      </c>
      <c r="AV51" s="372"/>
      <c r="AW51" s="372"/>
      <c r="AX51" s="373"/>
    </row>
    <row r="52" spans="1:50" ht="18.75"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2">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2" t="s">
        <v>488</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4"/>
      <c r="Z58" s="411"/>
      <c r="AA58" s="412"/>
      <c r="AB58" s="1018" t="s">
        <v>11</v>
      </c>
      <c r="AC58" s="1019"/>
      <c r="AD58" s="1020"/>
      <c r="AE58" s="1006" t="s">
        <v>357</v>
      </c>
      <c r="AF58" s="1006"/>
      <c r="AG58" s="1006"/>
      <c r="AH58" s="1006"/>
      <c r="AI58" s="1006" t="s">
        <v>363</v>
      </c>
      <c r="AJ58" s="1006"/>
      <c r="AK58" s="1006"/>
      <c r="AL58" s="1006"/>
      <c r="AM58" s="1006" t="s">
        <v>469</v>
      </c>
      <c r="AN58" s="1006"/>
      <c r="AO58" s="1006"/>
      <c r="AP58" s="458"/>
      <c r="AQ58" s="173" t="s">
        <v>355</v>
      </c>
      <c r="AR58" s="166"/>
      <c r="AS58" s="166"/>
      <c r="AT58" s="167"/>
      <c r="AU58" s="372" t="s">
        <v>253</v>
      </c>
      <c r="AV58" s="372"/>
      <c r="AW58" s="372"/>
      <c r="AX58" s="373"/>
    </row>
    <row r="59" spans="1:50" ht="18.75"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2">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2" t="s">
        <v>488</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4"/>
      <c r="Z65" s="411"/>
      <c r="AA65" s="412"/>
      <c r="AB65" s="1018" t="s">
        <v>11</v>
      </c>
      <c r="AC65" s="1019"/>
      <c r="AD65" s="1020"/>
      <c r="AE65" s="1006" t="s">
        <v>357</v>
      </c>
      <c r="AF65" s="1006"/>
      <c r="AG65" s="1006"/>
      <c r="AH65" s="1006"/>
      <c r="AI65" s="1006" t="s">
        <v>363</v>
      </c>
      <c r="AJ65" s="1006"/>
      <c r="AK65" s="1006"/>
      <c r="AL65" s="1006"/>
      <c r="AM65" s="1006" t="s">
        <v>469</v>
      </c>
      <c r="AN65" s="1006"/>
      <c r="AO65" s="1006"/>
      <c r="AP65" s="458"/>
      <c r="AQ65" s="173" t="s">
        <v>355</v>
      </c>
      <c r="AR65" s="166"/>
      <c r="AS65" s="166"/>
      <c r="AT65" s="167"/>
      <c r="AU65" s="372" t="s">
        <v>253</v>
      </c>
      <c r="AV65" s="372"/>
      <c r="AW65" s="372"/>
      <c r="AX65" s="373"/>
    </row>
    <row r="66" spans="1:50" ht="18.75" customHeight="1" x14ac:dyDescent="0.2">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2">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28</v>
      </c>
      <c r="B2" s="1044"/>
      <c r="C2" s="1044"/>
      <c r="D2" s="1044"/>
      <c r="E2" s="1044"/>
      <c r="F2" s="1045"/>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614"/>
      <c r="AE2" s="614"/>
      <c r="AF2" s="614"/>
      <c r="AG2" s="614"/>
      <c r="AH2" s="614"/>
      <c r="AI2" s="614"/>
      <c r="AJ2" s="614"/>
      <c r="AK2" s="614"/>
      <c r="AL2" s="614"/>
      <c r="AM2" s="614"/>
      <c r="AN2" s="614"/>
      <c r="AO2" s="614"/>
      <c r="AP2" s="614"/>
      <c r="AQ2" s="614"/>
      <c r="AR2" s="614"/>
      <c r="AS2" s="614"/>
      <c r="AT2" s="614"/>
      <c r="AU2" s="614"/>
      <c r="AV2" s="614"/>
      <c r="AW2" s="614"/>
      <c r="AX2" s="615"/>
    </row>
    <row r="3" spans="1:50" ht="24.75" customHeight="1" x14ac:dyDescent="0.2">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9"/>
      <c r="B53" s="1050"/>
      <c r="C53" s="1050"/>
      <c r="D53" s="1050"/>
      <c r="E53" s="1050"/>
      <c r="F53" s="1051"/>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5"/>
    <row r="55" spans="1:50" ht="30" customHeight="1" x14ac:dyDescent="0.2">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9"/>
      <c r="B106" s="1050"/>
      <c r="C106" s="1050"/>
      <c r="D106" s="1050"/>
      <c r="E106" s="1050"/>
      <c r="F106" s="1051"/>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5"/>
    <row r="108" spans="1:50" ht="30" customHeight="1" x14ac:dyDescent="0.2">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9"/>
      <c r="B159" s="1050"/>
      <c r="C159" s="1050"/>
      <c r="D159" s="1050"/>
      <c r="E159" s="1050"/>
      <c r="F159" s="1051"/>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5"/>
    <row r="161" spans="1:50" ht="30" customHeight="1" x14ac:dyDescent="0.2">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9"/>
      <c r="B212" s="1050"/>
      <c r="C212" s="1050"/>
      <c r="D212" s="1050"/>
      <c r="E212" s="1050"/>
      <c r="F212" s="1051"/>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5"/>
    <row r="214" spans="1:50" ht="30" customHeight="1" x14ac:dyDescent="0.2">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9"/>
      <c r="B265" s="1050"/>
      <c r="C265" s="1050"/>
      <c r="D265" s="1050"/>
      <c r="E265" s="1050"/>
      <c r="F265" s="1051"/>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2">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2">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2">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2">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2">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2">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2">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2">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2">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2">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2">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2">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2">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2">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2">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2">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2">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2">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2">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2">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2">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2">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2">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2">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2">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2">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2">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2">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2">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2">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2">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2">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2">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2">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2">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2">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2">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2">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2">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2">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裕行</cp:lastModifiedBy>
  <cp:lastPrinted>2018-05-31T07:23:55Z</cp:lastPrinted>
  <dcterms:created xsi:type="dcterms:W3CDTF">2012-03-13T00:50:25Z</dcterms:created>
  <dcterms:modified xsi:type="dcterms:W3CDTF">2018-08-16T00:26:30Z</dcterms:modified>
</cp:coreProperties>
</file>