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<sst xmlns="http://schemas.openxmlformats.org/spreadsheetml/2006/main" count="2977" uniqueCount="701">
  <si>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</si>
  <si>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</si>
  <si>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</si>
  <si>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</si>
  <si>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</si>
  <si>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</si>
  <si>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</si>
  <si>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</si>
  <si>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</si>
  <si>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</si>
  <si>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</si>
  <si>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</si>
  <si>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</si>
  <si>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</si>
  <si>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</si>
  <si>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</si>
  <si>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</si>
  <si>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</si>
  <si>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</si>
  <si>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</si>
  <si>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</si>
  <si>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</si>
  <si>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</si>
  <si>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</si>
  <si>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</si>
  <si>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</si>
  <si>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</si>
  <si>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</si>
  <si>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</si>
  <si>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</si>
  <si>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</si>
  <si>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</si>
  <si>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</si>
  <si>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</si>
  <si>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</si>
  <si>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</si>
  <si>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</si>
  <si>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</si>
  <si>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</si>
  <si>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</si>
  <si>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</si>
  <si>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</si>
  <si>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</si>
  <si>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</si>
  <si>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</si>
  <si>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</si>
  <si>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</si>
  <si>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</si>
  <si>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</si>
  <si>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</si>
  <si>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</si>
  <si>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</si>
  <si>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</si>
  <si>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</si>
  <si>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</si>
  <si>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</si>
  <si>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</si>
  <si>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</si>
  <si>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</si>
  <si>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</si>
  <si>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</si>
  <si>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</si>
  <si>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</si>
  <si>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</si>
  <si>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</si>
  <si>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</si>
  <si>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</si>
  <si>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</si>
  <si>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</si>
  <si>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</si>
  <si>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</si>
  <si>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</si>
  <si>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</si>
  <si>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</si>
  <si>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</si>
  <si>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</si>
  <si>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</si>
  <si>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</si>
  <si>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</si>
  <si>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</si>
  <si>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</si>
  <si>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</si>
  <si>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</si>
  <si>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</si>
  <si>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</si>
  <si>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</si>
  <si>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</si>
  <si>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</si>
  <si>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</si>
  <si>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</si>
  <si>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</si>
  <si>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</si>
  <si>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</si>
  <si>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</si>
  <si>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</si>
  <si>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</si>
  <si>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</si>
  <si>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</si>
  <si>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</si>
  <si>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</si>
  <si>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</si>
  <si>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</si>
  <si>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</si>
  <si>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</si>
  <si>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</si>
  <si>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</si>
  <si>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</si>
  <si>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</si>
  <si>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</si>
  <si>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</si>
  <si>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</si>
  <si>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</si>
  <si>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</si>
  <si>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</si>
  <si>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</si>
  <si>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</si>
  <si>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</si>
  <si>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</si>
  <si>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</si>
  <si>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</si>
  <si>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</si>
  <si>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</si>
  <si>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</si>
  <si>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</si>
  <si>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</si>
  <si>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</si>
  <si>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</si>
  <si>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</si>
  <si>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</si>
  <si>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</si>
  <si>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</si>
  <si>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</si>
  <si>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</si>
  <si>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</si>
  <si>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</si>
  <si>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</si>
  <si>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</si>
  <si>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</si>
  <si>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</si>
  <si>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</si>
  <si>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</si>
  <si>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</si>
  <si>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</si>
  <si>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</si>
  <si>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</si>
  <si>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</si>
  <si>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</si>
  <si>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</si>
  <si>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</si>
  <si>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</si>
  <si>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</si>
  <si>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</si>
  <si>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</si>
  <si>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</si>
  <si>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</si>
  <si>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</si>
  <si>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</si>
  <si>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</si>
  <si>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</si>
  <si>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</si>
  <si>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</si>
  <si>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</si>
  <si>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</si>
  <si>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</si>
  <si>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</si>
  <si>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</si>
  <si>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</si>
  <si>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</si>
  <si>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</si>
  <si>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</si>
  <si>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</si>
  <si>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</si>
  <si>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</si>
  <si>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</si>
  <si>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</si>
  <si>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</si>
  <si>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</si>
  <si>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</si>
  <si>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</si>
  <si>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</si>
  <si>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</si>
  <si>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</si>
  <si>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</si>
  <si>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</si>
  <si>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</si>
  <si>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</si>
  <si>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</si>
  <si>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</si>
  <si>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</si>
  <si>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</si>
  <si>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</si>
  <si>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</si>
  <si>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</si>
  <si>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</si>
  <si>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</si>
  <si>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</si>
  <si>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</si>
  <si>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</si>
  <si>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</si>
  <si>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</si>
  <si>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</si>
  <si>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</si>
  <si>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</si>
  <si>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</si>
  <si>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</si>
  <si>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</si>
  <si>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</si>
  <si>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</si>
  <si>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</si>
  <si>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</si>
  <si>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</si>
  <si>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</si>
  <si>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</si>
  <si>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</si>
  <si>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</si>
  <si>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</si>
  <si>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</si>
  <si>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</si>
  <si>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</si>
  <si>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</si>
  <si>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</si>
  <si>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</si>
  <si>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</si>
  <si>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</si>
  <si>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</si>
  <si>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</si>
  <si>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</si>
  <si>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</si>
  <si>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</si>
  <si>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</si>
  <si>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</si>
  <si>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</si>
  <si>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</si>
  <si>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</si>
  <si>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</si>
  <si>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</si>
  <si>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</si>
  <si>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</si>
  <si>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</si>
  <si>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</si>
  <si>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</si>
  <si>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</si>
  <si>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</si>
  <si>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</si>
  <si>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</si>
  <si>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</si>
  <si>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</si>
  <si>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</si>
  <si>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</si>
  <si>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</si>
  <si>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</si>
  <si>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</si>
  <si>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</si>
  <si>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</si>
  <si>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</si>
  <si>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</si>
  <si>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</si>
  <si>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</si>
  <si>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</si>
  <si>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</si>
  <si>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</si>
  <si>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</si>
  <si>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</si>
  <si>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</si>
  <si>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</si>
  <si>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</si>
  <si>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</si>
  <si>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</si>
  <si>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</si>
  <si>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</si>
  <si>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</si>
  <si>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</si>
  <si>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</si>
  <si>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</si>
  <si>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</si>
  <si>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</si>
  <si>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</si>
  <si>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</si>
  <si>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</si>
  <si>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</si>
  <si>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</si>
  <si>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</si>
  <si>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</si>
  <si>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</si>
  <si>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</si>
  <si>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</si>
  <si>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</si>
  <si>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</si>
  <si>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</si>
  <si>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</si>
  <si>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</si>
  <si>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</si>
  <si>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</si>
  <si>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</si>
  <si>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</si>
  <si>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</si>
  <si>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</si>
  <si>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</si>
  <si>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</si>
  <si>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</si>
  <si>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</si>
  <si>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</si>
  <si>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</si>
  <si>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</si>
  <si>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</si>
  <si>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</si>
  <si>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</si>
  <si>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</si>
  <si>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</si>
  <si>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</si>
  <si>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</si>
  <si>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</si>
  <si>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</si>
  <si>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</si>
  <si>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</si>
  <si>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</si>
  <si>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</si>
  <si>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</si>
  <si>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</si>
  <si>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</si>
  <si>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</si>
  <si>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</si>
  <si>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</si>
  <si>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</si>
  <si>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</si>
  <si>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</si>
  <si>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</si>
  <si>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</si>
  <si>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</si>
  <si>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</si>
  <si>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</si>
  <si>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</si>
  <si>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</si>
  <si>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</si>
  <si>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</si>
  <si>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</si>
  <si>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</si>
  <si>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</si>
  <si>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</si>
  <si>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</si>
  <si>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</si>
  <si>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</si>
  <si>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</si>
  <si>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</si>
  <si>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</si>
  <si>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</si>
  <si>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</si>
  <si>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</si>
  <si>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</si>
  <si>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</si>
  <si>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</si>
  <si>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</si>
  <si>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</si>
  <si>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</si>
  <si>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</si>
  <si>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</si>
  <si>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</si>
  <si>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</si>
  <si>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</si>
  <si>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</si>
  <si>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</si>
  <si>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</si>
  <si>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</si>
  <si>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</si>
  <si>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</si>
  <si>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</si>
  <si>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</si>
  <si>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</si>
  <si>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</si>
  <si>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</si>
  <si>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</si>
  <si>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</si>
  <si>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</si>
  <si>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</si>
  <si>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</si>
  <si>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</si>
  <si>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</si>
  <si>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</si>
  <si>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</si>
  <si>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</si>
  <si>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</si>
  <si>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</si>
  <si>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</si>
  <si>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</si>
  <si>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</si>
  <si>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</si>
  <si>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</si>
  <si>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</si>
  <si>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</si>
  <si>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</si>
  <si>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</si>
  <si>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</si>
  <si>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</si>
  <si>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</si>
  <si>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</si>
  <si>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</si>
  <si>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</si>
  <si>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</si>
  <si>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</si>
  <si>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</si>
  <si>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</si>
  <si>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</si>
  <si>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</si>
  <si>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</si>
  <si>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</si>
  <si>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</si>
  <si>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</si>
  <si>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</si>
  <si>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</si>
  <si>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</si>
  <si>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</si>
  <si>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</si>
  <si>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</si>
  <si>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</si>
  <si>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</si>
  <si>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</si>
  <si>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</si>
  <si>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</si>
  <si>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</si>
  <si>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</si>
  <si>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</si>
  <si>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</si>
  <si>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</si>
  <si>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</si>
  <si>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</si>
  <si>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</si>
  <si>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</si>
  <si>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</si>
  <si>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</si>
  <si>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</si>
  <si>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</si>
  <si>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</si>
  <si>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</si>
  <si>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</si>
  <si>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</si>
  <si>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</si>
  <si>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</si>
  <si>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</si>
  <si>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</si>
  <si>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</si>
  <si>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</si>
  <si>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</si>
  <si>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</si>
  <si>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</si>
  <si>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</si>
  <si>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</si>
  <si>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</si>
  <si>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</si>
  <si>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</si>
  <si>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</si>
  <si>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</si>
  <si>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</si>
  <si>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</si>
  <si>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</si>
  <si>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</si>
  <si>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</si>
  <si>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</si>
  <si>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</si>
  <si>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</si>
  <si>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</si>
  <si>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</si>
  <si>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</si>
  <si>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</si>
  <si>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</si>
  <si>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</si>
  <si>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</si>
  <si>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</si>
  <si>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</si>
  <si>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</si>
  <si>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</si>
  <si>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</si>
  <si>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</si>
  <si>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</si>
  <si>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</si>
  <si>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</si>
  <si>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</si>
  <si>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</si>
  <si>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</si>
  <si>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</si>
  <si>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</si>
  <si>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</si>
  <si>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</si>
  <si>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</si>
  <si>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</si>
  <si>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</si>
  <si>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</si>
  <si>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</si>
  <si>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</si>
  <si>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</si>
  <si>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</si>
  <si>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</si>
  <si>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</si>
  <si>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</si>
  <si>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</si>
  <si>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</si>
  <si>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</si>
  <si>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</si>
  <si>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</si>
  <si>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</si>
  <si>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</si>
  <si>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</si>
  <si>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</si>
  <si>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</si>
  <si>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</si>
  <si>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</si>
  <si>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</si>
  <si>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</si>
  <si>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</si>
  <si>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</si>
  <si>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</si>
  <si>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</si>
  <si>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</si>
  <si>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</si>
  <si>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</si>
  <si>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</si>
  <si>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</si>
  <si>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</si>
  <si>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</si>
  <si>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</si>
  <si>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</si>
  <si>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</si>
  <si>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</si>
  <si>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</si>
  <si>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</si>
  <si>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</si>
  <si>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</si>
  <si>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</si>
  <si>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</si>
  <si>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</si>
  <si>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</si>
  <si>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</si>
  <si>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</si>
  <si>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</si>
  <si>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</si>
  <si>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</si>
  <si>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</si>
  <si>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</si>
  <si>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</si>
  <si>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</si>
  <si>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</si>
  <si>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</si>
  <si>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</si>
  <si>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</si>
  <si>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phoneticPr fontId="5"/>
  </si>
  <si>
    <t>土壌環境課農薬環境管理室</t>
    <phoneticPr fontId="5"/>
  </si>
  <si>
    <t>農薬環境管理室長　
小笠原　毅輝</t>
    <phoneticPr fontId="5"/>
  </si>
  <si>
    <t>・生物多様性国家戦略2012-2020（平成24年9月28日閣議決定）
・第五次環境基本計画（平成30年4月17日閣議決定）
・食料・農業・農村基本計画（平成27年3月31日閣議決定）</t>
    <rPh sb="38" eb="39">
      <t>ゴ</t>
    </rPh>
    <phoneticPr fontId="5"/>
  </si>
  <si>
    <t>-</t>
    <phoneticPr fontId="5"/>
  </si>
  <si>
    <t>-</t>
    <phoneticPr fontId="5"/>
  </si>
  <si>
    <t>-</t>
    <phoneticPr fontId="5"/>
  </si>
  <si>
    <t>-</t>
    <phoneticPr fontId="5"/>
  </si>
  <si>
    <t>公害調査費</t>
    <phoneticPr fontId="5"/>
  </si>
  <si>
    <t>-</t>
    <phoneticPr fontId="5"/>
  </si>
  <si>
    <t>種の感受性分布を明らかにする必要のある農薬系統について解析を行う。</t>
    <phoneticPr fontId="5"/>
  </si>
  <si>
    <t>個</t>
    <phoneticPr fontId="5"/>
  </si>
  <si>
    <t>-</t>
    <phoneticPr fontId="5"/>
  </si>
  <si>
    <t>-</t>
    <phoneticPr fontId="5"/>
  </si>
  <si>
    <t>平成29年度農薬水域生態リスクの新たな評価法確立事業（調査研究）報告書（環境省）</t>
    <phoneticPr fontId="5"/>
  </si>
  <si>
    <t>個</t>
    <phoneticPr fontId="5"/>
  </si>
  <si>
    <t>-</t>
    <phoneticPr fontId="5"/>
  </si>
  <si>
    <t>-</t>
    <phoneticPr fontId="5"/>
  </si>
  <si>
    <t>　　円/個</t>
    <phoneticPr fontId="5"/>
  </si>
  <si>
    <t>8,122,069/11</t>
    <phoneticPr fontId="5"/>
  </si>
  <si>
    <t>3.大気・水・土壌環境等の保全
 3-5 ダイオキシン類・農薬対策
9.環境政策の基盤整備
 9-3 環境問題に関する調査・研究・技術開発</t>
    <phoneticPr fontId="5"/>
  </si>
  <si>
    <t>環境技術実証事業における実証技術数</t>
    <phoneticPr fontId="5"/>
  </si>
  <si>
    <t>農薬の使用に伴う人の健康及び生態系へのリスク低減</t>
    <phoneticPr fontId="5"/>
  </si>
  <si>
    <t>・無人ヘリコプター散布農薬による人への健康リスク評価については、経気道ばく露及び経皮ばく露を想定し、それぞれについて毒性評価値の算出方法を決定。
・感受性の種間差を考慮した毒性評価の基本的要件を決定するとともに、主要な水田適用剤について感受性の種間差を考慮すべき農薬系統を明確化。</t>
    <phoneticPr fontId="5"/>
  </si>
  <si>
    <t>・農薬の使用に伴う人の健康及び生態系へのリスクについて知見を集積する。</t>
    <phoneticPr fontId="5"/>
  </si>
  <si>
    <t>-</t>
    <phoneticPr fontId="5"/>
  </si>
  <si>
    <t>-</t>
    <phoneticPr fontId="5"/>
  </si>
  <si>
    <t>-</t>
    <phoneticPr fontId="5"/>
  </si>
  <si>
    <t>-</t>
    <phoneticPr fontId="5"/>
  </si>
  <si>
    <t>-</t>
    <phoneticPr fontId="5"/>
  </si>
  <si>
    <t>-</t>
    <phoneticPr fontId="5"/>
  </si>
  <si>
    <t>農薬登録保留基準は農薬の使用に伴う人や環境への悪影響を防ぐために設定されるため、そのリスク評価・管理手法を検討することは国民や社会のニーズを的確に反映している。</t>
    <rPh sb="17" eb="18">
      <t>ヒト</t>
    </rPh>
    <rPh sb="27" eb="28">
      <t>フセ</t>
    </rPh>
    <phoneticPr fontId="5"/>
  </si>
  <si>
    <t>農薬登録保留基準は農薬取締法において環境大臣が定めることとされており、そのリスク評価・管理手法を国が検討することは妥当である。</t>
    <phoneticPr fontId="5"/>
  </si>
  <si>
    <t>農薬登録保留基準は特定の指標生物種のみの室内毒性試験データに基づき設定されていることから、生物多様性の観点に基づきリスク評価・管理手法を国が検討することは優先度が高い事業である。</t>
    <phoneticPr fontId="5"/>
  </si>
  <si>
    <t>○</t>
  </si>
  <si>
    <t>入札は競争入札で行われており、競争性は確保されている。
また、一般競争において、前年度一者応札だったため、公告期間の延長等の改善を図ったものの、一者応札であった。</t>
    <rPh sb="72" eb="73">
      <t>イッ</t>
    </rPh>
    <rPh sb="73" eb="74">
      <t>シャ</t>
    </rPh>
    <rPh sb="74" eb="76">
      <t>オウサツ</t>
    </rPh>
    <phoneticPr fontId="5"/>
  </si>
  <si>
    <t>有</t>
  </si>
  <si>
    <t>無</t>
  </si>
  <si>
    <t>支出に当たり過大とならないよう、競争性を確保することで、単位当たりコストの低減を図った。</t>
    <phoneticPr fontId="5"/>
  </si>
  <si>
    <t>‐</t>
  </si>
  <si>
    <t>精算報告書等において費目・使途を確認し真に必要なものであることを確認した。</t>
    <phoneticPr fontId="5"/>
  </si>
  <si>
    <t>公告に当たっては、説明会を開催し、発注者の意図を正確に伝え、入札希望者の増加及び負担軽減の工夫をしている。</t>
    <rPh sb="3" eb="4">
      <t>ア</t>
    </rPh>
    <phoneticPr fontId="5"/>
  </si>
  <si>
    <t>着実に種の感受性評価を実施しており成果目標に見合ったものとなっている。</t>
    <phoneticPr fontId="5"/>
  </si>
  <si>
    <t>前年度に外部有識者を含む検討会を開催し、事業実施方法等について検討し、より効果的に実施している。</t>
    <phoneticPr fontId="5"/>
  </si>
  <si>
    <t>活動実績は見込みに見合ったものとなっている。</t>
    <phoneticPr fontId="5"/>
  </si>
  <si>
    <t>調査結果等は種の感受性分布の妥当性確認に活用している。</t>
    <phoneticPr fontId="5"/>
  </si>
  <si>
    <t>-</t>
    <phoneticPr fontId="5"/>
  </si>
  <si>
    <t>-</t>
    <phoneticPr fontId="5"/>
  </si>
  <si>
    <t>・無人ヘリコプター散布農薬による人への健康リスク評価については、経気道ばく露を想定した毒性評価値の算出方法を決定し、代表的な農薬に関するリスク評価を実施。
・感受性の種間差を考慮した毒性評価の基本的要件を決定するとともに、主要な水田適用剤について感受性の種間差を考慮すべき農薬系統を一部明確化。</t>
    <rPh sb="58" eb="61">
      <t>ダイヒョウテキ</t>
    </rPh>
    <rPh sb="62" eb="64">
      <t>ノウヤク</t>
    </rPh>
    <rPh sb="65" eb="66">
      <t>カン</t>
    </rPh>
    <rPh sb="71" eb="73">
      <t>ヒョウカ</t>
    </rPh>
    <rPh sb="74" eb="76">
      <t>ジッシ</t>
    </rPh>
    <phoneticPr fontId="5"/>
  </si>
  <si>
    <t>引き続き予算の範囲内で、より効率的・効果的に成果が得られるよう事業の実施方法を検討する。
一者応札の改善に向けて、引き続き公告期間の延長を図る等適正な競争の確保に努める。</t>
    <phoneticPr fontId="5"/>
  </si>
  <si>
    <t>278</t>
    <phoneticPr fontId="5"/>
  </si>
  <si>
    <t>87</t>
    <phoneticPr fontId="5"/>
  </si>
  <si>
    <t>85</t>
    <phoneticPr fontId="5"/>
  </si>
  <si>
    <t>132</t>
    <phoneticPr fontId="5"/>
  </si>
  <si>
    <t>137</t>
    <phoneticPr fontId="5"/>
  </si>
  <si>
    <t>294</t>
    <phoneticPr fontId="5"/>
  </si>
  <si>
    <t>275</t>
    <phoneticPr fontId="5"/>
  </si>
  <si>
    <t>☑</t>
  </si>
  <si>
    <t>国立研究開発法人農業・食品産業技術総合研究機構</t>
    <phoneticPr fontId="5"/>
  </si>
  <si>
    <t>水域生態リスクの新たな評価法確立のための統計手法を用いた調査研究</t>
    <phoneticPr fontId="5"/>
  </si>
  <si>
    <t>（一財）化学物質評価研究機構</t>
    <phoneticPr fontId="5"/>
  </si>
  <si>
    <t>水域生態リスクの新たな評価法確立のための節足動物毒性試験の実施</t>
    <phoneticPr fontId="5"/>
  </si>
  <si>
    <t>（一財）残留農薬研究所</t>
    <phoneticPr fontId="5"/>
  </si>
  <si>
    <t>農薬の大気経由による影響評価事業に係る検討会の設置、運営等</t>
    <phoneticPr fontId="5"/>
  </si>
  <si>
    <t>(株)日本総合研究所</t>
    <phoneticPr fontId="5"/>
  </si>
  <si>
    <t>諸外国における農薬の評価及び規制等の調査</t>
    <phoneticPr fontId="5"/>
  </si>
  <si>
    <t>（株）エスコ</t>
    <phoneticPr fontId="5"/>
  </si>
  <si>
    <t>諸外国における水生植物に対する農薬の影響評価の調査、水生植物と水産動植物の生息実態調査等</t>
    <phoneticPr fontId="5"/>
  </si>
  <si>
    <t>生息状況調査で採取した生物・プランクトンの同定・計数</t>
    <phoneticPr fontId="5"/>
  </si>
  <si>
    <t>-</t>
    <phoneticPr fontId="5"/>
  </si>
  <si>
    <t>-</t>
    <phoneticPr fontId="5"/>
  </si>
  <si>
    <t>-</t>
    <phoneticPr fontId="5"/>
  </si>
  <si>
    <t>（株）プラントビオ</t>
    <phoneticPr fontId="5"/>
  </si>
  <si>
    <t>国立研究開発法人農業・食品産業技術総合研究機構</t>
    <phoneticPr fontId="5"/>
  </si>
  <si>
    <t>水産動植物と水生植物の生態学的関係に関する文献調査等</t>
    <phoneticPr fontId="5"/>
  </si>
  <si>
    <t>野生で生息するハチ類への農薬の毒性に関する調査、農薬の環境中に残留状況の調査等</t>
    <phoneticPr fontId="5"/>
  </si>
  <si>
    <t>国立研究開発法人国立環境研究所</t>
    <phoneticPr fontId="5"/>
  </si>
  <si>
    <t>いであ（株）</t>
    <phoneticPr fontId="5"/>
  </si>
  <si>
    <t>鳥類に対する農薬のリスク評価・管理手法に関する有識者ヒアリング、海外の評価手法の調査等</t>
    <phoneticPr fontId="5"/>
  </si>
  <si>
    <t>-</t>
    <phoneticPr fontId="5"/>
  </si>
  <si>
    <t>9,993,202/12</t>
    <phoneticPr fontId="5"/>
  </si>
  <si>
    <t>A.国立研究開発法人農業・食品産業技術総合研究
機構</t>
    <phoneticPr fontId="5"/>
  </si>
  <si>
    <t>B.（一財）化学物質評価研究機構</t>
    <phoneticPr fontId="5"/>
  </si>
  <si>
    <t>賃金</t>
    <phoneticPr fontId="5"/>
  </si>
  <si>
    <t>消耗品費</t>
    <phoneticPr fontId="5"/>
  </si>
  <si>
    <t>人件費</t>
    <phoneticPr fontId="5"/>
  </si>
  <si>
    <t>農薬分析・データ解析等</t>
    <phoneticPr fontId="5"/>
  </si>
  <si>
    <t>一般管理費、消費税等</t>
    <rPh sb="9" eb="10">
      <t>トウ</t>
    </rPh>
    <phoneticPr fontId="5"/>
  </si>
  <si>
    <t>旅費</t>
    <phoneticPr fontId="5"/>
  </si>
  <si>
    <t>打ち合わせ、試験成績検討会等</t>
    <phoneticPr fontId="5"/>
  </si>
  <si>
    <t>人件費</t>
    <phoneticPr fontId="5"/>
  </si>
  <si>
    <t>消耗品費</t>
    <phoneticPr fontId="5"/>
  </si>
  <si>
    <t>その他</t>
    <phoneticPr fontId="5"/>
  </si>
  <si>
    <t>一般管理費、消費税等</t>
    <phoneticPr fontId="5"/>
  </si>
  <si>
    <t>試薬類、農薬分析用品、機器分析用品等</t>
    <phoneticPr fontId="5"/>
  </si>
  <si>
    <t>農薬分析用品等</t>
    <phoneticPr fontId="5"/>
  </si>
  <si>
    <t>農薬の化学分析業務等</t>
    <phoneticPr fontId="5"/>
  </si>
  <si>
    <t>毒性試験実施業務等</t>
    <rPh sb="0" eb="2">
      <t>ドクセイ</t>
    </rPh>
    <rPh sb="2" eb="4">
      <t>シケン</t>
    </rPh>
    <rPh sb="4" eb="6">
      <t>ジッシ</t>
    </rPh>
    <rPh sb="6" eb="8">
      <t>ギョウム</t>
    </rPh>
    <rPh sb="8" eb="9">
      <t>トウ</t>
    </rPh>
    <phoneticPr fontId="5"/>
  </si>
  <si>
    <t>C.（一財）残留農薬研究所</t>
    <phoneticPr fontId="5"/>
  </si>
  <si>
    <t>D.(株)日本総合研究所</t>
    <phoneticPr fontId="5"/>
  </si>
  <si>
    <t>調査・検討会運営・資料作成等</t>
    <phoneticPr fontId="5"/>
  </si>
  <si>
    <t>諸謝金</t>
    <phoneticPr fontId="5"/>
  </si>
  <si>
    <t>委員会委員旅費・謝金</t>
    <phoneticPr fontId="5"/>
  </si>
  <si>
    <t>E.（株）エスコ</t>
    <phoneticPr fontId="5"/>
  </si>
  <si>
    <t>河川調査・分析、報告書等作成</t>
    <phoneticPr fontId="5"/>
  </si>
  <si>
    <t>外注費</t>
    <phoneticPr fontId="5"/>
  </si>
  <si>
    <t>一部業務の再委託</t>
    <phoneticPr fontId="5"/>
  </si>
  <si>
    <t>農薬分析資材等</t>
    <phoneticPr fontId="5"/>
  </si>
  <si>
    <t>調査、検討会</t>
    <phoneticPr fontId="5"/>
  </si>
  <si>
    <t>検討委員への諸謝金</t>
    <phoneticPr fontId="5"/>
  </si>
  <si>
    <t>印刷製本費</t>
    <phoneticPr fontId="5"/>
  </si>
  <si>
    <t>検討会資料、報告書</t>
    <phoneticPr fontId="5"/>
  </si>
  <si>
    <t>会議費</t>
    <phoneticPr fontId="5"/>
  </si>
  <si>
    <t>検討会会場借用</t>
    <phoneticPr fontId="5"/>
  </si>
  <si>
    <t>分析費等</t>
    <phoneticPr fontId="5"/>
  </si>
  <si>
    <t>F. （株）プラントビオ</t>
    <phoneticPr fontId="5"/>
  </si>
  <si>
    <t>G.国立研究開発法人農業・食品産業技術総合研究
機構</t>
    <phoneticPr fontId="5"/>
  </si>
  <si>
    <t>H.国立研究開発法人国立環境研究所</t>
    <phoneticPr fontId="5"/>
  </si>
  <si>
    <t>文献調査、消費税等</t>
    <rPh sb="5" eb="8">
      <t>ショウヒゼイ</t>
    </rPh>
    <phoneticPr fontId="5"/>
  </si>
  <si>
    <t>生物・プランクトンの同定・計数、消費税等</t>
    <rPh sb="19" eb="20">
      <t>トウ</t>
    </rPh>
    <phoneticPr fontId="5"/>
  </si>
  <si>
    <t>人件費等</t>
    <rPh sb="3" eb="4">
      <t>トウ</t>
    </rPh>
    <phoneticPr fontId="5"/>
  </si>
  <si>
    <t>人件費</t>
    <phoneticPr fontId="5"/>
  </si>
  <si>
    <t>人件費・賃金等</t>
    <rPh sb="0" eb="3">
      <t>ジンケンヒ</t>
    </rPh>
    <rPh sb="4" eb="6">
      <t>チンギン</t>
    </rPh>
    <rPh sb="6" eb="7">
      <t>トウ</t>
    </rPh>
    <phoneticPr fontId="5"/>
  </si>
  <si>
    <t>分析費</t>
    <rPh sb="0" eb="2">
      <t>ブンセキ</t>
    </rPh>
    <rPh sb="2" eb="3">
      <t>ヒ</t>
    </rPh>
    <phoneticPr fontId="5"/>
  </si>
  <si>
    <t>その他</t>
    <phoneticPr fontId="5"/>
  </si>
  <si>
    <t>その他</t>
    <phoneticPr fontId="5"/>
  </si>
  <si>
    <t>一般管理費、消費税等</t>
    <phoneticPr fontId="5"/>
  </si>
  <si>
    <t>消耗品費</t>
    <rPh sb="0" eb="3">
      <t>ショウモウヒン</t>
    </rPh>
    <rPh sb="3" eb="4">
      <t>ヒ</t>
    </rPh>
    <phoneticPr fontId="5"/>
  </si>
  <si>
    <t>農薬分析用品等</t>
    <phoneticPr fontId="5"/>
  </si>
  <si>
    <t>I.いであ（株）</t>
    <phoneticPr fontId="5"/>
  </si>
  <si>
    <t>人件費</t>
    <phoneticPr fontId="5"/>
  </si>
  <si>
    <t>ヒアリング等</t>
    <rPh sb="5" eb="6">
      <t>トウ</t>
    </rPh>
    <phoneticPr fontId="5"/>
  </si>
  <si>
    <t>その他</t>
    <phoneticPr fontId="5"/>
  </si>
  <si>
    <t>一般管理費、消費税等</t>
    <phoneticPr fontId="5"/>
  </si>
  <si>
    <t xml:space="preserve">人件費         </t>
    <phoneticPr fontId="5"/>
  </si>
  <si>
    <t>検討会の設置運営、会議資料作成等</t>
    <rPh sb="15" eb="16">
      <t>トウ</t>
    </rPh>
    <phoneticPr fontId="5"/>
  </si>
  <si>
    <t>諸謝金</t>
    <phoneticPr fontId="5"/>
  </si>
  <si>
    <t>諸謝金</t>
    <phoneticPr fontId="5"/>
  </si>
  <si>
    <t>会議費</t>
    <phoneticPr fontId="5"/>
  </si>
  <si>
    <t>会場借料等</t>
    <phoneticPr fontId="5"/>
  </si>
  <si>
    <t>委員謝金、旅費</t>
    <phoneticPr fontId="5"/>
  </si>
  <si>
    <t>旅費</t>
    <rPh sb="0" eb="2">
      <t>リョヒ</t>
    </rPh>
    <phoneticPr fontId="5"/>
  </si>
  <si>
    <t>業務打合せ・現地調査</t>
    <rPh sb="0" eb="2">
      <t>ギョウム</t>
    </rPh>
    <rPh sb="2" eb="4">
      <t>ウチアワ</t>
    </rPh>
    <rPh sb="6" eb="8">
      <t>ゲンチ</t>
    </rPh>
    <rPh sb="8" eb="10">
      <t>チョウサ</t>
    </rPh>
    <phoneticPr fontId="5"/>
  </si>
  <si>
    <t>印刷製本費</t>
    <rPh sb="0" eb="2">
      <t>インサツ</t>
    </rPh>
    <rPh sb="2" eb="4">
      <t>セイホン</t>
    </rPh>
    <rPh sb="4" eb="5">
      <t>ヒ</t>
    </rPh>
    <phoneticPr fontId="5"/>
  </si>
  <si>
    <t>報告書</t>
    <rPh sb="0" eb="3">
      <t>ホウコクショ</t>
    </rPh>
    <phoneticPr fontId="5"/>
  </si>
  <si>
    <t>農薬影響対策費</t>
    <phoneticPr fontId="5"/>
  </si>
  <si>
    <t>農薬による生物多様性への影響評価法として、統計学的手法を活用した毒性評価及び解析を行い、リスクを定量的に評価する方法を検討するとともに、農薬の野生ハチ・水草への影響等を調査する。また、無人ヘリコプターによる農薬散布の人への健康リスクを評価する。</t>
    <rPh sb="68" eb="70">
      <t>ノウヤク</t>
    </rPh>
    <rPh sb="71" eb="73">
      <t>ヤセイ</t>
    </rPh>
    <rPh sb="76" eb="78">
      <t>ミズクサ</t>
    </rPh>
    <rPh sb="80" eb="82">
      <t>エイキョウ</t>
    </rPh>
    <rPh sb="82" eb="83">
      <t>トウ</t>
    </rPh>
    <rPh sb="84" eb="86">
      <t>チョウサ</t>
    </rPh>
    <rPh sb="103" eb="105">
      <t>ノウヤク</t>
    </rPh>
    <rPh sb="105" eb="107">
      <t>サンプ</t>
    </rPh>
    <phoneticPr fontId="5"/>
  </si>
  <si>
    <t>・農薬取締法（第2条（農薬の登録）、第3条（記載事項の訂正又は品質改良の指示）第2項、第12条（農薬の使用の規制））
・農薬を使用する者が遵守すべき基準を定める省令（平成15年3月7日農林水産省・環境省令第5号）</t>
    <phoneticPr fontId="5"/>
  </si>
  <si>
    <t>種の感受性分布の解析が完了した累積農薬系統数
※「種の感受性分布に必要なデータの決定数」を成果指標にしており、平成29年度までは、解析対象の種は甲殻類、藻類等で、農薬系統ごとに解析を行ったが、平成30年度からは、解析対象の種に水草を追加。</t>
    <rPh sb="42" eb="43">
      <t>スウ</t>
    </rPh>
    <rPh sb="65" eb="67">
      <t>カイセキ</t>
    </rPh>
    <rPh sb="67" eb="69">
      <t>タイショウ</t>
    </rPh>
    <rPh sb="70" eb="71">
      <t>シュ</t>
    </rPh>
    <rPh sb="72" eb="75">
      <t>コウカクルイ</t>
    </rPh>
    <rPh sb="76" eb="78">
      <t>ソウルイ</t>
    </rPh>
    <rPh sb="78" eb="79">
      <t>トウ</t>
    </rPh>
    <rPh sb="96" eb="98">
      <t>ヘイセイ</t>
    </rPh>
    <rPh sb="100" eb="102">
      <t>ネンド</t>
    </rPh>
    <rPh sb="106" eb="108">
      <t>カイセキ</t>
    </rPh>
    <rPh sb="108" eb="110">
      <t>タイショウ</t>
    </rPh>
    <rPh sb="111" eb="112">
      <t>シュ</t>
    </rPh>
    <rPh sb="113" eb="115">
      <t>ミズクサ</t>
    </rPh>
    <rPh sb="116" eb="118">
      <t>ツイカ</t>
    </rPh>
    <phoneticPr fontId="5"/>
  </si>
  <si>
    <t>毒性試験、毒性データを調査し種の感受性分布を解析した農薬数
※平成27年度までは、「種の感受性分布に必要なデータ数の決定」を成果指標にしており、平成27年度までで、当該解析に必要なデータ数を決定した。平成28年度以降は、確立した当該手法を用いて、農薬系統ごとに解析を行っていく。なお、実際の農薬系統の解析に必要な毒性試験等は、当該農薬系統に含まれる代表的な農薬で実施する。</t>
    <phoneticPr fontId="5"/>
  </si>
  <si>
    <t>各年度の費用／毒性試験、毒性データを調査し種の感受性分布を解析した農薬数
※平成27年度までは、「種の感受性分布に必要なデータ数の決定」を成果指標にしており、平成27年度までで、当該解析に必要なデータ数を決定した。平成28年度以降は、確立した当該手法を用いて、農薬系統ごとに解析を行っていく。なお、実際の農薬系統の解析に必要な毒性試験等は、当該農薬系統に含まれる代表的な農薬で実施する。　　　　　　　　　　　　　　</t>
    <phoneticPr fontId="5"/>
  </si>
  <si>
    <t>農薬登録保留基準は、特定の指標生物種のみの室内毒性試験データに基づき設定されているが、生態系への影響を更に精緻に評価・管理するためにもリスクの大小を定量的に捉え、リスク評価・管理をすることが課題となっており、生態系の多様な生物種への影響等を踏まえたリスク評価手法や無人ヘリコプターによる防除など、使用状況の変化に応じたリスク管理手法の見直しを行うことが重要である。
無人ヘリコプターによる防除については、大気経由による人への影響評価手法を確立し、代表的な農薬に関するリスク評価を行い、必要な者に対してリスク管理措置を示すことができた。
引き続き国費を投入して農薬の水産動植物以外の多様な生物種への影響等を踏まえたリスク評価手法の検討が必要である。</t>
    <rPh sb="194" eb="196">
      <t>ボウジョ</t>
    </rPh>
    <rPh sb="223" eb="226">
      <t>ダイヒョウテキ</t>
    </rPh>
    <rPh sb="227" eb="229">
      <t>ノウヤク</t>
    </rPh>
    <rPh sb="230" eb="231">
      <t>カン</t>
    </rPh>
    <rPh sb="236" eb="238">
      <t>ヒョウカ</t>
    </rPh>
    <rPh sb="239" eb="240">
      <t>オコナ</t>
    </rPh>
    <rPh sb="242" eb="244">
      <t>ヒツヨウ</t>
    </rPh>
    <rPh sb="245" eb="246">
      <t>モノ</t>
    </rPh>
    <rPh sb="247" eb="248">
      <t>タイ</t>
    </rPh>
    <rPh sb="253" eb="257">
      <t>カンリソチ</t>
    </rPh>
    <rPh sb="258" eb="259">
      <t>シメ</t>
    </rPh>
    <rPh sb="282" eb="289">
      <t>スイサンドウショクブツイガイ</t>
    </rPh>
    <rPh sb="314" eb="316">
      <t>ケントウ</t>
    </rPh>
    <phoneticPr fontId="5"/>
  </si>
  <si>
    <t>生物多様性の保全の観点から、農薬登録保留基準の設定等のためのリスク評価・管理手法の確立及び高度化を行い、農薬の環境リスクを明らかにする。また、無人ヘリコプターで散布される農薬の大気経由による人への健康被害を未然に防止する。</t>
    <rPh sb="6" eb="8">
      <t>ホゼン</t>
    </rPh>
    <phoneticPr fontId="5"/>
  </si>
  <si>
    <t>外部有識者点検対象外</t>
    <phoneticPr fontId="5"/>
  </si>
  <si>
    <t>リスク管理手法の見直しに向け、着実に知見等の収集を行うこと。
競争性を確保できている契約も多く、引き続き、一者応札が改善されるよう、適切な執行に努めること。</t>
    <phoneticPr fontId="5"/>
  </si>
  <si>
    <t>リスク管理手法の見直しに向け、着実に知見等の収集を行う。
引き続き、一者応札が改善されるよう、適切な執行に努める。</t>
    <phoneticPr fontId="5"/>
  </si>
  <si>
    <t>円</t>
    <rPh sb="0" eb="1">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</si>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</sst>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77933</xdr:colOff>
      <xdr:row>752</xdr:row>
      <xdr:rowOff>221674</xdr:rowOff>
    </xdr:from>
    <xdr:to>
      <xdr:col>49</xdr:col>
      <xdr:colOff>145141</xdr:colOff>
      <xdr:row>755</xdr:row>
      <xdr:rowOff>90715</xdr:rowOff>
    </xdr:to>
    <xdr:grpSp>
      <xdr:nvGrpSpPr>
        <xdr:cNvPr id="2" name="グループ化 1"/>
        <xdr:cNvGrpSpPr/>
      </xdr:nvGrpSpPr>
      <xdr:grpSpPr>
        <a:xfrm>
          <a:off x="4568290" y="50676960"/>
          <a:ext cx="5578101" cy="930398"/>
          <a:chOff x="4235556" y="50642742"/>
          <a:chExt cx="4850778" cy="1239764"/>
        </a:xfrm>
      </xdr:grpSpPr>
      <xdr:grpSp>
        <xdr:nvGrpSpPr>
          <xdr:cNvPr id="3" name="グループ化 2"/>
          <xdr:cNvGrpSpPr/>
        </xdr:nvGrpSpPr>
        <xdr:grpSpPr>
          <a:xfrm>
            <a:off x="5311010" y="50642742"/>
            <a:ext cx="3775324" cy="1239764"/>
            <a:chOff x="5116202" y="52675644"/>
            <a:chExt cx="3664148" cy="1230130"/>
          </a:xfrm>
        </xdr:grpSpPr>
        <xdr:sp macro="" textlink="">
          <xdr:nvSpPr>
            <xdr:cNvPr id="5" name="正方形/長方形 4"/>
            <xdr:cNvSpPr/>
          </xdr:nvSpPr>
          <xdr:spPr bwMode="auto">
            <a:xfrm>
              <a:off x="5153711" y="52923391"/>
              <a:ext cx="2018366"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D</a:t>
              </a:r>
              <a:r>
                <a:rPr kumimoji="1" lang="ja-JP" altLang="en-US" sz="1000">
                  <a:latin typeface="+mj-ea"/>
                  <a:ea typeface="+mj-ea"/>
                </a:rPr>
                <a:t>．</a:t>
              </a:r>
              <a:r>
                <a:rPr kumimoji="1" lang="en-US" altLang="ja-JP" sz="1000">
                  <a:latin typeface="+mj-ea"/>
                  <a:ea typeface="+mj-ea"/>
                </a:rPr>
                <a:t>(</a:t>
              </a:r>
              <a:r>
                <a:rPr kumimoji="1" lang="ja-JP" altLang="en-US" sz="1000">
                  <a:latin typeface="+mj-ea"/>
                  <a:ea typeface="+mj-ea"/>
                </a:rPr>
                <a:t>株</a:t>
              </a:r>
              <a:r>
                <a:rPr kumimoji="1" lang="en-US" altLang="ja-JP" sz="1000">
                  <a:latin typeface="+mj-ea"/>
                  <a:ea typeface="+mj-ea"/>
                </a:rPr>
                <a:t>)</a:t>
              </a:r>
              <a:r>
                <a:rPr kumimoji="1" lang="ja-JP" altLang="en-US" sz="1000">
                  <a:latin typeface="+mj-ea"/>
                  <a:ea typeface="+mj-ea"/>
                </a:rPr>
                <a:t>日本総合研究所</a:t>
              </a:r>
            </a:p>
            <a:p>
              <a:pPr algn="ctr"/>
              <a:r>
                <a:rPr kumimoji="1" lang="en-US" altLang="ja-JP" sz="1000">
                  <a:latin typeface="+mj-ea"/>
                  <a:ea typeface="+mj-ea"/>
                </a:rPr>
                <a:t>6.8</a:t>
              </a:r>
              <a:r>
                <a:rPr kumimoji="1" lang="ja-JP" altLang="en-US" sz="1000">
                  <a:latin typeface="+mj-ea"/>
                  <a:ea typeface="+mj-ea"/>
                </a:rPr>
                <a:t>百万円</a:t>
              </a:r>
            </a:p>
          </xdr:txBody>
        </xdr:sp>
        <xdr:sp macro="" textlink="">
          <xdr:nvSpPr>
            <xdr:cNvPr id="6" name="大かっこ 5"/>
            <xdr:cNvSpPr/>
          </xdr:nvSpPr>
          <xdr:spPr bwMode="auto">
            <a:xfrm>
              <a:off x="7223681" y="52822886"/>
              <a:ext cx="1556669" cy="1082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諸外国における農薬の評価及び規制等の調査</a:t>
              </a:r>
            </a:p>
          </xdr:txBody>
        </xdr:sp>
        <xdr:sp macro="" textlink="">
          <xdr:nvSpPr>
            <xdr:cNvPr id="7" name="テキスト ボックス 6"/>
            <xdr:cNvSpPr txBox="1"/>
          </xdr:nvSpPr>
          <xdr:spPr bwMode="auto">
            <a:xfrm>
              <a:off x="5116202" y="52675644"/>
              <a:ext cx="2102628" cy="265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4" name="直線コネクタ 3"/>
          <xdr:cNvCxnSpPr/>
        </xdr:nvCxnSpPr>
        <xdr:spPr bwMode="auto">
          <a:xfrm flipV="1">
            <a:off x="4235556" y="51291642"/>
            <a:ext cx="106183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61286</xdr:colOff>
      <xdr:row>745</xdr:row>
      <xdr:rowOff>45995</xdr:rowOff>
    </xdr:from>
    <xdr:to>
      <xdr:col>49</xdr:col>
      <xdr:colOff>199571</xdr:colOff>
      <xdr:row>747</xdr:row>
      <xdr:rowOff>238455</xdr:rowOff>
    </xdr:to>
    <xdr:grpSp>
      <xdr:nvGrpSpPr>
        <xdr:cNvPr id="8" name="グループ化 7"/>
        <xdr:cNvGrpSpPr/>
      </xdr:nvGrpSpPr>
      <xdr:grpSpPr>
        <a:xfrm>
          <a:off x="4551643" y="48024781"/>
          <a:ext cx="5649178" cy="900031"/>
          <a:chOff x="4227980" y="48162109"/>
          <a:chExt cx="5091502" cy="930856"/>
        </a:xfrm>
      </xdr:grpSpPr>
      <xdr:grpSp>
        <xdr:nvGrpSpPr>
          <xdr:cNvPr id="9" name="グループ化 8"/>
          <xdr:cNvGrpSpPr/>
        </xdr:nvGrpSpPr>
        <xdr:grpSpPr>
          <a:xfrm>
            <a:off x="5281134" y="48162109"/>
            <a:ext cx="4038348" cy="930856"/>
            <a:chOff x="5093905" y="50780947"/>
            <a:chExt cx="3924710" cy="915398"/>
          </a:xfrm>
        </xdr:grpSpPr>
        <xdr:sp macro="" textlink="">
          <xdr:nvSpPr>
            <xdr:cNvPr id="11" name="正方形/長方形 10"/>
            <xdr:cNvSpPr/>
          </xdr:nvSpPr>
          <xdr:spPr bwMode="auto">
            <a:xfrm>
              <a:off x="5124154" y="51048247"/>
              <a:ext cx="2245776" cy="5902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．（一財）化学物質評価研究機構</a:t>
              </a:r>
            </a:p>
            <a:p>
              <a:pPr algn="ctr">
                <a:lnSpc>
                  <a:spcPts val="1200"/>
                </a:lnSpc>
              </a:pPr>
              <a:r>
                <a:rPr kumimoji="1" lang="en-US" altLang="ja-JP" sz="1000">
                  <a:latin typeface="+mn-ea"/>
                  <a:ea typeface="+mn-ea"/>
                </a:rPr>
                <a:t>3.8</a:t>
              </a:r>
              <a:r>
                <a:rPr kumimoji="1" lang="ja-JP" altLang="en-US" sz="1000">
                  <a:latin typeface="+mn-ea"/>
                  <a:ea typeface="+mn-ea"/>
                </a:rPr>
                <a:t>百万円</a:t>
              </a:r>
            </a:p>
          </xdr:txBody>
        </xdr:sp>
        <xdr:sp macro="" textlink="">
          <xdr:nvSpPr>
            <xdr:cNvPr id="12" name="大かっこ 11"/>
            <xdr:cNvSpPr/>
          </xdr:nvSpPr>
          <xdr:spPr bwMode="auto">
            <a:xfrm>
              <a:off x="7467961" y="50992505"/>
              <a:ext cx="1550654" cy="703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水域生態リスクの新たな評価法確立のための節足動物毒性試験の実施</a:t>
              </a:r>
            </a:p>
          </xdr:txBody>
        </xdr:sp>
        <xdr:sp macro="" textlink="">
          <xdr:nvSpPr>
            <xdr:cNvPr id="13" name="テキスト ボックス 12"/>
            <xdr:cNvSpPr txBox="1"/>
          </xdr:nvSpPr>
          <xdr:spPr bwMode="auto">
            <a:xfrm>
              <a:off x="5093905" y="50780947"/>
              <a:ext cx="2136722" cy="28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10" name="直線コネクタ 9"/>
          <xdr:cNvCxnSpPr>
            <a:endCxn id="11" idx="1"/>
          </xdr:cNvCxnSpPr>
        </xdr:nvCxnSpPr>
        <xdr:spPr bwMode="auto">
          <a:xfrm>
            <a:off x="4227980" y="48722921"/>
            <a:ext cx="1084279" cy="11114"/>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6929</xdr:colOff>
      <xdr:row>741</xdr:row>
      <xdr:rowOff>8446</xdr:rowOff>
    </xdr:from>
    <xdr:to>
      <xdr:col>20</xdr:col>
      <xdr:colOff>61491</xdr:colOff>
      <xdr:row>744</xdr:row>
      <xdr:rowOff>237336</xdr:rowOff>
    </xdr:to>
    <xdr:sp macro="" textlink="">
      <xdr:nvSpPr>
        <xdr:cNvPr id="14" name="正方形/長方形 13"/>
        <xdr:cNvSpPr/>
      </xdr:nvSpPr>
      <xdr:spPr bwMode="auto">
        <a:xfrm>
          <a:off x="1480129" y="43759946"/>
          <a:ext cx="2264362" cy="128934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91</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clientData/>
  </xdr:twoCellAnchor>
  <xdr:twoCellAnchor>
    <xdr:from>
      <xdr:col>7</xdr:col>
      <xdr:colOff>123266</xdr:colOff>
      <xdr:row>744</xdr:row>
      <xdr:rowOff>296507</xdr:rowOff>
    </xdr:from>
    <xdr:to>
      <xdr:col>22</xdr:col>
      <xdr:colOff>9071</xdr:colOff>
      <xdr:row>749</xdr:row>
      <xdr:rowOff>344714</xdr:rowOff>
    </xdr:to>
    <xdr:sp macro="" textlink="">
      <xdr:nvSpPr>
        <xdr:cNvPr id="15" name="大かっこ 14"/>
        <xdr:cNvSpPr/>
      </xdr:nvSpPr>
      <xdr:spPr bwMode="auto">
        <a:xfrm>
          <a:off x="1393266" y="47631221"/>
          <a:ext cx="2607234" cy="1817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en-US" sz="1000">
              <a:solidFill>
                <a:schemeClr val="tx1"/>
              </a:solidFill>
              <a:effectLst/>
              <a:latin typeface="+mn-ea"/>
              <a:ea typeface="+mn-ea"/>
              <a:cs typeface="+mn-cs"/>
            </a:rPr>
            <a:t>水域生態リスクの新たな評価手法確立のための試験解析調査の実施</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a:t>
          </a:r>
          <a:r>
            <a:rPr lang="ja-JP" altLang="ja-JP" sz="1000">
              <a:solidFill>
                <a:schemeClr val="tx1"/>
              </a:solidFill>
              <a:effectLst/>
              <a:latin typeface="+mn-ea"/>
              <a:ea typeface="+mn-ea"/>
              <a:cs typeface="+mn-cs"/>
            </a:rPr>
            <a:t>農薬の大気経由による影響評価事業に係る検討会の設置、運営等</a:t>
          </a:r>
          <a:endParaRPr lang="en-US" altLang="ja-JP" sz="1000">
            <a:solidFill>
              <a:schemeClr val="tx1"/>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a:t>
          </a:r>
          <a:r>
            <a:rPr lang="ja-JP" altLang="ja-JP" sz="1000">
              <a:solidFill>
                <a:schemeClr val="tx1"/>
              </a:solidFill>
              <a:effectLst/>
              <a:latin typeface="+mn-lt"/>
              <a:ea typeface="+mn-ea"/>
              <a:cs typeface="+mn-cs"/>
            </a:rPr>
            <a:t>諸外国における農薬の評価及び規制等の調査</a:t>
          </a:r>
          <a:endParaRPr lang="ja-JP" altLang="ja-JP" sz="1000">
            <a:effectLst/>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・水産動植物以外の多様な生物種へのリスク評価・管理手法の検討のための調査</a:t>
          </a:r>
          <a:endParaRPr lang="ja-JP" altLang="ja-JP" sz="1000">
            <a:effectLst/>
            <a:latin typeface="+mn-ea"/>
            <a:ea typeface="+mn-ea"/>
          </a:endParaRPr>
        </a:p>
      </xdr:txBody>
    </xdr:sp>
    <xdr:clientData/>
  </xdr:twoCellAnchor>
  <xdr:twoCellAnchor>
    <xdr:from>
      <xdr:col>22</xdr:col>
      <xdr:colOff>72569</xdr:colOff>
      <xdr:row>743</xdr:row>
      <xdr:rowOff>13</xdr:rowOff>
    </xdr:from>
    <xdr:to>
      <xdr:col>22</xdr:col>
      <xdr:colOff>72569</xdr:colOff>
      <xdr:row>771</xdr:row>
      <xdr:rowOff>151299</xdr:rowOff>
    </xdr:to>
    <xdr:cxnSp macro="">
      <xdr:nvCxnSpPr>
        <xdr:cNvPr id="16" name="直線コネクタ 15"/>
        <xdr:cNvCxnSpPr/>
      </xdr:nvCxnSpPr>
      <xdr:spPr bwMode="auto">
        <a:xfrm flipH="1">
          <a:off x="4063998" y="46527370"/>
          <a:ext cx="0" cy="106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146411</xdr:colOff>
      <xdr:row>742</xdr:row>
      <xdr:rowOff>266199</xdr:rowOff>
    </xdr:from>
    <xdr:to>
      <xdr:col>19</xdr:col>
      <xdr:colOff>94140</xdr:colOff>
      <xdr:row>744</xdr:row>
      <xdr:rowOff>154498</xdr:rowOff>
    </xdr:to>
    <xdr:sp macro="" textlink="">
      <xdr:nvSpPr>
        <xdr:cNvPr id="17" name="大かっこ 16"/>
        <xdr:cNvSpPr/>
      </xdr:nvSpPr>
      <xdr:spPr bwMode="auto">
        <a:xfrm>
          <a:off x="1619611" y="44373299"/>
          <a:ext cx="1973379" cy="593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各事業実施事業者との契約事業の進行管理及び全体統括</a:t>
          </a:r>
          <a:endParaRPr lang="en-US" altLang="ja-JP" sz="1000"/>
        </a:p>
      </xdr:txBody>
    </xdr:sp>
    <xdr:clientData/>
  </xdr:twoCellAnchor>
  <xdr:twoCellAnchor>
    <xdr:from>
      <xdr:col>22</xdr:col>
      <xdr:colOff>68862</xdr:colOff>
      <xdr:row>748</xdr:row>
      <xdr:rowOff>312802</xdr:rowOff>
    </xdr:from>
    <xdr:to>
      <xdr:col>49</xdr:col>
      <xdr:colOff>172359</xdr:colOff>
      <xdr:row>751</xdr:row>
      <xdr:rowOff>190535</xdr:rowOff>
    </xdr:to>
    <xdr:grpSp>
      <xdr:nvGrpSpPr>
        <xdr:cNvPr id="18" name="グループ化 17"/>
        <xdr:cNvGrpSpPr/>
      </xdr:nvGrpSpPr>
      <xdr:grpSpPr>
        <a:xfrm>
          <a:off x="4559219" y="49352945"/>
          <a:ext cx="5614390" cy="939090"/>
          <a:chOff x="4235556" y="49501274"/>
          <a:chExt cx="4914755" cy="943921"/>
        </a:xfrm>
      </xdr:grpSpPr>
      <xdr:cxnSp macro="">
        <xdr:nvCxnSpPr>
          <xdr:cNvPr id="19" name="直線コネクタ 18"/>
          <xdr:cNvCxnSpPr/>
        </xdr:nvCxnSpPr>
        <xdr:spPr bwMode="auto">
          <a:xfrm flipV="1">
            <a:off x="4235556" y="50017482"/>
            <a:ext cx="106183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5273957" y="49501274"/>
            <a:ext cx="3876354" cy="943921"/>
            <a:chOff x="5106748" y="46201598"/>
            <a:chExt cx="3767024" cy="935087"/>
          </a:xfrm>
        </xdr:grpSpPr>
        <xdr:sp macro="" textlink="">
          <xdr:nvSpPr>
            <xdr:cNvPr id="21" name="正方形/長方形 20"/>
            <xdr:cNvSpPr/>
          </xdr:nvSpPr>
          <xdr:spPr bwMode="auto">
            <a:xfrm>
              <a:off x="5174402" y="46416317"/>
              <a:ext cx="2092575" cy="6041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C</a:t>
              </a:r>
              <a:r>
                <a:rPr kumimoji="1" lang="ja-JP" altLang="en-US" sz="1000">
                  <a:latin typeface="+mn-ea"/>
                  <a:ea typeface="+mn-ea"/>
                </a:rPr>
                <a:t>．（一財）残留農薬研究所</a:t>
              </a:r>
            </a:p>
            <a:p>
              <a:pPr algn="ctr">
                <a:lnSpc>
                  <a:spcPts val="1200"/>
                </a:lnSpc>
              </a:pPr>
              <a:r>
                <a:rPr kumimoji="1" lang="en-US" altLang="ja-JP" sz="1000">
                  <a:latin typeface="+mn-ea"/>
                  <a:ea typeface="+mn-ea"/>
                </a:rPr>
                <a:t>8.6</a:t>
              </a:r>
              <a:r>
                <a:rPr kumimoji="1" lang="ja-JP" altLang="en-US" sz="1000">
                  <a:latin typeface="+mn-ea"/>
                  <a:ea typeface="+mn-ea"/>
                </a:rPr>
                <a:t>百万円</a:t>
              </a:r>
            </a:p>
          </xdr:txBody>
        </xdr:sp>
        <xdr:sp macro="" textlink="">
          <xdr:nvSpPr>
            <xdr:cNvPr id="22" name="大かっこ 21"/>
            <xdr:cNvSpPr/>
          </xdr:nvSpPr>
          <xdr:spPr bwMode="auto">
            <a:xfrm>
              <a:off x="7332073" y="46350807"/>
              <a:ext cx="1541699" cy="7858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農薬の大気経由による影響評価事業に係る検討会の設置、運営等</a:t>
              </a:r>
            </a:p>
          </xdr:txBody>
        </xdr:sp>
        <xdr:sp macro="" textlink="">
          <xdr:nvSpPr>
            <xdr:cNvPr id="23" name="テキスト ボックス 22"/>
            <xdr:cNvSpPr txBox="1"/>
          </xdr:nvSpPr>
          <xdr:spPr bwMode="auto">
            <a:xfrm>
              <a:off x="5106748" y="46201598"/>
              <a:ext cx="1994383" cy="25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20</xdr:col>
      <xdr:colOff>61542</xdr:colOff>
      <xdr:row>741</xdr:row>
      <xdr:rowOff>229991</xdr:rowOff>
    </xdr:from>
    <xdr:to>
      <xdr:col>49</xdr:col>
      <xdr:colOff>226786</xdr:colOff>
      <xdr:row>744</xdr:row>
      <xdr:rowOff>122452</xdr:rowOff>
    </xdr:to>
    <xdr:grpSp>
      <xdr:nvGrpSpPr>
        <xdr:cNvPr id="24" name="グループ化 23"/>
        <xdr:cNvGrpSpPr/>
      </xdr:nvGrpSpPr>
      <xdr:grpSpPr>
        <a:xfrm>
          <a:off x="4143685" y="46793634"/>
          <a:ext cx="6084351" cy="953818"/>
          <a:chOff x="3849446" y="46056076"/>
          <a:chExt cx="5663270" cy="970145"/>
        </a:xfrm>
      </xdr:grpSpPr>
      <xdr:sp macro="" textlink="">
        <xdr:nvSpPr>
          <xdr:cNvPr id="25" name="正方形/長方形 24"/>
          <xdr:cNvSpPr/>
        </xdr:nvSpPr>
        <xdr:spPr bwMode="auto">
          <a:xfrm>
            <a:off x="5359658" y="46287830"/>
            <a:ext cx="2385763" cy="738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A</a:t>
            </a:r>
            <a:r>
              <a:rPr kumimoji="1" lang="ja-JP" altLang="en-US" sz="1000">
                <a:latin typeface="ＭＳ Ｐゴシック" panose="020B0600070205080204" pitchFamily="50" charset="-128"/>
                <a:ea typeface="+mn-ea"/>
              </a:rPr>
              <a:t>．国立研究開発法人農業・食品産業技術総合研究機構</a:t>
            </a:r>
          </a:p>
          <a:p>
            <a:pPr algn="ctr">
              <a:lnSpc>
                <a:spcPts val="1200"/>
              </a:lnSpc>
            </a:pPr>
            <a:r>
              <a:rPr kumimoji="1" lang="en-US" altLang="ja-JP" sz="1000">
                <a:latin typeface="ＭＳ Ｐゴシック" panose="020B0600070205080204" pitchFamily="50" charset="-128"/>
                <a:ea typeface="+mn-ea"/>
              </a:rPr>
              <a:t>10</a:t>
            </a:r>
            <a:r>
              <a:rPr kumimoji="1" lang="ja-JP" altLang="en-US" sz="1000">
                <a:latin typeface="ＭＳ Ｐゴシック" panose="020B0600070205080204" pitchFamily="50" charset="-128"/>
                <a:ea typeface="+mn-ea"/>
              </a:rPr>
              <a:t>百万円</a:t>
            </a:r>
          </a:p>
        </xdr:txBody>
      </xdr:sp>
      <xdr:sp macro="" textlink="">
        <xdr:nvSpPr>
          <xdr:cNvPr id="26" name="テキスト ボックス 25"/>
          <xdr:cNvSpPr txBox="1"/>
        </xdr:nvSpPr>
        <xdr:spPr bwMode="auto">
          <a:xfrm>
            <a:off x="5271090" y="46056076"/>
            <a:ext cx="2216951" cy="243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27" name="大かっこ 26"/>
          <xdr:cNvSpPr/>
        </xdr:nvSpPr>
        <xdr:spPr bwMode="auto">
          <a:xfrm>
            <a:off x="7821112" y="46229735"/>
            <a:ext cx="1691604" cy="680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水域生態リスクの新たな評価法確立のための統計手法を用いた調査研究</a:t>
            </a:r>
          </a:p>
        </xdr:txBody>
      </xdr:sp>
      <xdr:cxnSp macro="">
        <xdr:nvCxnSpPr>
          <xdr:cNvPr id="28" name="直線コネクタ 27"/>
          <xdr:cNvCxnSpPr/>
        </xdr:nvCxnSpPr>
        <xdr:spPr bwMode="auto">
          <a:xfrm>
            <a:off x="3849446" y="46550186"/>
            <a:ext cx="14771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67909</xdr:colOff>
      <xdr:row>756</xdr:row>
      <xdr:rowOff>142995</xdr:rowOff>
    </xdr:from>
    <xdr:to>
      <xdr:col>49</xdr:col>
      <xdr:colOff>168494</xdr:colOff>
      <xdr:row>757</xdr:row>
      <xdr:rowOff>471715</xdr:rowOff>
    </xdr:to>
    <xdr:grpSp>
      <xdr:nvGrpSpPr>
        <xdr:cNvPr id="29" name="グループ化 28"/>
        <xdr:cNvGrpSpPr/>
      </xdr:nvGrpSpPr>
      <xdr:grpSpPr>
        <a:xfrm>
          <a:off x="4558266" y="52013424"/>
          <a:ext cx="5611478" cy="995470"/>
          <a:chOff x="4243675" y="52467084"/>
          <a:chExt cx="5220688" cy="990312"/>
        </a:xfrm>
      </xdr:grpSpPr>
      <xdr:cxnSp macro="">
        <xdr:nvCxnSpPr>
          <xdr:cNvPr id="30" name="直線コネクタ 29"/>
          <xdr:cNvCxnSpPr>
            <a:endCxn id="32" idx="1"/>
          </xdr:cNvCxnSpPr>
        </xdr:nvCxnSpPr>
        <xdr:spPr bwMode="auto">
          <a:xfrm>
            <a:off x="4243675" y="52985362"/>
            <a:ext cx="119851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1" name="グループ化 30"/>
          <xdr:cNvGrpSpPr/>
        </xdr:nvGrpSpPr>
        <xdr:grpSpPr>
          <a:xfrm>
            <a:off x="5378649" y="52467084"/>
            <a:ext cx="4085714" cy="990312"/>
            <a:chOff x="5195180" y="50797157"/>
            <a:chExt cx="3970743" cy="980501"/>
          </a:xfrm>
        </xdr:grpSpPr>
        <xdr:sp macro="" textlink="">
          <xdr:nvSpPr>
            <xdr:cNvPr id="32" name="正方形/長方形 31"/>
            <xdr:cNvSpPr/>
          </xdr:nvSpPr>
          <xdr:spPr bwMode="auto">
            <a:xfrm>
              <a:off x="5256937" y="51048247"/>
              <a:ext cx="2135986" cy="5902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Ｅ．</a:t>
              </a:r>
              <a:r>
                <a:rPr kumimoji="1" lang="ja-JP" altLang="en-US" sz="1100">
                  <a:solidFill>
                    <a:schemeClr val="dk1"/>
                  </a:solidFill>
                  <a:effectLst/>
                  <a:latin typeface="+mn-lt"/>
                  <a:ea typeface="+mn-ea"/>
                  <a:cs typeface="+mn-cs"/>
                </a:rPr>
                <a:t>（株）エスコ</a:t>
              </a:r>
              <a:endParaRPr kumimoji="1" lang="en-US" altLang="ja-JP" sz="1000">
                <a:latin typeface="+mn-ea"/>
                <a:ea typeface="+mn-ea"/>
              </a:endParaRPr>
            </a:p>
            <a:p>
              <a:pPr algn="ctr">
                <a:lnSpc>
                  <a:spcPts val="1200"/>
                </a:lnSpc>
              </a:pPr>
              <a:r>
                <a:rPr kumimoji="1" lang="en-US" altLang="ja-JP" sz="1000">
                  <a:latin typeface="+mn-ea"/>
                  <a:ea typeface="+mn-ea"/>
                </a:rPr>
                <a:t>16.2</a:t>
              </a:r>
              <a:r>
                <a:rPr kumimoji="1" lang="ja-JP" altLang="en-US" sz="1000">
                  <a:latin typeface="+mn-ea"/>
                  <a:ea typeface="+mn-ea"/>
                </a:rPr>
                <a:t>百万円</a:t>
              </a:r>
              <a:endParaRPr kumimoji="1" lang="en-US" altLang="ja-JP" sz="1000">
                <a:latin typeface="+mn-ea"/>
                <a:ea typeface="+mn-ea"/>
              </a:endParaRPr>
            </a:p>
          </xdr:txBody>
        </xdr:sp>
        <xdr:sp macro="" textlink="">
          <xdr:nvSpPr>
            <xdr:cNvPr id="33" name="大かっこ 32"/>
            <xdr:cNvSpPr/>
          </xdr:nvSpPr>
          <xdr:spPr bwMode="auto">
            <a:xfrm>
              <a:off x="7475202" y="50949760"/>
              <a:ext cx="1690721" cy="827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諸外国における水生植物に対する農薬の影響評価の調査、水生植物と水産動植物の生息実態調査等</a:t>
              </a:r>
            </a:p>
          </xdr:txBody>
        </xdr:sp>
        <xdr:sp macro="" textlink="">
          <xdr:nvSpPr>
            <xdr:cNvPr id="34" name="テキスト ボックス 33"/>
            <xdr:cNvSpPr txBox="1"/>
          </xdr:nvSpPr>
          <xdr:spPr bwMode="auto">
            <a:xfrm>
              <a:off x="5195180" y="50797157"/>
              <a:ext cx="2160917" cy="277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a:t>
              </a:r>
              <a:r>
                <a:rPr kumimoji="1" lang="ja-JP" altLang="ja-JP" sz="1100">
                  <a:solidFill>
                    <a:schemeClr val="dk1"/>
                  </a:solidFill>
                  <a:effectLst/>
                  <a:latin typeface="+mn-lt"/>
                  <a:ea typeface="+mn-ea"/>
                  <a:cs typeface="+mn-cs"/>
                </a:rPr>
                <a:t>総合評価</a:t>
              </a:r>
              <a:r>
                <a:rPr kumimoji="1" lang="ja-JP" altLang="en-US" sz="1000">
                  <a:solidFill>
                    <a:schemeClr val="dk1"/>
                  </a:solidFill>
                  <a:latin typeface="+mn-ea"/>
                  <a:ea typeface="+mn-ea"/>
                  <a:cs typeface="+mn-cs"/>
                </a:rPr>
                <a:t>）</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22</xdr:col>
      <xdr:colOff>69938</xdr:colOff>
      <xdr:row>769</xdr:row>
      <xdr:rowOff>39473</xdr:rowOff>
    </xdr:from>
    <xdr:to>
      <xdr:col>49</xdr:col>
      <xdr:colOff>160067</xdr:colOff>
      <xdr:row>773</xdr:row>
      <xdr:rowOff>91139</xdr:rowOff>
    </xdr:to>
    <xdr:grpSp>
      <xdr:nvGrpSpPr>
        <xdr:cNvPr id="35" name="グループ化 34"/>
        <xdr:cNvGrpSpPr/>
      </xdr:nvGrpSpPr>
      <xdr:grpSpPr>
        <a:xfrm>
          <a:off x="4560295" y="57216687"/>
          <a:ext cx="5601022" cy="1303523"/>
          <a:chOff x="4245705" y="53512019"/>
          <a:chExt cx="5208190" cy="1255345"/>
        </a:xfrm>
      </xdr:grpSpPr>
      <xdr:grpSp>
        <xdr:nvGrpSpPr>
          <xdr:cNvPr id="36" name="グループ化 35"/>
          <xdr:cNvGrpSpPr/>
        </xdr:nvGrpSpPr>
        <xdr:grpSpPr>
          <a:xfrm>
            <a:off x="5312431" y="53512019"/>
            <a:ext cx="4141464" cy="1255345"/>
            <a:chOff x="5116202" y="52649223"/>
            <a:chExt cx="4024894" cy="1247744"/>
          </a:xfrm>
        </xdr:grpSpPr>
        <xdr:sp macro="" textlink="">
          <xdr:nvSpPr>
            <xdr:cNvPr id="38" name="正方形/長方形 37"/>
            <xdr:cNvSpPr/>
          </xdr:nvSpPr>
          <xdr:spPr bwMode="auto">
            <a:xfrm>
              <a:off x="5153711" y="52923388"/>
              <a:ext cx="2232689"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j-ea"/>
                  <a:ea typeface="+mj-ea"/>
                </a:rPr>
                <a:t>Ｉ．いであ（株）</a:t>
              </a:r>
              <a:endParaRPr lang="ja-JP" altLang="ja-JP" sz="1000">
                <a:effectLst/>
                <a:latin typeface="+mj-ea"/>
                <a:ea typeface="+mj-ea"/>
              </a:endParaRPr>
            </a:p>
            <a:p>
              <a:pPr algn="ctr">
                <a:lnSpc>
                  <a:spcPts val="1100"/>
                </a:lnSpc>
              </a:pPr>
              <a:r>
                <a:rPr kumimoji="1" lang="en-US" altLang="ja-JP" sz="1000">
                  <a:latin typeface="+mj-ea"/>
                  <a:ea typeface="+mj-ea"/>
                </a:rPr>
                <a:t>6.5</a:t>
              </a:r>
              <a:r>
                <a:rPr kumimoji="1" lang="ja-JP" altLang="en-US" sz="1000">
                  <a:latin typeface="+mj-ea"/>
                  <a:ea typeface="+mj-ea"/>
                </a:rPr>
                <a:t>百万円</a:t>
              </a:r>
            </a:p>
          </xdr:txBody>
        </xdr:sp>
        <xdr:sp macro="" textlink="">
          <xdr:nvSpPr>
            <xdr:cNvPr id="39" name="大かっこ 38"/>
            <xdr:cNvSpPr/>
          </xdr:nvSpPr>
          <xdr:spPr bwMode="auto">
            <a:xfrm>
              <a:off x="7462653" y="52814079"/>
              <a:ext cx="1678443" cy="1082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eaLnBrk="1" fontAlgn="auto" latinLnBrk="0" hangingPunct="1"/>
              <a:r>
                <a:rPr lang="ja-JP" altLang="en-US" sz="1000" b="0" i="0" baseline="0">
                  <a:solidFill>
                    <a:schemeClr val="tx1"/>
                  </a:solidFill>
                  <a:effectLst/>
                  <a:latin typeface="+mn-lt"/>
                  <a:ea typeface="+mn-ea"/>
                  <a:cs typeface="+mn-cs"/>
                </a:rPr>
                <a:t>鳥類に対する農薬のリスク評価・管理手法に関する有識者ヒアリング、海外の評価手法の調査等</a:t>
              </a:r>
              <a:endParaRPr lang="ja-JP" altLang="ja-JP" sz="1000">
                <a:effectLst/>
              </a:endParaRPr>
            </a:p>
          </xdr:txBody>
        </xdr:sp>
        <xdr:sp macro="" textlink="">
          <xdr:nvSpPr>
            <xdr:cNvPr id="40" name="テキスト ボックス 39"/>
            <xdr:cNvSpPr txBox="1"/>
          </xdr:nvSpPr>
          <xdr:spPr bwMode="auto">
            <a:xfrm>
              <a:off x="5116202" y="52649223"/>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委託・一般競争契約（最低価格）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37" name="直線コネクタ 36"/>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85304</xdr:colOff>
      <xdr:row>764</xdr:row>
      <xdr:rowOff>61691</xdr:rowOff>
    </xdr:from>
    <xdr:to>
      <xdr:col>49</xdr:col>
      <xdr:colOff>189394</xdr:colOff>
      <xdr:row>767</xdr:row>
      <xdr:rowOff>253998</xdr:rowOff>
    </xdr:to>
    <xdr:grpSp>
      <xdr:nvGrpSpPr>
        <xdr:cNvPr id="41" name="グループ化 40"/>
        <xdr:cNvGrpSpPr/>
      </xdr:nvGrpSpPr>
      <xdr:grpSpPr>
        <a:xfrm>
          <a:off x="4575661" y="55674084"/>
          <a:ext cx="5614983" cy="1131200"/>
          <a:chOff x="4251998" y="54992667"/>
          <a:chExt cx="5224603" cy="1132942"/>
        </a:xfrm>
      </xdr:grpSpPr>
      <xdr:grpSp>
        <xdr:nvGrpSpPr>
          <xdr:cNvPr id="42" name="グループ化 41"/>
          <xdr:cNvGrpSpPr/>
        </xdr:nvGrpSpPr>
        <xdr:grpSpPr>
          <a:xfrm>
            <a:off x="5280827" y="54992667"/>
            <a:ext cx="4195774" cy="1132942"/>
            <a:chOff x="5110536" y="47462725"/>
            <a:chExt cx="4077436" cy="1140467"/>
          </a:xfrm>
        </xdr:grpSpPr>
        <xdr:sp macro="" textlink="">
          <xdr:nvSpPr>
            <xdr:cNvPr id="44" name="正方形/長方形 43"/>
            <xdr:cNvSpPr/>
          </xdr:nvSpPr>
          <xdr:spPr bwMode="auto">
            <a:xfrm>
              <a:off x="5110536" y="47723539"/>
              <a:ext cx="2320083" cy="71302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Ｈ．国立研究開発法人国立環境研究所</a:t>
              </a:r>
              <a:endParaRPr kumimoji="1" lang="en-US" altLang="ja-JP" sz="1000">
                <a:latin typeface="+mn-ea"/>
                <a:ea typeface="+mn-ea"/>
              </a:endParaRPr>
            </a:p>
            <a:p>
              <a:pPr algn="ctr">
                <a:lnSpc>
                  <a:spcPts val="1200"/>
                </a:lnSpc>
              </a:pPr>
              <a:r>
                <a:rPr kumimoji="1" lang="en-US" altLang="ja-JP" sz="1000">
                  <a:latin typeface="+mn-ea"/>
                  <a:ea typeface="+mn-ea"/>
                </a:rPr>
                <a:t>39</a:t>
              </a:r>
              <a:r>
                <a:rPr kumimoji="1" lang="ja-JP" altLang="en-US" sz="1000">
                  <a:latin typeface="+mn-ea"/>
                  <a:ea typeface="+mn-ea"/>
                </a:rPr>
                <a:t>百万円</a:t>
              </a:r>
              <a:endParaRPr kumimoji="1" lang="en-US" altLang="ja-JP" sz="1000">
                <a:latin typeface="+mn-ea"/>
                <a:ea typeface="+mn-ea"/>
              </a:endParaRPr>
            </a:p>
          </xdr:txBody>
        </xdr:sp>
        <xdr:sp macro="" textlink="">
          <xdr:nvSpPr>
            <xdr:cNvPr id="45" name="大かっこ 44"/>
            <xdr:cNvSpPr/>
          </xdr:nvSpPr>
          <xdr:spPr bwMode="auto">
            <a:xfrm>
              <a:off x="7498602" y="47543689"/>
              <a:ext cx="1689370" cy="1059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野生で生息するハチ類への農薬の毒性に関する調査、農薬の環境中に残留状況の調査等</a:t>
              </a:r>
            </a:p>
          </xdr:txBody>
        </xdr:sp>
        <xdr:sp macro="" textlink="">
          <xdr:nvSpPr>
            <xdr:cNvPr id="46" name="テキスト ボックス 45"/>
            <xdr:cNvSpPr txBox="1"/>
          </xdr:nvSpPr>
          <xdr:spPr bwMode="auto">
            <a:xfrm>
              <a:off x="5115989" y="47462725"/>
              <a:ext cx="2158863" cy="296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43" name="直線コネクタ 42"/>
          <xdr:cNvCxnSpPr>
            <a:endCxn id="44" idx="1"/>
          </xdr:cNvCxnSpPr>
        </xdr:nvCxnSpPr>
        <xdr:spPr bwMode="auto">
          <a:xfrm>
            <a:off x="4251998" y="55505095"/>
            <a:ext cx="102882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56160</xdr:colOff>
      <xdr:row>757</xdr:row>
      <xdr:rowOff>347913</xdr:rowOff>
    </xdr:from>
    <xdr:to>
      <xdr:col>49</xdr:col>
      <xdr:colOff>344715</xdr:colOff>
      <xdr:row>759</xdr:row>
      <xdr:rowOff>39366</xdr:rowOff>
    </xdr:to>
    <xdr:grpSp>
      <xdr:nvGrpSpPr>
        <xdr:cNvPr id="74" name="グループ化 73"/>
        <xdr:cNvGrpSpPr/>
      </xdr:nvGrpSpPr>
      <xdr:grpSpPr>
        <a:xfrm>
          <a:off x="5975267" y="52885092"/>
          <a:ext cx="4370698" cy="1024953"/>
          <a:chOff x="5260562" y="46158165"/>
          <a:chExt cx="4159413" cy="1042905"/>
        </a:xfrm>
      </xdr:grpSpPr>
      <xdr:cxnSp macro="">
        <xdr:nvCxnSpPr>
          <xdr:cNvPr id="75" name="直線コネクタ 74"/>
          <xdr:cNvCxnSpPr/>
        </xdr:nvCxnSpPr>
        <xdr:spPr bwMode="auto">
          <a:xfrm>
            <a:off x="5260562" y="46158165"/>
            <a:ext cx="0" cy="5730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6" name="直線コネクタ 75"/>
          <xdr:cNvCxnSpPr/>
        </xdr:nvCxnSpPr>
        <xdr:spPr bwMode="auto">
          <a:xfrm>
            <a:off x="5260562" y="46731190"/>
            <a:ext cx="240557" cy="721"/>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7" name="テキスト ボックス 76"/>
          <xdr:cNvSpPr txBox="1"/>
        </xdr:nvSpPr>
        <xdr:spPr bwMode="auto">
          <a:xfrm>
            <a:off x="5423470" y="46244458"/>
            <a:ext cx="2203026" cy="268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再委任</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sp macro="" textlink="">
        <xdr:nvSpPr>
          <xdr:cNvPr id="78" name="正方形/長方形 77"/>
          <xdr:cNvSpPr/>
        </xdr:nvSpPr>
        <xdr:spPr bwMode="auto">
          <a:xfrm>
            <a:off x="5501119" y="46490519"/>
            <a:ext cx="2189408" cy="7105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Ｆ．（株）</a:t>
            </a:r>
            <a:r>
              <a:rPr lang="ja-JP" altLang="ja-JP" sz="1100">
                <a:solidFill>
                  <a:schemeClr val="dk1"/>
                </a:solidFill>
                <a:effectLst/>
                <a:latin typeface="+mn-lt"/>
                <a:ea typeface="+mn-ea"/>
                <a:cs typeface="+mn-cs"/>
              </a:rPr>
              <a:t>プラントビオ</a:t>
            </a:r>
            <a:endParaRPr lang="en-US" altLang="ja-JP" sz="1100">
              <a:solidFill>
                <a:schemeClr val="dk1"/>
              </a:solidFill>
              <a:effectLst/>
              <a:latin typeface="+mn-lt"/>
              <a:ea typeface="+mn-ea"/>
              <a:cs typeface="+mn-cs"/>
            </a:endParaRPr>
          </a:p>
          <a:p>
            <a:pPr algn="ctr">
              <a:lnSpc>
                <a:spcPts val="1200"/>
              </a:lnSpc>
            </a:pPr>
            <a:r>
              <a:rPr kumimoji="1" lang="en-US" altLang="ja-JP" sz="1000">
                <a:latin typeface="+mn-ea"/>
                <a:ea typeface="+mn-ea"/>
              </a:rPr>
              <a:t>0.7</a:t>
            </a:r>
            <a:r>
              <a:rPr kumimoji="1" lang="ja-JP" altLang="en-US" sz="1000">
                <a:latin typeface="+mn-ea"/>
                <a:ea typeface="+mn-ea"/>
              </a:rPr>
              <a:t>百万円</a:t>
            </a:r>
            <a:endParaRPr kumimoji="1" lang="en-US" altLang="ja-JP" sz="1000">
              <a:latin typeface="+mn-ea"/>
              <a:ea typeface="+mn-ea"/>
            </a:endParaRPr>
          </a:p>
        </xdr:txBody>
      </xdr:sp>
      <xdr:sp macro="" textlink="">
        <xdr:nvSpPr>
          <xdr:cNvPr id="79" name="大かっこ 78"/>
          <xdr:cNvSpPr/>
        </xdr:nvSpPr>
        <xdr:spPr bwMode="auto">
          <a:xfrm>
            <a:off x="7718124" y="46559282"/>
            <a:ext cx="1701851" cy="6417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000">
                <a:latin typeface="+mn-ea"/>
                <a:ea typeface="+mn-ea"/>
              </a:rPr>
              <a:t>生息状況調査で採取した生物・プランクトンの同定</a:t>
            </a:r>
            <a:endParaRPr lang="en-US" altLang="ja-JP" sz="1000">
              <a:latin typeface="+mn-ea"/>
              <a:ea typeface="+mn-ea"/>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en-US" sz="1000">
                <a:latin typeface="+mn-ea"/>
                <a:ea typeface="+mn-ea"/>
              </a:rPr>
              <a:t>・計数</a:t>
            </a:r>
            <a:endParaRPr lang="en-US" altLang="ja-JP" sz="1000">
              <a:latin typeface="+mn-ea"/>
              <a:ea typeface="+mn-ea"/>
            </a:endParaRPr>
          </a:p>
        </xdr:txBody>
      </xdr:sp>
    </xdr:grpSp>
    <xdr:clientData/>
  </xdr:twoCellAnchor>
  <xdr:twoCellAnchor>
    <xdr:from>
      <xdr:col>29</xdr:col>
      <xdr:colOff>54428</xdr:colOff>
      <xdr:row>758</xdr:row>
      <xdr:rowOff>117942</xdr:rowOff>
    </xdr:from>
    <xdr:to>
      <xdr:col>49</xdr:col>
      <xdr:colOff>342983</xdr:colOff>
      <xdr:row>762</xdr:row>
      <xdr:rowOff>226796</xdr:rowOff>
    </xdr:to>
    <xdr:grpSp>
      <xdr:nvGrpSpPr>
        <xdr:cNvPr id="82" name="グループ化 81"/>
        <xdr:cNvGrpSpPr/>
      </xdr:nvGrpSpPr>
      <xdr:grpSpPr>
        <a:xfrm>
          <a:off x="5973535" y="53321871"/>
          <a:ext cx="4370698" cy="1823354"/>
          <a:chOff x="5260562" y="45508562"/>
          <a:chExt cx="4159413" cy="1839012"/>
        </a:xfrm>
      </xdr:grpSpPr>
      <xdr:cxnSp macro="">
        <xdr:nvCxnSpPr>
          <xdr:cNvPr id="83" name="直線コネクタ 82"/>
          <xdr:cNvCxnSpPr/>
        </xdr:nvCxnSpPr>
        <xdr:spPr bwMode="auto">
          <a:xfrm flipH="1">
            <a:off x="5260562" y="45508562"/>
            <a:ext cx="0" cy="12226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直線コネクタ 83"/>
          <xdr:cNvCxnSpPr/>
        </xdr:nvCxnSpPr>
        <xdr:spPr bwMode="auto">
          <a:xfrm>
            <a:off x="5260562" y="46731190"/>
            <a:ext cx="240557" cy="721"/>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テキスト ボックス 84"/>
          <xdr:cNvSpPr txBox="1"/>
        </xdr:nvSpPr>
        <xdr:spPr bwMode="auto">
          <a:xfrm>
            <a:off x="5423470" y="46244458"/>
            <a:ext cx="2203026" cy="268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再委任</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sp macro="" textlink="">
        <xdr:nvSpPr>
          <xdr:cNvPr id="86" name="正方形/長方形 85"/>
          <xdr:cNvSpPr/>
        </xdr:nvSpPr>
        <xdr:spPr bwMode="auto">
          <a:xfrm>
            <a:off x="5501118" y="46490519"/>
            <a:ext cx="2189408" cy="8570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Ｇ．国立研究開発法人農業・食品産業技術総合研究機構</a:t>
            </a:r>
            <a:endParaRPr kumimoji="1" lang="en-US" altLang="ja-JP" sz="1000">
              <a:latin typeface="+mn-ea"/>
              <a:ea typeface="+mn-ea"/>
            </a:endParaRPr>
          </a:p>
          <a:p>
            <a:pPr algn="ctr">
              <a:lnSpc>
                <a:spcPts val="1200"/>
              </a:lnSpc>
            </a:pPr>
            <a:r>
              <a:rPr kumimoji="1" lang="en-US" altLang="ja-JP" sz="1000">
                <a:latin typeface="+mn-ea"/>
                <a:ea typeface="+mn-ea"/>
              </a:rPr>
              <a:t>1.1</a:t>
            </a:r>
            <a:r>
              <a:rPr kumimoji="1" lang="ja-JP" altLang="en-US" sz="1000">
                <a:latin typeface="+mn-ea"/>
                <a:ea typeface="+mn-ea"/>
              </a:rPr>
              <a:t>百万円</a:t>
            </a:r>
            <a:endParaRPr kumimoji="1" lang="en-US" altLang="ja-JP" sz="1000">
              <a:latin typeface="+mn-ea"/>
              <a:ea typeface="+mn-ea"/>
            </a:endParaRPr>
          </a:p>
        </xdr:txBody>
      </xdr:sp>
      <xdr:sp macro="" textlink="">
        <xdr:nvSpPr>
          <xdr:cNvPr id="87" name="大かっこ 86"/>
          <xdr:cNvSpPr/>
        </xdr:nvSpPr>
        <xdr:spPr bwMode="auto">
          <a:xfrm>
            <a:off x="7718124" y="46524124"/>
            <a:ext cx="1701851" cy="805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000">
                <a:latin typeface="+mn-ea"/>
                <a:ea typeface="+mn-ea"/>
              </a:rPr>
              <a:t>水産動植物と水生植物の生態学的関係に関する文献調査等</a:t>
            </a:r>
            <a:endParaRPr lang="en-US" altLang="ja-JP" sz="10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743" sqref="BF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292</v>
      </c>
      <c r="AT2" s="218"/>
      <c r="AU2" s="218"/>
      <c r="AV2" s="52" t="str">
        <f>IF(AW2="", "", "-")</f>
        <v/>
      </c>
      <c r="AW2" s="395"/>
      <c r="AX2" s="395"/>
    </row>
    <row r="3" spans="1:50" ht="21" customHeight="1" thickBot="1" x14ac:dyDescent="0.2">
      <c r="A3" s="527" t="s">
        <v>527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542</v>
      </c>
      <c r="AK3" s="529"/>
      <c r="AL3" s="529"/>
      <c r="AM3" s="529"/>
      <c r="AN3" s="529"/>
      <c r="AO3" s="529"/>
      <c r="AP3" s="529"/>
      <c r="AQ3" s="529"/>
      <c r="AR3" s="529"/>
      <c r="AS3" s="529"/>
      <c r="AT3" s="529"/>
      <c r="AU3" s="529"/>
      <c r="AV3" s="529"/>
      <c r="AW3" s="529"/>
      <c r="AX3" s="24" t="s">
        <v>65</v>
      </c>
    </row>
    <row r="4" spans="1:50" ht="24.75" customHeight="1" x14ac:dyDescent="0.15">
      <c r="A4" s="723" t="s">
        <v>25</v>
      </c>
      <c r="B4" s="724"/>
      <c r="C4" s="724"/>
      <c r="D4" s="724"/>
      <c r="E4" s="724"/>
      <c r="F4" s="724"/>
      <c r="G4" s="699" t="s">
        <v>688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2" t="s">
        <v>182</v>
      </c>
      <c r="H5" s="563"/>
      <c r="I5" s="563"/>
      <c r="J5" s="563"/>
      <c r="K5" s="563"/>
      <c r="L5" s="563"/>
      <c r="M5" s="564" t="s">
        <v>66</v>
      </c>
      <c r="N5" s="565"/>
      <c r="O5" s="565"/>
      <c r="P5" s="565"/>
      <c r="Q5" s="565"/>
      <c r="R5" s="566"/>
      <c r="S5" s="567" t="s">
        <v>131</v>
      </c>
      <c r="T5" s="563"/>
      <c r="U5" s="563"/>
      <c r="V5" s="563"/>
      <c r="W5" s="563"/>
      <c r="X5" s="568"/>
      <c r="Y5" s="715" t="s">
        <v>3</v>
      </c>
      <c r="Z5" s="716"/>
      <c r="AA5" s="716"/>
      <c r="AB5" s="716"/>
      <c r="AC5" s="716"/>
      <c r="AD5" s="717"/>
      <c r="AE5" s="718" t="s">
        <v>544</v>
      </c>
      <c r="AF5" s="718"/>
      <c r="AG5" s="718"/>
      <c r="AH5" s="718"/>
      <c r="AI5" s="718"/>
      <c r="AJ5" s="718"/>
      <c r="AK5" s="718"/>
      <c r="AL5" s="718"/>
      <c r="AM5" s="718"/>
      <c r="AN5" s="718"/>
      <c r="AO5" s="718"/>
      <c r="AP5" s="719"/>
      <c r="AQ5" s="720" t="s">
        <v>545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4.900000000000006" customHeight="1" x14ac:dyDescent="0.15">
      <c r="A7" s="830" t="s">
        <v>22</v>
      </c>
      <c r="B7" s="831"/>
      <c r="C7" s="831"/>
      <c r="D7" s="831"/>
      <c r="E7" s="831"/>
      <c r="F7" s="832"/>
      <c r="G7" s="833" t="s">
        <v>690</v>
      </c>
      <c r="H7" s="834"/>
      <c r="I7" s="834"/>
      <c r="J7" s="834"/>
      <c r="K7" s="834"/>
      <c r="L7" s="834"/>
      <c r="M7" s="834"/>
      <c r="N7" s="834"/>
      <c r="O7" s="834"/>
      <c r="P7" s="834"/>
      <c r="Q7" s="834"/>
      <c r="R7" s="834"/>
      <c r="S7" s="834"/>
      <c r="T7" s="834"/>
      <c r="U7" s="834"/>
      <c r="V7" s="834"/>
      <c r="W7" s="834"/>
      <c r="X7" s="835"/>
      <c r="Y7" s="393" t="s">
        <v>540</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388</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73" t="s">
        <v>389</v>
      </c>
      <c r="Z8" s="574"/>
      <c r="AA8" s="574"/>
      <c r="AB8" s="574"/>
      <c r="AC8" s="574"/>
      <c r="AD8" s="575"/>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6" t="s">
        <v>695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0" t="s">
        <v>30</v>
      </c>
      <c r="B10" s="741"/>
      <c r="C10" s="741"/>
      <c r="D10" s="741"/>
      <c r="E10" s="741"/>
      <c r="F10" s="741"/>
      <c r="G10" s="673" t="s">
        <v>689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42"/>
    </row>
    <row r="13" spans="1:50" ht="21" customHeight="1" x14ac:dyDescent="0.15">
      <c r="A13" s="139"/>
      <c r="B13" s="140"/>
      <c r="C13" s="140"/>
      <c r="D13" s="140"/>
      <c r="E13" s="140"/>
      <c r="F13" s="141"/>
      <c r="G13" s="743" t="s">
        <v>6</v>
      </c>
      <c r="H13" s="744"/>
      <c r="I13" s="639" t="s">
        <v>7</v>
      </c>
      <c r="J13" s="640"/>
      <c r="K13" s="640"/>
      <c r="L13" s="640"/>
      <c r="M13" s="640"/>
      <c r="N13" s="640"/>
      <c r="O13" s="641"/>
      <c r="P13" s="97">
        <v>106</v>
      </c>
      <c r="Q13" s="98"/>
      <c r="R13" s="98"/>
      <c r="S13" s="98"/>
      <c r="T13" s="98"/>
      <c r="U13" s="98"/>
      <c r="V13" s="99"/>
      <c r="W13" s="97">
        <v>111</v>
      </c>
      <c r="X13" s="98"/>
      <c r="Y13" s="98"/>
      <c r="Z13" s="98"/>
      <c r="AA13" s="98"/>
      <c r="AB13" s="98"/>
      <c r="AC13" s="99"/>
      <c r="AD13" s="97">
        <v>97</v>
      </c>
      <c r="AE13" s="98"/>
      <c r="AF13" s="98"/>
      <c r="AG13" s="98"/>
      <c r="AH13" s="98"/>
      <c r="AI13" s="98"/>
      <c r="AJ13" s="99"/>
      <c r="AK13" s="97">
        <v>117</v>
      </c>
      <c r="AL13" s="98"/>
      <c r="AM13" s="98"/>
      <c r="AN13" s="98"/>
      <c r="AO13" s="98"/>
      <c r="AP13" s="98"/>
      <c r="AQ13" s="99"/>
      <c r="AR13" s="94">
        <v>117</v>
      </c>
      <c r="AS13" s="95"/>
      <c r="AT13" s="95"/>
      <c r="AU13" s="95"/>
      <c r="AV13" s="95"/>
      <c r="AW13" s="95"/>
      <c r="AX13" s="392"/>
    </row>
    <row r="14" spans="1:50" ht="21" customHeight="1" x14ac:dyDescent="0.15">
      <c r="A14" s="139"/>
      <c r="B14" s="140"/>
      <c r="C14" s="140"/>
      <c r="D14" s="140"/>
      <c r="E14" s="140"/>
      <c r="F14" s="141"/>
      <c r="G14" s="745"/>
      <c r="H14" s="746"/>
      <c r="I14" s="579" t="s">
        <v>8</v>
      </c>
      <c r="J14" s="633"/>
      <c r="K14" s="633"/>
      <c r="L14" s="633"/>
      <c r="M14" s="633"/>
      <c r="N14" s="633"/>
      <c r="O14" s="634"/>
      <c r="P14" s="97" t="s">
        <v>547</v>
      </c>
      <c r="Q14" s="98"/>
      <c r="R14" s="98"/>
      <c r="S14" s="98"/>
      <c r="T14" s="98"/>
      <c r="U14" s="98"/>
      <c r="V14" s="99"/>
      <c r="W14" s="97" t="s">
        <v>548</v>
      </c>
      <c r="X14" s="98"/>
      <c r="Y14" s="98"/>
      <c r="Z14" s="98"/>
      <c r="AA14" s="98"/>
      <c r="AB14" s="98"/>
      <c r="AC14" s="99"/>
      <c r="AD14" s="97" t="s">
        <v>549</v>
      </c>
      <c r="AE14" s="98"/>
      <c r="AF14" s="98"/>
      <c r="AG14" s="98"/>
      <c r="AH14" s="98"/>
      <c r="AI14" s="98"/>
      <c r="AJ14" s="99"/>
      <c r="AK14" s="97" t="s">
        <v>549</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5"/>
      <c r="H15" s="746"/>
      <c r="I15" s="579" t="s">
        <v>51</v>
      </c>
      <c r="J15" s="580"/>
      <c r="K15" s="580"/>
      <c r="L15" s="580"/>
      <c r="M15" s="580"/>
      <c r="N15" s="580"/>
      <c r="O15" s="581"/>
      <c r="P15" s="97" t="s">
        <v>548</v>
      </c>
      <c r="Q15" s="98"/>
      <c r="R15" s="98"/>
      <c r="S15" s="98"/>
      <c r="T15" s="98"/>
      <c r="U15" s="98"/>
      <c r="V15" s="99"/>
      <c r="W15" s="97" t="s">
        <v>549</v>
      </c>
      <c r="X15" s="98"/>
      <c r="Y15" s="98"/>
      <c r="Z15" s="98"/>
      <c r="AA15" s="98"/>
      <c r="AB15" s="98"/>
      <c r="AC15" s="99"/>
      <c r="AD15" s="97" t="s">
        <v>548</v>
      </c>
      <c r="AE15" s="98"/>
      <c r="AF15" s="98"/>
      <c r="AG15" s="98"/>
      <c r="AH15" s="98"/>
      <c r="AI15" s="98"/>
      <c r="AJ15" s="99"/>
      <c r="AK15" s="97" t="s">
        <v>548</v>
      </c>
      <c r="AL15" s="98"/>
      <c r="AM15" s="98"/>
      <c r="AN15" s="98"/>
      <c r="AO15" s="98"/>
      <c r="AP15" s="98"/>
      <c r="AQ15" s="99"/>
      <c r="AR15" s="97" t="s">
        <v>700</v>
      </c>
      <c r="AS15" s="98"/>
      <c r="AT15" s="98"/>
      <c r="AU15" s="98"/>
      <c r="AV15" s="98"/>
      <c r="AW15" s="98"/>
      <c r="AX15" s="632"/>
    </row>
    <row r="16" spans="1:50" ht="21" customHeight="1" x14ac:dyDescent="0.15">
      <c r="A16" s="139"/>
      <c r="B16" s="140"/>
      <c r="C16" s="140"/>
      <c r="D16" s="140"/>
      <c r="E16" s="140"/>
      <c r="F16" s="141"/>
      <c r="G16" s="745"/>
      <c r="H16" s="746"/>
      <c r="I16" s="579" t="s">
        <v>52</v>
      </c>
      <c r="J16" s="580"/>
      <c r="K16" s="580"/>
      <c r="L16" s="580"/>
      <c r="M16" s="580"/>
      <c r="N16" s="580"/>
      <c r="O16" s="581"/>
      <c r="P16" s="97" t="s">
        <v>548</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9" t="s">
        <v>50</v>
      </c>
      <c r="J17" s="633"/>
      <c r="K17" s="633"/>
      <c r="L17" s="633"/>
      <c r="M17" s="633"/>
      <c r="N17" s="633"/>
      <c r="O17" s="634"/>
      <c r="P17" s="97" t="s">
        <v>549</v>
      </c>
      <c r="Q17" s="98"/>
      <c r="R17" s="98"/>
      <c r="S17" s="98"/>
      <c r="T17" s="98"/>
      <c r="U17" s="98"/>
      <c r="V17" s="99"/>
      <c r="W17" s="97" t="s">
        <v>549</v>
      </c>
      <c r="X17" s="98"/>
      <c r="Y17" s="98"/>
      <c r="Z17" s="98"/>
      <c r="AA17" s="98"/>
      <c r="AB17" s="98"/>
      <c r="AC17" s="99"/>
      <c r="AD17" s="97" t="s">
        <v>550</v>
      </c>
      <c r="AE17" s="98"/>
      <c r="AF17" s="98"/>
      <c r="AG17" s="98"/>
      <c r="AH17" s="98"/>
      <c r="AI17" s="98"/>
      <c r="AJ17" s="99"/>
      <c r="AK17" s="97" t="s">
        <v>550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106</v>
      </c>
      <c r="Q18" s="104"/>
      <c r="R18" s="104"/>
      <c r="S18" s="104"/>
      <c r="T18" s="104"/>
      <c r="U18" s="104"/>
      <c r="V18" s="105"/>
      <c r="W18" s="103">
        <f>SUM(W13:AC17)</f>
        <v>111</v>
      </c>
      <c r="X18" s="104"/>
      <c r="Y18" s="104"/>
      <c r="Z18" s="104"/>
      <c r="AA18" s="104"/>
      <c r="AB18" s="104"/>
      <c r="AC18" s="105"/>
      <c r="AD18" s="103">
        <f>SUM(AD13:AJ17)</f>
        <v>97</v>
      </c>
      <c r="AE18" s="104"/>
      <c r="AF18" s="104"/>
      <c r="AG18" s="104"/>
      <c r="AH18" s="104"/>
      <c r="AI18" s="104"/>
      <c r="AJ18" s="105"/>
      <c r="AK18" s="103">
        <f>SUM(AK13:AQ17)</f>
        <v>117</v>
      </c>
      <c r="AL18" s="104"/>
      <c r="AM18" s="104"/>
      <c r="AN18" s="104"/>
      <c r="AO18" s="104"/>
      <c r="AP18" s="104"/>
      <c r="AQ18" s="105"/>
      <c r="AR18" s="103">
        <f>SUM(AR13:AX17)</f>
        <v>117</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96</v>
      </c>
      <c r="Q19" s="98"/>
      <c r="R19" s="98"/>
      <c r="S19" s="98"/>
      <c r="T19" s="98"/>
      <c r="U19" s="98"/>
      <c r="V19" s="99"/>
      <c r="W19" s="97">
        <v>104</v>
      </c>
      <c r="X19" s="98"/>
      <c r="Y19" s="98"/>
      <c r="Z19" s="98"/>
      <c r="AA19" s="98"/>
      <c r="AB19" s="98"/>
      <c r="AC19" s="99"/>
      <c r="AD19" s="97">
        <v>91</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0.90566037735849059</v>
      </c>
      <c r="Q20" s="543"/>
      <c r="R20" s="543"/>
      <c r="S20" s="543"/>
      <c r="T20" s="543"/>
      <c r="U20" s="543"/>
      <c r="V20" s="543"/>
      <c r="W20" s="543">
        <f t="shared" ref="W20" si="0">IF(W18=0, "-", SUM(W19)/W18)</f>
        <v>0.93693693693693691</v>
      </c>
      <c r="X20" s="543"/>
      <c r="Y20" s="543"/>
      <c r="Z20" s="543"/>
      <c r="AA20" s="543"/>
      <c r="AB20" s="543"/>
      <c r="AC20" s="543"/>
      <c r="AD20" s="543">
        <f t="shared" ref="AD20" si="1">IF(AD18=0, "-", SUM(AD19)/AD18)</f>
        <v>0.93814432989690721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0" t="s">
        <v>491</v>
      </c>
      <c r="H21" s="931"/>
      <c r="I21" s="931"/>
      <c r="J21" s="931"/>
      <c r="K21" s="931"/>
      <c r="L21" s="931"/>
      <c r="M21" s="931"/>
      <c r="N21" s="931"/>
      <c r="O21" s="931"/>
      <c r="P21" s="543">
        <f>IF(P19=0, "-", SUM(P19)/SUM(P13,P14))</f>
        <v>0.90566037735849059</v>
      </c>
      <c r="Q21" s="543"/>
      <c r="R21" s="543"/>
      <c r="S21" s="543"/>
      <c r="T21" s="543"/>
      <c r="U21" s="543"/>
      <c r="V21" s="543"/>
      <c r="W21" s="543">
        <f t="shared" ref="W21" si="2">IF(W19=0, "-", SUM(W19)/SUM(W13,W14))</f>
        <v>0.93693693693693691</v>
      </c>
      <c r="X21" s="543"/>
      <c r="Y21" s="543"/>
      <c r="Z21" s="543"/>
      <c r="AA21" s="543"/>
      <c r="AB21" s="543"/>
      <c r="AC21" s="543"/>
      <c r="AD21" s="543">
        <f t="shared" ref="AD21" si="3">IF(AD19=0, "-", SUM(AD19)/SUM(AD13,AD14))</f>
        <v>0.93814432989690721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117</v>
      </c>
      <c r="Q23" s="95"/>
      <c r="R23" s="95"/>
      <c r="S23" s="95"/>
      <c r="T23" s="95"/>
      <c r="U23" s="95"/>
      <c r="V23" s="96"/>
      <c r="W23" s="94">
        <v>117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117</v>
      </c>
      <c r="Q29" s="226"/>
      <c r="R29" s="226"/>
      <c r="S29" s="226"/>
      <c r="T29" s="226"/>
      <c r="U29" s="226"/>
      <c r="V29" s="227"/>
      <c r="W29" s="225">
        <f>AR13</f>
        <v>117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485</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356</v>
      </c>
      <c r="AF30" s="385"/>
      <c r="AG30" s="385"/>
      <c r="AH30" s="386"/>
      <c r="AI30" s="384" t="s">
        <v>362</v>
      </c>
      <c r="AJ30" s="385"/>
      <c r="AK30" s="385"/>
      <c r="AL30" s="386"/>
      <c r="AM30" s="387" t="s">
        <v>466</v>
      </c>
      <c r="AN30" s="387"/>
      <c r="AO30" s="387"/>
      <c r="AP30" s="384"/>
      <c r="AQ30" s="642" t="s">
        <v>354</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t="s">
        <v>555</v>
      </c>
      <c r="AR31" s="133"/>
      <c r="AS31" s="134" t="s">
        <v>355</v>
      </c>
      <c r="AT31" s="169"/>
      <c r="AU31" s="269">
        <v>31</v>
      </c>
      <c r="AV31" s="269"/>
      <c r="AW31" s="377" t="s">
        <v>300</v>
      </c>
      <c r="AX31" s="378"/>
    </row>
    <row r="32" spans="1:50" ht="64.900000000000006" customHeight="1" x14ac:dyDescent="0.15">
      <c r="A32" s="519"/>
      <c r="B32" s="517"/>
      <c r="C32" s="517"/>
      <c r="D32" s="517"/>
      <c r="E32" s="517"/>
      <c r="F32" s="518"/>
      <c r="G32" s="544" t="s">
        <v>553</v>
      </c>
      <c r="H32" s="545"/>
      <c r="I32" s="545"/>
      <c r="J32" s="545"/>
      <c r="K32" s="545"/>
      <c r="L32" s="545"/>
      <c r="M32" s="545"/>
      <c r="N32" s="545"/>
      <c r="O32" s="546"/>
      <c r="P32" s="158" t="s">
        <v>691</v>
      </c>
      <c r="Q32" s="158"/>
      <c r="R32" s="158"/>
      <c r="S32" s="158"/>
      <c r="T32" s="158"/>
      <c r="U32" s="158"/>
      <c r="V32" s="158"/>
      <c r="W32" s="158"/>
      <c r="X32" s="229"/>
      <c r="Y32" s="336" t="s">
        <v>12</v>
      </c>
      <c r="Z32" s="553"/>
      <c r="AA32" s="554"/>
      <c r="AB32" s="555" t="s">
        <v>554</v>
      </c>
      <c r="AC32" s="555"/>
      <c r="AD32" s="555"/>
      <c r="AE32" s="362" t="s">
        <v>548</v>
      </c>
      <c r="AF32" s="363"/>
      <c r="AG32" s="363"/>
      <c r="AH32" s="363"/>
      <c r="AI32" s="362">
        <v>7</v>
      </c>
      <c r="AJ32" s="363"/>
      <c r="AK32" s="363"/>
      <c r="AL32" s="363"/>
      <c r="AM32" s="362">
        <v>17</v>
      </c>
      <c r="AN32" s="363"/>
      <c r="AO32" s="363"/>
      <c r="AP32" s="363"/>
      <c r="AQ32" s="100" t="s">
        <v>556</v>
      </c>
      <c r="AR32" s="101"/>
      <c r="AS32" s="101"/>
      <c r="AT32" s="102"/>
      <c r="AU32" s="363" t="s">
        <v>556</v>
      </c>
      <c r="AV32" s="363"/>
      <c r="AW32" s="363"/>
      <c r="AX32" s="365"/>
    </row>
    <row r="33" spans="1:50" ht="64.900000000000006"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554</v>
      </c>
      <c r="AC33" s="526"/>
      <c r="AD33" s="526"/>
      <c r="AE33" s="362" t="s">
        <v>548</v>
      </c>
      <c r="AF33" s="363"/>
      <c r="AG33" s="363"/>
      <c r="AH33" s="363"/>
      <c r="AI33" s="362">
        <v>7</v>
      </c>
      <c r="AJ33" s="363"/>
      <c r="AK33" s="363"/>
      <c r="AL33" s="363"/>
      <c r="AM33" s="362">
        <v>17</v>
      </c>
      <c r="AN33" s="363"/>
      <c r="AO33" s="363"/>
      <c r="AP33" s="363"/>
      <c r="AQ33" s="100" t="s">
        <v>556</v>
      </c>
      <c r="AR33" s="101"/>
      <c r="AS33" s="101"/>
      <c r="AT33" s="102"/>
      <c r="AU33" s="363">
        <v>26</v>
      </c>
      <c r="AV33" s="363"/>
      <c r="AW33" s="363"/>
      <c r="AX33" s="365"/>
    </row>
    <row r="34" spans="1:50" ht="64.900000000000006"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t="s">
        <v>548</v>
      </c>
      <c r="AF34" s="363"/>
      <c r="AG34" s="363"/>
      <c r="AH34" s="363"/>
      <c r="AI34" s="362">
        <f>ROUND(AI32/AI33*100,0)</f>
        <v>100</v>
      </c>
      <c r="AJ34" s="363"/>
      <c r="AK34" s="363"/>
      <c r="AL34" s="363"/>
      <c r="AM34" s="362">
        <v>100</v>
      </c>
      <c r="AN34" s="363"/>
      <c r="AO34" s="363"/>
      <c r="AP34" s="363"/>
      <c r="AQ34" s="100" t="s">
        <v>552</v>
      </c>
      <c r="AR34" s="101"/>
      <c r="AS34" s="101"/>
      <c r="AT34" s="102"/>
      <c r="AU34" s="363" t="s">
        <v>556</v>
      </c>
      <c r="AV34" s="363"/>
      <c r="AW34" s="363"/>
      <c r="AX34" s="365"/>
    </row>
    <row r="35" spans="1:50" ht="23.25" customHeight="1" x14ac:dyDescent="0.15">
      <c r="A35" s="901" t="s">
        <v>520</v>
      </c>
      <c r="B35" s="902"/>
      <c r="C35" s="902"/>
      <c r="D35" s="902"/>
      <c r="E35" s="902"/>
      <c r="F35" s="903"/>
      <c r="G35" s="907" t="s">
        <v>557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4.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485</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485</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485</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485</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481</v>
      </c>
      <c r="X65" s="874"/>
      <c r="Y65" s="877"/>
      <c r="Z65" s="877"/>
      <c r="AA65" s="878"/>
      <c r="AB65" s="871" t="s">
        <v>11</v>
      </c>
      <c r="AC65" s="867"/>
      <c r="AD65" s="868"/>
      <c r="AE65" s="366" t="s">
        <v>356</v>
      </c>
      <c r="AF65" s="367"/>
      <c r="AG65" s="367"/>
      <c r="AH65" s="368"/>
      <c r="AI65" s="366" t="s">
        <v>362</v>
      </c>
      <c r="AJ65" s="367"/>
      <c r="AK65" s="367"/>
      <c r="AL65" s="368"/>
      <c r="AM65" s="373" t="s">
        <v>466</v>
      </c>
      <c r="AN65" s="373"/>
      <c r="AO65" s="373"/>
      <c r="AP65" s="366"/>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355</v>
      </c>
      <c r="AT66" s="870"/>
      <c r="AU66" s="269"/>
      <c r="AV66" s="269"/>
      <c r="AW66" s="869" t="s">
        <v>484</v>
      </c>
      <c r="AX66" s="982"/>
    </row>
    <row r="67" spans="1:50" ht="23.25" hidden="1" customHeight="1" x14ac:dyDescent="0.15">
      <c r="A67" s="855"/>
      <c r="B67" s="856"/>
      <c r="C67" s="856"/>
      <c r="D67" s="856"/>
      <c r="E67" s="856"/>
      <c r="F67" s="857"/>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510</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510</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511</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492</v>
      </c>
      <c r="B70" s="856"/>
      <c r="C70" s="856"/>
      <c r="D70" s="856"/>
      <c r="E70" s="856"/>
      <c r="F70" s="857"/>
      <c r="G70" s="943" t="s">
        <v>364</v>
      </c>
      <c r="H70" s="944"/>
      <c r="I70" s="944"/>
      <c r="J70" s="944"/>
      <c r="K70" s="944"/>
      <c r="L70" s="944"/>
      <c r="M70" s="944"/>
      <c r="N70" s="944"/>
      <c r="O70" s="944"/>
      <c r="P70" s="944"/>
      <c r="Q70" s="944"/>
      <c r="R70" s="944"/>
      <c r="S70" s="944"/>
      <c r="T70" s="944"/>
      <c r="U70" s="944"/>
      <c r="V70" s="944"/>
      <c r="W70" s="947" t="s">
        <v>509</v>
      </c>
      <c r="X70" s="948"/>
      <c r="Y70" s="953" t="s">
        <v>12</v>
      </c>
      <c r="Z70" s="953"/>
      <c r="AA70" s="954"/>
      <c r="AB70" s="955" t="s">
        <v>510</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510</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511</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486</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4"/>
      <c r="B75" s="845"/>
      <c r="C75" s="845"/>
      <c r="D75" s="845"/>
      <c r="E75" s="845"/>
      <c r="F75" s="846"/>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523</v>
      </c>
      <c r="B78" s="916"/>
      <c r="C78" s="916"/>
      <c r="D78" s="916"/>
      <c r="E78" s="913" t="s">
        <v>459</v>
      </c>
      <c r="F78" s="914"/>
      <c r="G78" s="57" t="s">
        <v>364</v>
      </c>
      <c r="H78" s="793"/>
      <c r="I78" s="242"/>
      <c r="J78" s="242"/>
      <c r="K78" s="242"/>
      <c r="L78" s="242"/>
      <c r="M78" s="242"/>
      <c r="N78" s="242"/>
      <c r="O78" s="794"/>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480</v>
      </c>
      <c r="AP79" s="146"/>
      <c r="AQ79" s="146"/>
      <c r="AR79" s="81" t="s">
        <v>478</v>
      </c>
      <c r="AS79" s="145"/>
      <c r="AT79" s="146"/>
      <c r="AU79" s="146"/>
      <c r="AV79" s="146"/>
      <c r="AW79" s="146"/>
      <c r="AX79" s="147"/>
    </row>
    <row r="80" spans="1:50" ht="18.75" hidden="1" customHeight="1" x14ac:dyDescent="0.15">
      <c r="A80" s="523" t="s">
        <v>266</v>
      </c>
      <c r="B80" s="850" t="s">
        <v>477</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4"/>
      <c r="B81" s="853"/>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62" t="s">
        <v>11</v>
      </c>
      <c r="AC85" s="463"/>
      <c r="AD85" s="464"/>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3"/>
      <c r="R87" s="803"/>
      <c r="S87" s="803"/>
      <c r="T87" s="803"/>
      <c r="U87" s="803"/>
      <c r="V87" s="803"/>
      <c r="W87" s="803"/>
      <c r="X87" s="804"/>
      <c r="Y87" s="756" t="s">
        <v>62</v>
      </c>
      <c r="Z87" s="757"/>
      <c r="AA87" s="758"/>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5"/>
      <c r="Q88" s="805"/>
      <c r="R88" s="805"/>
      <c r="S88" s="805"/>
      <c r="T88" s="805"/>
      <c r="U88" s="805"/>
      <c r="V88" s="805"/>
      <c r="W88" s="805"/>
      <c r="X88" s="806"/>
      <c r="Y88" s="730" t="s">
        <v>54</v>
      </c>
      <c r="Z88" s="731"/>
      <c r="AA88" s="732"/>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07"/>
      <c r="Y89" s="730" t="s">
        <v>13</v>
      </c>
      <c r="Z89" s="731"/>
      <c r="AA89" s="732"/>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62" t="s">
        <v>11</v>
      </c>
      <c r="AC90" s="463"/>
      <c r="AD90" s="464"/>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3"/>
      <c r="R92" s="803"/>
      <c r="S92" s="803"/>
      <c r="T92" s="803"/>
      <c r="U92" s="803"/>
      <c r="V92" s="803"/>
      <c r="W92" s="803"/>
      <c r="X92" s="804"/>
      <c r="Y92" s="756" t="s">
        <v>62</v>
      </c>
      <c r="Z92" s="757"/>
      <c r="AA92" s="758"/>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5"/>
      <c r="Q93" s="805"/>
      <c r="R93" s="805"/>
      <c r="S93" s="805"/>
      <c r="T93" s="805"/>
      <c r="U93" s="805"/>
      <c r="V93" s="805"/>
      <c r="W93" s="805"/>
      <c r="X93" s="806"/>
      <c r="Y93" s="730" t="s">
        <v>54</v>
      </c>
      <c r="Z93" s="731"/>
      <c r="AA93" s="732"/>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07"/>
      <c r="Y94" s="730" t="s">
        <v>13</v>
      </c>
      <c r="Z94" s="731"/>
      <c r="AA94" s="732"/>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62" t="s">
        <v>11</v>
      </c>
      <c r="AC95" s="463"/>
      <c r="AD95" s="464"/>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356</v>
      </c>
      <c r="AF100" s="828"/>
      <c r="AG100" s="828"/>
      <c r="AH100" s="829"/>
      <c r="AI100" s="827" t="s">
        <v>362</v>
      </c>
      <c r="AJ100" s="828"/>
      <c r="AK100" s="828"/>
      <c r="AL100" s="829"/>
      <c r="AM100" s="827" t="s">
        <v>466</v>
      </c>
      <c r="AN100" s="828"/>
      <c r="AO100" s="828"/>
      <c r="AP100" s="829"/>
      <c r="AQ100" s="932" t="s">
        <v>488</v>
      </c>
      <c r="AR100" s="933"/>
      <c r="AS100" s="933"/>
      <c r="AT100" s="934"/>
      <c r="AU100" s="932" t="s">
        <v>533</v>
      </c>
      <c r="AV100" s="933"/>
      <c r="AW100" s="933"/>
      <c r="AX100" s="935"/>
    </row>
    <row r="101" spans="1:60" ht="64.900000000000006" customHeight="1" x14ac:dyDescent="0.15">
      <c r="A101" s="495"/>
      <c r="B101" s="496"/>
      <c r="C101" s="496"/>
      <c r="D101" s="496"/>
      <c r="E101" s="496"/>
      <c r="F101" s="497"/>
      <c r="G101" s="158" t="s">
        <v>692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5" t="s">
        <v>558</v>
      </c>
      <c r="AC101" s="555"/>
      <c r="AD101" s="555"/>
      <c r="AE101" s="362" t="s">
        <v>556</v>
      </c>
      <c r="AF101" s="363"/>
      <c r="AG101" s="363"/>
      <c r="AH101" s="364"/>
      <c r="AI101" s="362">
        <v>11</v>
      </c>
      <c r="AJ101" s="363"/>
      <c r="AK101" s="363"/>
      <c r="AL101" s="364"/>
      <c r="AM101" s="362">
        <v>12</v>
      </c>
      <c r="AN101" s="363"/>
      <c r="AO101" s="363"/>
      <c r="AP101" s="364"/>
      <c r="AQ101" s="362" t="s">
        <v>622</v>
      </c>
      <c r="AR101" s="363"/>
      <c r="AS101" s="363"/>
      <c r="AT101" s="364"/>
      <c r="AU101" s="101" t="s">
        <v>460</v>
      </c>
      <c r="AV101" s="101"/>
      <c r="AW101" s="101"/>
      <c r="AX101" s="220"/>
    </row>
    <row r="102" spans="1:60" ht="64.900000000000006"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554</v>
      </c>
      <c r="AC102" s="555"/>
      <c r="AD102" s="555"/>
      <c r="AE102" s="356" t="s">
        <v>559</v>
      </c>
      <c r="AF102" s="356"/>
      <c r="AG102" s="356"/>
      <c r="AH102" s="356"/>
      <c r="AI102" s="356">
        <v>11</v>
      </c>
      <c r="AJ102" s="356"/>
      <c r="AK102" s="356"/>
      <c r="AL102" s="356"/>
      <c r="AM102" s="356">
        <v>5</v>
      </c>
      <c r="AN102" s="356"/>
      <c r="AO102" s="356"/>
      <c r="AP102" s="356"/>
      <c r="AQ102" s="818">
        <v>7</v>
      </c>
      <c r="AR102" s="819"/>
      <c r="AS102" s="819"/>
      <c r="AT102" s="820"/>
      <c r="AU102" s="101">
        <v>5</v>
      </c>
      <c r="AV102" s="101"/>
      <c r="AW102" s="101"/>
      <c r="AX102" s="220"/>
    </row>
    <row r="103" spans="1:60" ht="31.5" hidden="1" customHeight="1" x14ac:dyDescent="0.15">
      <c r="A103" s="492" t="s">
        <v>487</v>
      </c>
      <c r="B103" s="493"/>
      <c r="C103" s="493"/>
      <c r="D103" s="493"/>
      <c r="E103" s="493"/>
      <c r="F103" s="494"/>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533</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92" t="s">
        <v>487</v>
      </c>
      <c r="B106" s="493"/>
      <c r="C106" s="493"/>
      <c r="D106" s="493"/>
      <c r="E106" s="493"/>
      <c r="F106" s="494"/>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533</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92" t="s">
        <v>487</v>
      </c>
      <c r="B109" s="493"/>
      <c r="C109" s="493"/>
      <c r="D109" s="493"/>
      <c r="E109" s="493"/>
      <c r="F109" s="494"/>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533</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92" t="s">
        <v>487</v>
      </c>
      <c r="B112" s="493"/>
      <c r="C112" s="493"/>
      <c r="D112" s="493"/>
      <c r="E112" s="493"/>
      <c r="F112" s="494"/>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533</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356</v>
      </c>
      <c r="AF115" s="296"/>
      <c r="AG115" s="296"/>
      <c r="AH115" s="297"/>
      <c r="AI115" s="301" t="s">
        <v>362</v>
      </c>
      <c r="AJ115" s="296"/>
      <c r="AK115" s="296"/>
      <c r="AL115" s="297"/>
      <c r="AM115" s="301" t="s">
        <v>466</v>
      </c>
      <c r="AN115" s="296"/>
      <c r="AO115" s="296"/>
      <c r="AP115" s="297"/>
      <c r="AQ115" s="333" t="s">
        <v>534</v>
      </c>
      <c r="AR115" s="334"/>
      <c r="AS115" s="334"/>
      <c r="AT115" s="334"/>
      <c r="AU115" s="334"/>
      <c r="AV115" s="334"/>
      <c r="AW115" s="334"/>
      <c r="AX115" s="335"/>
    </row>
    <row r="116" spans="1:50" ht="64.900000000000006" customHeight="1" x14ac:dyDescent="0.15">
      <c r="A116" s="290"/>
      <c r="B116" s="291"/>
      <c r="C116" s="291"/>
      <c r="D116" s="291"/>
      <c r="E116" s="291"/>
      <c r="F116" s="292"/>
      <c r="G116" s="349" t="s">
        <v>693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555" t="s">
        <v>699</v>
      </c>
      <c r="AC116" s="555"/>
      <c r="AD116" s="555"/>
      <c r="AE116" s="356" t="s">
        <v>548</v>
      </c>
      <c r="AF116" s="356"/>
      <c r="AG116" s="356"/>
      <c r="AH116" s="356"/>
      <c r="AI116" s="356">
        <v>738370</v>
      </c>
      <c r="AJ116" s="356"/>
      <c r="AK116" s="356"/>
      <c r="AL116" s="356"/>
      <c r="AM116" s="362">
        <v>832767</v>
      </c>
      <c r="AN116" s="363"/>
      <c r="AO116" s="363"/>
      <c r="AP116" s="364"/>
      <c r="AQ116" s="362" t="s">
        <v>555</v>
      </c>
      <c r="AR116" s="363"/>
      <c r="AS116" s="363"/>
      <c r="AT116" s="363"/>
      <c r="AU116" s="363"/>
      <c r="AV116" s="363"/>
      <c r="AW116" s="363"/>
      <c r="AX116" s="365"/>
    </row>
    <row r="117" spans="1:50" ht="64.900000000000006"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548</v>
      </c>
      <c r="AF117" s="304"/>
      <c r="AG117" s="304"/>
      <c r="AH117" s="304"/>
      <c r="AI117" s="304" t="s">
        <v>562</v>
      </c>
      <c r="AJ117" s="304"/>
      <c r="AK117" s="304"/>
      <c r="AL117" s="304"/>
      <c r="AM117" s="459" t="s">
        <v>623</v>
      </c>
      <c r="AN117" s="460"/>
      <c r="AO117" s="460"/>
      <c r="AP117" s="461"/>
      <c r="AQ117" s="304" t="s">
        <v>560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356</v>
      </c>
      <c r="AF118" s="296"/>
      <c r="AG118" s="296"/>
      <c r="AH118" s="297"/>
      <c r="AI118" s="301" t="s">
        <v>362</v>
      </c>
      <c r="AJ118" s="296"/>
      <c r="AK118" s="296"/>
      <c r="AL118" s="297"/>
      <c r="AM118" s="301" t="s">
        <v>466</v>
      </c>
      <c r="AN118" s="296"/>
      <c r="AO118" s="296"/>
      <c r="AP118" s="297"/>
      <c r="AQ118" s="333" t="s">
        <v>534</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356</v>
      </c>
      <c r="AF121" s="296"/>
      <c r="AG121" s="296"/>
      <c r="AH121" s="297"/>
      <c r="AI121" s="301" t="s">
        <v>362</v>
      </c>
      <c r="AJ121" s="296"/>
      <c r="AK121" s="296"/>
      <c r="AL121" s="297"/>
      <c r="AM121" s="301" t="s">
        <v>466</v>
      </c>
      <c r="AN121" s="296"/>
      <c r="AO121" s="296"/>
      <c r="AP121" s="297"/>
      <c r="AQ121" s="333" t="s">
        <v>534</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356</v>
      </c>
      <c r="AF124" s="296"/>
      <c r="AG124" s="296"/>
      <c r="AH124" s="297"/>
      <c r="AI124" s="301" t="s">
        <v>362</v>
      </c>
      <c r="AJ124" s="296"/>
      <c r="AK124" s="296"/>
      <c r="AL124" s="297"/>
      <c r="AM124" s="301" t="s">
        <v>466</v>
      </c>
      <c r="AN124" s="296"/>
      <c r="AO124" s="296"/>
      <c r="AP124" s="297"/>
      <c r="AQ124" s="333" t="s">
        <v>534</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534</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368</v>
      </c>
      <c r="B130" s="995"/>
      <c r="C130" s="994" t="s">
        <v>365</v>
      </c>
      <c r="D130" s="995"/>
      <c r="E130" s="306" t="s">
        <v>398</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55.15" customHeight="1" x14ac:dyDescent="0.15">
      <c r="A131" s="998"/>
      <c r="B131" s="250"/>
      <c r="C131" s="249"/>
      <c r="D131" s="250"/>
      <c r="E131" s="236" t="s">
        <v>397</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5" customHeight="1" x14ac:dyDescent="0.15">
      <c r="A154" s="998"/>
      <c r="B154" s="250"/>
      <c r="C154" s="249"/>
      <c r="D154" s="250"/>
      <c r="E154" s="249"/>
      <c r="F154" s="312"/>
      <c r="G154" s="228" t="s">
        <v>564</v>
      </c>
      <c r="H154" s="158"/>
      <c r="I154" s="158"/>
      <c r="J154" s="158"/>
      <c r="K154" s="158"/>
      <c r="L154" s="158"/>
      <c r="M154" s="158"/>
      <c r="N154" s="158"/>
      <c r="O154" s="158"/>
      <c r="P154" s="229"/>
      <c r="Q154" s="157" t="s">
        <v>565</v>
      </c>
      <c r="R154" s="158"/>
      <c r="S154" s="158"/>
      <c r="T154" s="158"/>
      <c r="U154" s="158"/>
      <c r="V154" s="158"/>
      <c r="W154" s="158"/>
      <c r="X154" s="158"/>
      <c r="Y154" s="158"/>
      <c r="Z154" s="158"/>
      <c r="AA154" s="927"/>
      <c r="AB154" s="253" t="s">
        <v>560</v>
      </c>
      <c r="AC154" s="254"/>
      <c r="AD154" s="254"/>
      <c r="AE154" s="259" t="s">
        <v>566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591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367</v>
      </c>
      <c r="D430" s="248"/>
      <c r="E430" s="236" t="s">
        <v>387</v>
      </c>
      <c r="F430" s="237"/>
      <c r="G430" s="238" t="s">
        <v>383</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355</v>
      </c>
      <c r="AH432" s="169"/>
      <c r="AI432" s="179"/>
      <c r="AJ432" s="179"/>
      <c r="AK432" s="179"/>
      <c r="AL432" s="174"/>
      <c r="AM432" s="179"/>
      <c r="AN432" s="179"/>
      <c r="AO432" s="179"/>
      <c r="AP432" s="174"/>
      <c r="AQ432" s="215" t="s">
        <v>571</v>
      </c>
      <c r="AR432" s="133"/>
      <c r="AS432" s="134" t="s">
        <v>355</v>
      </c>
      <c r="AT432" s="169"/>
      <c r="AU432" s="133" t="s">
        <v>556</v>
      </c>
      <c r="AV432" s="133"/>
      <c r="AW432" s="134" t="s">
        <v>300</v>
      </c>
      <c r="AX432" s="135"/>
    </row>
    <row r="433" spans="1:50" ht="23.25" customHeight="1" x14ac:dyDescent="0.15">
      <c r="A433" s="998"/>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555</v>
      </c>
      <c r="AF433" s="101"/>
      <c r="AG433" s="101"/>
      <c r="AH433" s="101"/>
      <c r="AI433" s="100" t="s">
        <v>552</v>
      </c>
      <c r="AJ433" s="101"/>
      <c r="AK433" s="101"/>
      <c r="AL433" s="101"/>
      <c r="AM433" s="100" t="s">
        <v>570</v>
      </c>
      <c r="AN433" s="101"/>
      <c r="AO433" s="101"/>
      <c r="AP433" s="102"/>
      <c r="AQ433" s="100" t="s">
        <v>572</v>
      </c>
      <c r="AR433" s="101"/>
      <c r="AS433" s="101"/>
      <c r="AT433" s="102"/>
      <c r="AU433" s="101" t="s">
        <v>555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555</v>
      </c>
      <c r="AF434" s="101"/>
      <c r="AG434" s="101"/>
      <c r="AH434" s="102"/>
      <c r="AI434" s="100" t="s">
        <v>556</v>
      </c>
      <c r="AJ434" s="101"/>
      <c r="AK434" s="101"/>
      <c r="AL434" s="101"/>
      <c r="AM434" s="100" t="s">
        <v>555</v>
      </c>
      <c r="AN434" s="101"/>
      <c r="AO434" s="101"/>
      <c r="AP434" s="102"/>
      <c r="AQ434" s="100" t="s">
        <v>556</v>
      </c>
      <c r="AR434" s="101"/>
      <c r="AS434" s="101"/>
      <c r="AT434" s="102"/>
      <c r="AU434" s="101" t="s">
        <v>555</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552</v>
      </c>
      <c r="AR435" s="101"/>
      <c r="AS435" s="101"/>
      <c r="AT435" s="102"/>
      <c r="AU435" s="101" t="s">
        <v>555</v>
      </c>
      <c r="AV435" s="101"/>
      <c r="AW435" s="101"/>
      <c r="AX435" s="220"/>
    </row>
    <row r="436" spans="1:50" ht="18.75" hidden="1" customHeight="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355</v>
      </c>
      <c r="AH457" s="169"/>
      <c r="AI457" s="179"/>
      <c r="AJ457" s="179"/>
      <c r="AK457" s="179"/>
      <c r="AL457" s="174"/>
      <c r="AM457" s="179"/>
      <c r="AN457" s="179"/>
      <c r="AO457" s="179"/>
      <c r="AP457" s="174"/>
      <c r="AQ457" s="215" t="s">
        <v>573</v>
      </c>
      <c r="AR457" s="133"/>
      <c r="AS457" s="134" t="s">
        <v>355</v>
      </c>
      <c r="AT457" s="169"/>
      <c r="AU457" s="133" t="s">
        <v>556</v>
      </c>
      <c r="AV457" s="133"/>
      <c r="AW457" s="134" t="s">
        <v>300</v>
      </c>
      <c r="AX457" s="135"/>
    </row>
    <row r="458" spans="1:50" ht="23.25" customHeight="1" x14ac:dyDescent="0.15">
      <c r="A458" s="998"/>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568</v>
      </c>
      <c r="AJ458" s="101"/>
      <c r="AK458" s="101"/>
      <c r="AL458" s="101"/>
      <c r="AM458" s="100" t="s">
        <v>556</v>
      </c>
      <c r="AN458" s="101"/>
      <c r="AO458" s="101"/>
      <c r="AP458" s="102"/>
      <c r="AQ458" s="100" t="s">
        <v>555</v>
      </c>
      <c r="AR458" s="101"/>
      <c r="AS458" s="101"/>
      <c r="AT458" s="102"/>
      <c r="AU458" s="101" t="s">
        <v>555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552</v>
      </c>
      <c r="AN459" s="101"/>
      <c r="AO459" s="101"/>
      <c r="AP459" s="102"/>
      <c r="AQ459" s="100" t="s">
        <v>556</v>
      </c>
      <c r="AR459" s="101"/>
      <c r="AS459" s="101"/>
      <c r="AT459" s="102"/>
      <c r="AU459" s="101" t="s">
        <v>555</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569</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8.15" customHeight="1" x14ac:dyDescent="0.15">
      <c r="A702" s="533" t="s">
        <v>259</v>
      </c>
      <c r="B702" s="534"/>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577</v>
      </c>
      <c r="AE702" s="900"/>
      <c r="AF702" s="900"/>
      <c r="AG702" s="889" t="s">
        <v>574</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577</v>
      </c>
      <c r="AE703" s="152"/>
      <c r="AF703" s="152"/>
      <c r="AG703" s="598" t="s">
        <v>575</v>
      </c>
      <c r="AH703" s="599"/>
      <c r="AI703" s="599"/>
      <c r="AJ703" s="599"/>
      <c r="AK703" s="599"/>
      <c r="AL703" s="599"/>
      <c r="AM703" s="599"/>
      <c r="AN703" s="599"/>
      <c r="AO703" s="599"/>
      <c r="AP703" s="599"/>
      <c r="AQ703" s="599"/>
      <c r="AR703" s="599"/>
      <c r="AS703" s="599"/>
      <c r="AT703" s="599"/>
      <c r="AU703" s="599"/>
      <c r="AV703" s="599"/>
      <c r="AW703" s="599"/>
      <c r="AX703" s="600"/>
    </row>
    <row r="704" spans="1:50" ht="55.1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577</v>
      </c>
      <c r="AE704" s="590"/>
      <c r="AF704" s="590"/>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3" t="s">
        <v>577</v>
      </c>
      <c r="AE705" s="734"/>
      <c r="AF705" s="734"/>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1"/>
      <c r="C706" s="618"/>
      <c r="D706" s="619"/>
      <c r="E706" s="684" t="s">
        <v>521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1"/>
      <c r="C707" s="620"/>
      <c r="D707" s="621"/>
      <c r="E707" s="687" t="s">
        <v>450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580</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582</v>
      </c>
      <c r="AE708" s="669"/>
      <c r="AF708" s="669"/>
      <c r="AG708" s="530" t="s">
        <v>556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577</v>
      </c>
      <c r="AE709" s="152"/>
      <c r="AF709" s="152"/>
      <c r="AG709" s="598" t="s">
        <v>581</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582</v>
      </c>
      <c r="AE710" s="152"/>
      <c r="AF710" s="153"/>
      <c r="AG710" s="598" t="s">
        <v>568</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577</v>
      </c>
      <c r="AE711" s="152"/>
      <c r="AF711" s="152"/>
      <c r="AG711" s="598" t="s">
        <v>583</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59"/>
      <c r="B712" s="660"/>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582</v>
      </c>
      <c r="AE712" s="152"/>
      <c r="AF712" s="153"/>
      <c r="AG712" s="598" t="s">
        <v>568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598" t="s">
        <v>568</v>
      </c>
      <c r="AH713" s="599"/>
      <c r="AI713" s="599"/>
      <c r="AJ713" s="599"/>
      <c r="AK713" s="599"/>
      <c r="AL713" s="599"/>
      <c r="AM713" s="599"/>
      <c r="AN713" s="599"/>
      <c r="AO713" s="599"/>
      <c r="AP713" s="599"/>
      <c r="AQ713" s="599"/>
      <c r="AR713" s="599"/>
      <c r="AS713" s="599"/>
      <c r="AT713" s="599"/>
      <c r="AU713" s="599"/>
      <c r="AV713" s="599"/>
      <c r="AW713" s="599"/>
      <c r="AX713" s="600"/>
    </row>
    <row r="714" spans="1:50" ht="41.65" customHeight="1" x14ac:dyDescent="0.15">
      <c r="A714" s="661"/>
      <c r="B714" s="662"/>
      <c r="C714" s="772" t="s">
        <v>455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577</v>
      </c>
      <c r="AE714" s="596"/>
      <c r="AF714" s="597"/>
      <c r="AG714" s="690" t="s">
        <v>584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577</v>
      </c>
      <c r="AE715" s="669"/>
      <c r="AF715" s="778"/>
      <c r="AG715" s="530" t="s">
        <v>585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577</v>
      </c>
      <c r="AE716" s="760"/>
      <c r="AF716" s="760"/>
      <c r="AG716" s="598" t="s">
        <v>586</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577</v>
      </c>
      <c r="AE717" s="152"/>
      <c r="AF717" s="152"/>
      <c r="AG717" s="598" t="s">
        <v>587</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577</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68" t="s">
        <v>582</v>
      </c>
      <c r="AE719" s="669"/>
      <c r="AF719" s="669"/>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4"/>
      <c r="B720" s="655"/>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1"/>
      <c r="D721" s="922"/>
      <c r="E721" s="922"/>
      <c r="F721" s="923"/>
      <c r="G721" s="941"/>
      <c r="H721" s="942"/>
      <c r="I721" s="83" t="str">
        <f>IF(OR(G721="　", G721=""), "", "-")</f>
        <v/>
      </c>
      <c r="J721" s="920" t="s">
        <v>570</v>
      </c>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21"/>
      <c r="D722" s="922"/>
      <c r="E722" s="922"/>
      <c r="F722" s="923"/>
      <c r="G722" s="941"/>
      <c r="H722" s="942"/>
      <c r="I722" s="83" t="str">
        <f t="shared" ref="I722:I725" si="4">IF(OR(G722="　", G722=""), "", "-")</f>
        <v/>
      </c>
      <c r="J722" s="920" t="s">
        <v>589</v>
      </c>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21"/>
      <c r="D723" s="922"/>
      <c r="E723" s="922"/>
      <c r="F723" s="923"/>
      <c r="G723" s="941"/>
      <c r="H723" s="942"/>
      <c r="I723" s="83" t="str">
        <f t="shared" si="4"/>
        <v/>
      </c>
      <c r="J723" s="920" t="s">
        <v>590</v>
      </c>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21"/>
      <c r="D724" s="922"/>
      <c r="E724" s="922"/>
      <c r="F724" s="923"/>
      <c r="G724" s="941"/>
      <c r="H724" s="942"/>
      <c r="I724" s="83" t="str">
        <f t="shared" si="4"/>
        <v/>
      </c>
      <c r="J724" s="920" t="s">
        <v>556</v>
      </c>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24"/>
      <c r="D725" s="925"/>
      <c r="E725" s="925"/>
      <c r="F725" s="926"/>
      <c r="G725" s="963"/>
      <c r="H725" s="964"/>
      <c r="I725" s="85" t="str">
        <f t="shared" si="4"/>
        <v/>
      </c>
      <c r="J725" s="965" t="s">
        <v>556</v>
      </c>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94.9" customHeight="1" x14ac:dyDescent="0.15">
      <c r="A726" s="625" t="s">
        <v>48</v>
      </c>
      <c r="B726" s="626"/>
      <c r="C726" s="445" t="s">
        <v>53</v>
      </c>
      <c r="D726" s="585"/>
      <c r="E726" s="585"/>
      <c r="F726" s="586"/>
      <c r="G726" s="798" t="s">
        <v>694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7"/>
      <c r="B727" s="628"/>
      <c r="C727" s="696" t="s">
        <v>57</v>
      </c>
      <c r="D727" s="697"/>
      <c r="E727" s="697"/>
      <c r="F727" s="698"/>
      <c r="G727" s="796" t="s">
        <v>592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696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1" t="s">
        <v>697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0" t="s">
        <v>257</v>
      </c>
      <c r="B733" s="751"/>
      <c r="C733" s="751"/>
      <c r="D733" s="751"/>
      <c r="E733" s="752"/>
      <c r="F733" s="767" t="s">
        <v>698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5" t="s">
        <v>489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429</v>
      </c>
      <c r="B737" s="117"/>
      <c r="C737" s="117"/>
      <c r="D737" s="118"/>
      <c r="E737" s="111" t="s">
        <v>593</v>
      </c>
      <c r="F737" s="111"/>
      <c r="G737" s="111"/>
      <c r="H737" s="111"/>
      <c r="I737" s="111"/>
      <c r="J737" s="111"/>
      <c r="K737" s="111"/>
      <c r="L737" s="111"/>
      <c r="M737" s="111"/>
      <c r="N737" s="112" t="s">
        <v>357</v>
      </c>
      <c r="O737" s="112"/>
      <c r="P737" s="112"/>
      <c r="Q737" s="112"/>
      <c r="R737" s="111" t="s">
        <v>594</v>
      </c>
      <c r="S737" s="111"/>
      <c r="T737" s="111"/>
      <c r="U737" s="111"/>
      <c r="V737" s="111"/>
      <c r="W737" s="111"/>
      <c r="X737" s="111"/>
      <c r="Y737" s="111"/>
      <c r="Z737" s="111"/>
      <c r="AA737" s="112" t="s">
        <v>358</v>
      </c>
      <c r="AB737" s="112"/>
      <c r="AC737" s="112"/>
      <c r="AD737" s="112"/>
      <c r="AE737" s="111" t="s">
        <v>595</v>
      </c>
      <c r="AF737" s="111"/>
      <c r="AG737" s="111"/>
      <c r="AH737" s="111"/>
      <c r="AI737" s="111"/>
      <c r="AJ737" s="111"/>
      <c r="AK737" s="111"/>
      <c r="AL737" s="111"/>
      <c r="AM737" s="111"/>
      <c r="AN737" s="112" t="s">
        <v>359</v>
      </c>
      <c r="AO737" s="112"/>
      <c r="AP737" s="112"/>
      <c r="AQ737" s="112"/>
      <c r="AR737" s="113" t="s">
        <v>596</v>
      </c>
      <c r="AS737" s="114"/>
      <c r="AT737" s="114"/>
      <c r="AU737" s="114"/>
      <c r="AV737" s="114"/>
      <c r="AW737" s="114"/>
      <c r="AX737" s="115"/>
      <c r="AY737" s="89"/>
      <c r="AZ737" s="89"/>
    </row>
    <row r="738" spans="1:52" ht="24.75" customHeight="1" x14ac:dyDescent="0.15">
      <c r="A738" s="116" t="s">
        <v>360</v>
      </c>
      <c r="B738" s="117"/>
      <c r="C738" s="117"/>
      <c r="D738" s="118"/>
      <c r="E738" s="111" t="s">
        <v>597</v>
      </c>
      <c r="F738" s="111"/>
      <c r="G738" s="111"/>
      <c r="H738" s="111"/>
      <c r="I738" s="111"/>
      <c r="J738" s="111"/>
      <c r="K738" s="111"/>
      <c r="L738" s="111"/>
      <c r="M738" s="111"/>
      <c r="N738" s="112" t="s">
        <v>361</v>
      </c>
      <c r="O738" s="112"/>
      <c r="P738" s="112"/>
      <c r="Q738" s="112"/>
      <c r="R738" s="111" t="s">
        <v>598</v>
      </c>
      <c r="S738" s="111"/>
      <c r="T738" s="111"/>
      <c r="U738" s="111"/>
      <c r="V738" s="111"/>
      <c r="W738" s="111"/>
      <c r="X738" s="111"/>
      <c r="Y738" s="111"/>
      <c r="Z738" s="111"/>
      <c r="AA738" s="112" t="s">
        <v>476</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542</v>
      </c>
      <c r="F739" s="126"/>
      <c r="G739" s="126"/>
      <c r="H739" s="91" t="str">
        <f>IF(E739="", "", "(")</f>
        <v>(</v>
      </c>
      <c r="I739" s="106"/>
      <c r="J739" s="106"/>
      <c r="K739" s="91" t="str">
        <f>IF(OR(I739="　", I739=""), "", "-")</f>
        <v/>
      </c>
      <c r="L739" s="107">
        <v>290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4" customHeight="1" x14ac:dyDescent="0.15">
      <c r="A779" s="761" t="s">
        <v>526</v>
      </c>
      <c r="B779" s="762"/>
      <c r="C779" s="762"/>
      <c r="D779" s="762"/>
      <c r="E779" s="762"/>
      <c r="F779" s="763"/>
      <c r="G779" s="440" t="s">
        <v>624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3" t="s">
        <v>625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4"/>
    </row>
    <row r="780" spans="1:50" ht="24.75" customHeight="1" x14ac:dyDescent="0.15">
      <c r="A780" s="560"/>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7" t="s">
        <v>19</v>
      </c>
      <c r="Z780" s="438"/>
      <c r="AA780" s="438"/>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7" t="s">
        <v>19</v>
      </c>
      <c r="AV780" s="438"/>
      <c r="AW780" s="438"/>
      <c r="AX780" s="439"/>
    </row>
    <row r="781" spans="1:50" ht="24.75" customHeight="1" x14ac:dyDescent="0.15">
      <c r="A781" s="560"/>
      <c r="B781" s="764"/>
      <c r="C781" s="764"/>
      <c r="D781" s="764"/>
      <c r="E781" s="764"/>
      <c r="F781" s="765"/>
      <c r="G781" s="450" t="s">
        <v>626</v>
      </c>
      <c r="H781" s="451"/>
      <c r="I781" s="451"/>
      <c r="J781" s="451"/>
      <c r="K781" s="452"/>
      <c r="L781" s="453" t="s">
        <v>639</v>
      </c>
      <c r="M781" s="454"/>
      <c r="N781" s="454"/>
      <c r="O781" s="454"/>
      <c r="P781" s="454"/>
      <c r="Q781" s="454"/>
      <c r="R781" s="454"/>
      <c r="S781" s="454"/>
      <c r="T781" s="454"/>
      <c r="U781" s="454"/>
      <c r="V781" s="454"/>
      <c r="W781" s="454"/>
      <c r="X781" s="455"/>
      <c r="Y781" s="456">
        <v>3.6</v>
      </c>
      <c r="Z781" s="457"/>
      <c r="AA781" s="457"/>
      <c r="AB781" s="561"/>
      <c r="AC781" s="450" t="s">
        <v>628</v>
      </c>
      <c r="AD781" s="451"/>
      <c r="AE781" s="451"/>
      <c r="AF781" s="451"/>
      <c r="AG781" s="452"/>
      <c r="AH781" s="453" t="s">
        <v>640</v>
      </c>
      <c r="AI781" s="454"/>
      <c r="AJ781" s="454"/>
      <c r="AK781" s="454"/>
      <c r="AL781" s="454"/>
      <c r="AM781" s="454"/>
      <c r="AN781" s="454"/>
      <c r="AO781" s="454"/>
      <c r="AP781" s="454"/>
      <c r="AQ781" s="454"/>
      <c r="AR781" s="454"/>
      <c r="AS781" s="454"/>
      <c r="AT781" s="455"/>
      <c r="AU781" s="456">
        <v>1.4</v>
      </c>
      <c r="AV781" s="457"/>
      <c r="AW781" s="457"/>
      <c r="AX781" s="458"/>
    </row>
    <row r="782" spans="1:50" ht="24.75" customHeight="1" x14ac:dyDescent="0.15">
      <c r="A782" s="560"/>
      <c r="B782" s="764"/>
      <c r="C782" s="764"/>
      <c r="D782" s="764"/>
      <c r="E782" s="764"/>
      <c r="F782" s="765"/>
      <c r="G782" s="346" t="s">
        <v>634</v>
      </c>
      <c r="H782" s="347"/>
      <c r="I782" s="347"/>
      <c r="J782" s="347"/>
      <c r="K782" s="348"/>
      <c r="L782" s="399" t="s">
        <v>637</v>
      </c>
      <c r="M782" s="400"/>
      <c r="N782" s="400"/>
      <c r="O782" s="400"/>
      <c r="P782" s="400"/>
      <c r="Q782" s="400"/>
      <c r="R782" s="400"/>
      <c r="S782" s="400"/>
      <c r="T782" s="400"/>
      <c r="U782" s="400"/>
      <c r="V782" s="400"/>
      <c r="W782" s="400"/>
      <c r="X782" s="401"/>
      <c r="Y782" s="396">
        <v>2.1</v>
      </c>
      <c r="Z782" s="397"/>
      <c r="AA782" s="397"/>
      <c r="AB782" s="403"/>
      <c r="AC782" s="346" t="s">
        <v>627</v>
      </c>
      <c r="AD782" s="347"/>
      <c r="AE782" s="347"/>
      <c r="AF782" s="347"/>
      <c r="AG782" s="348"/>
      <c r="AH782" s="399" t="s">
        <v>671</v>
      </c>
      <c r="AI782" s="400"/>
      <c r="AJ782" s="400"/>
      <c r="AK782" s="400"/>
      <c r="AL782" s="400"/>
      <c r="AM782" s="400"/>
      <c r="AN782" s="400"/>
      <c r="AO782" s="400"/>
      <c r="AP782" s="400"/>
      <c r="AQ782" s="400"/>
      <c r="AR782" s="400"/>
      <c r="AS782" s="400"/>
      <c r="AT782" s="401"/>
      <c r="AU782" s="396">
        <v>1.4</v>
      </c>
      <c r="AV782" s="397"/>
      <c r="AW782" s="397"/>
      <c r="AX782" s="398"/>
    </row>
    <row r="783" spans="1:50" ht="24.75" customHeight="1" x14ac:dyDescent="0.15">
      <c r="A783" s="560"/>
      <c r="B783" s="764"/>
      <c r="C783" s="764"/>
      <c r="D783" s="764"/>
      <c r="E783" s="764"/>
      <c r="F783" s="765"/>
      <c r="G783" s="346" t="s">
        <v>633</v>
      </c>
      <c r="H783" s="347"/>
      <c r="I783" s="347"/>
      <c r="J783" s="347"/>
      <c r="K783" s="348"/>
      <c r="L783" s="399" t="s">
        <v>629</v>
      </c>
      <c r="M783" s="400"/>
      <c r="N783" s="400"/>
      <c r="O783" s="400"/>
      <c r="P783" s="400"/>
      <c r="Q783" s="400"/>
      <c r="R783" s="400"/>
      <c r="S783" s="400"/>
      <c r="T783" s="400"/>
      <c r="U783" s="400"/>
      <c r="V783" s="400"/>
      <c r="W783" s="400"/>
      <c r="X783" s="401"/>
      <c r="Y783" s="396">
        <v>2.1</v>
      </c>
      <c r="Z783" s="397"/>
      <c r="AA783" s="397"/>
      <c r="AB783" s="403"/>
      <c r="AC783" s="346" t="s">
        <v>635</v>
      </c>
      <c r="AD783" s="347"/>
      <c r="AE783" s="347"/>
      <c r="AF783" s="347"/>
      <c r="AG783" s="348"/>
      <c r="AH783" s="399" t="s">
        <v>636</v>
      </c>
      <c r="AI783" s="400"/>
      <c r="AJ783" s="400"/>
      <c r="AK783" s="400"/>
      <c r="AL783" s="400"/>
      <c r="AM783" s="400"/>
      <c r="AN783" s="400"/>
      <c r="AO783" s="400"/>
      <c r="AP783" s="400"/>
      <c r="AQ783" s="400"/>
      <c r="AR783" s="400"/>
      <c r="AS783" s="400"/>
      <c r="AT783" s="401"/>
      <c r="AU783" s="396">
        <v>1</v>
      </c>
      <c r="AV783" s="397"/>
      <c r="AW783" s="397"/>
      <c r="AX783" s="398"/>
    </row>
    <row r="784" spans="1:50" ht="24.75" customHeight="1" x14ac:dyDescent="0.15">
      <c r="A784" s="560"/>
      <c r="B784" s="764"/>
      <c r="C784" s="764"/>
      <c r="D784" s="764"/>
      <c r="E784" s="764"/>
      <c r="F784" s="765"/>
      <c r="G784" s="346" t="s">
        <v>635</v>
      </c>
      <c r="H784" s="347"/>
      <c r="I784" s="347"/>
      <c r="J784" s="347"/>
      <c r="K784" s="348"/>
      <c r="L784" s="399" t="s">
        <v>630</v>
      </c>
      <c r="M784" s="400"/>
      <c r="N784" s="400"/>
      <c r="O784" s="400"/>
      <c r="P784" s="400"/>
      <c r="Q784" s="400"/>
      <c r="R784" s="400"/>
      <c r="S784" s="400"/>
      <c r="T784" s="400"/>
      <c r="U784" s="400"/>
      <c r="V784" s="400"/>
      <c r="W784" s="400"/>
      <c r="X784" s="401"/>
      <c r="Y784" s="396">
        <v>1.9</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0"/>
      <c r="B785" s="764"/>
      <c r="C785" s="764"/>
      <c r="D785" s="764"/>
      <c r="E785" s="764"/>
      <c r="F785" s="765"/>
      <c r="G785" s="346" t="s">
        <v>631</v>
      </c>
      <c r="H785" s="347"/>
      <c r="I785" s="347"/>
      <c r="J785" s="347"/>
      <c r="K785" s="348"/>
      <c r="L785" s="399" t="s">
        <v>632</v>
      </c>
      <c r="M785" s="400"/>
      <c r="N785" s="400"/>
      <c r="O785" s="400"/>
      <c r="P785" s="400"/>
      <c r="Q785" s="400"/>
      <c r="R785" s="400"/>
      <c r="S785" s="400"/>
      <c r="T785" s="400"/>
      <c r="U785" s="400"/>
      <c r="V785" s="400"/>
      <c r="W785" s="400"/>
      <c r="X785" s="401"/>
      <c r="Y785" s="396">
        <v>0.3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0"/>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0"/>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0"/>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0"/>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0"/>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0"/>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10.000000000000002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3.8</v>
      </c>
      <c r="AV791" s="413"/>
      <c r="AW791" s="413"/>
      <c r="AX791" s="415"/>
    </row>
    <row r="792" spans="1:50" ht="24.75" customHeight="1" x14ac:dyDescent="0.15">
      <c r="A792" s="560"/>
      <c r="B792" s="764"/>
      <c r="C792" s="764"/>
      <c r="D792" s="764"/>
      <c r="E792" s="764"/>
      <c r="F792" s="765"/>
      <c r="G792" s="443" t="s">
        <v>641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3" t="s">
        <v>642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4"/>
    </row>
    <row r="793" spans="1:50" ht="24.75" customHeight="1" x14ac:dyDescent="0.15">
      <c r="A793" s="560"/>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7" t="s">
        <v>19</v>
      </c>
      <c r="Z793" s="438"/>
      <c r="AA793" s="438"/>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7" t="s">
        <v>19</v>
      </c>
      <c r="AV793" s="438"/>
      <c r="AW793" s="438"/>
      <c r="AX793" s="439"/>
    </row>
    <row r="794" spans="1:50" ht="24.75" customHeight="1" x14ac:dyDescent="0.15">
      <c r="A794" s="560"/>
      <c r="B794" s="764"/>
      <c r="C794" s="764"/>
      <c r="D794" s="764"/>
      <c r="E794" s="764"/>
      <c r="F794" s="765"/>
      <c r="G794" s="450" t="s">
        <v>677</v>
      </c>
      <c r="H794" s="451"/>
      <c r="I794" s="451"/>
      <c r="J794" s="451"/>
      <c r="K794" s="452"/>
      <c r="L794" s="453" t="s">
        <v>678</v>
      </c>
      <c r="M794" s="454"/>
      <c r="N794" s="454"/>
      <c r="O794" s="454"/>
      <c r="P794" s="454"/>
      <c r="Q794" s="454"/>
      <c r="R794" s="454"/>
      <c r="S794" s="454"/>
      <c r="T794" s="454"/>
      <c r="U794" s="454"/>
      <c r="V794" s="454"/>
      <c r="W794" s="454"/>
      <c r="X794" s="455"/>
      <c r="Y794" s="456">
        <v>6.8</v>
      </c>
      <c r="Z794" s="457"/>
      <c r="AA794" s="457"/>
      <c r="AB794" s="561"/>
      <c r="AC794" s="450" t="s">
        <v>633</v>
      </c>
      <c r="AD794" s="451"/>
      <c r="AE794" s="451"/>
      <c r="AF794" s="451"/>
      <c r="AG794" s="452"/>
      <c r="AH794" s="453" t="s">
        <v>643</v>
      </c>
      <c r="AI794" s="454"/>
      <c r="AJ794" s="454"/>
      <c r="AK794" s="454"/>
      <c r="AL794" s="454"/>
      <c r="AM794" s="454"/>
      <c r="AN794" s="454"/>
      <c r="AO794" s="454"/>
      <c r="AP794" s="454"/>
      <c r="AQ794" s="454"/>
      <c r="AR794" s="454"/>
      <c r="AS794" s="454"/>
      <c r="AT794" s="455"/>
      <c r="AU794" s="456">
        <v>5</v>
      </c>
      <c r="AV794" s="457"/>
      <c r="AW794" s="457"/>
      <c r="AX794" s="458"/>
    </row>
    <row r="795" spans="1:50" ht="24.75" customHeight="1" x14ac:dyDescent="0.15">
      <c r="A795" s="560"/>
      <c r="B795" s="764"/>
      <c r="C795" s="764"/>
      <c r="D795" s="764"/>
      <c r="E795" s="764"/>
      <c r="F795" s="765"/>
      <c r="G795" s="346" t="s">
        <v>681</v>
      </c>
      <c r="H795" s="347"/>
      <c r="I795" s="347"/>
      <c r="J795" s="347"/>
      <c r="K795" s="348"/>
      <c r="L795" s="399" t="s">
        <v>682</v>
      </c>
      <c r="M795" s="400"/>
      <c r="N795" s="400"/>
      <c r="O795" s="400"/>
      <c r="P795" s="400"/>
      <c r="Q795" s="400"/>
      <c r="R795" s="400"/>
      <c r="S795" s="400"/>
      <c r="T795" s="400"/>
      <c r="U795" s="400"/>
      <c r="V795" s="400"/>
      <c r="W795" s="400"/>
      <c r="X795" s="401"/>
      <c r="Y795" s="396">
        <v>0.7</v>
      </c>
      <c r="Z795" s="397"/>
      <c r="AA795" s="397"/>
      <c r="AB795" s="403"/>
      <c r="AC795" s="346" t="s">
        <v>679</v>
      </c>
      <c r="AD795" s="347"/>
      <c r="AE795" s="347"/>
      <c r="AF795" s="347"/>
      <c r="AG795" s="348"/>
      <c r="AH795" s="399" t="s">
        <v>645</v>
      </c>
      <c r="AI795" s="400"/>
      <c r="AJ795" s="400"/>
      <c r="AK795" s="400"/>
      <c r="AL795" s="400"/>
      <c r="AM795" s="400"/>
      <c r="AN795" s="400"/>
      <c r="AO795" s="400"/>
      <c r="AP795" s="400"/>
      <c r="AQ795" s="400"/>
      <c r="AR795" s="400"/>
      <c r="AS795" s="400"/>
      <c r="AT795" s="401"/>
      <c r="AU795" s="396">
        <v>0.9</v>
      </c>
      <c r="AV795" s="397"/>
      <c r="AW795" s="397"/>
      <c r="AX795" s="398"/>
    </row>
    <row r="796" spans="1:50" ht="24.75" customHeight="1" x14ac:dyDescent="0.15">
      <c r="A796" s="560"/>
      <c r="B796" s="764"/>
      <c r="C796" s="764"/>
      <c r="D796" s="764"/>
      <c r="E796" s="764"/>
      <c r="F796" s="765"/>
      <c r="G796" s="346" t="s">
        <v>680</v>
      </c>
      <c r="H796" s="347"/>
      <c r="I796" s="347"/>
      <c r="J796" s="347"/>
      <c r="K796" s="348"/>
      <c r="L796" s="399" t="s">
        <v>683</v>
      </c>
      <c r="M796" s="400"/>
      <c r="N796" s="400"/>
      <c r="O796" s="400"/>
      <c r="P796" s="400"/>
      <c r="Q796" s="400"/>
      <c r="R796" s="400"/>
      <c r="S796" s="400"/>
      <c r="T796" s="400"/>
      <c r="U796" s="400"/>
      <c r="V796" s="400"/>
      <c r="W796" s="400"/>
      <c r="X796" s="401"/>
      <c r="Y796" s="396">
        <v>0.6</v>
      </c>
      <c r="Z796" s="397"/>
      <c r="AA796" s="397"/>
      <c r="AB796" s="403"/>
      <c r="AC796" s="346" t="s">
        <v>635</v>
      </c>
      <c r="AD796" s="347"/>
      <c r="AE796" s="347"/>
      <c r="AF796" s="347"/>
      <c r="AG796" s="348"/>
      <c r="AH796" s="399" t="s">
        <v>636</v>
      </c>
      <c r="AI796" s="400"/>
      <c r="AJ796" s="400"/>
      <c r="AK796" s="400"/>
      <c r="AL796" s="400"/>
      <c r="AM796" s="400"/>
      <c r="AN796" s="400"/>
      <c r="AO796" s="400"/>
      <c r="AP796" s="400"/>
      <c r="AQ796" s="400"/>
      <c r="AR796" s="400"/>
      <c r="AS796" s="400"/>
      <c r="AT796" s="401"/>
      <c r="AU796" s="396">
        <v>0.9</v>
      </c>
      <c r="AV796" s="397"/>
      <c r="AW796" s="397"/>
      <c r="AX796" s="398"/>
    </row>
    <row r="797" spans="1:50" ht="24.75" customHeight="1" x14ac:dyDescent="0.15">
      <c r="A797" s="560"/>
      <c r="B797" s="764"/>
      <c r="C797" s="764"/>
      <c r="D797" s="764"/>
      <c r="E797" s="764"/>
      <c r="F797" s="765"/>
      <c r="G797" s="346" t="s">
        <v>635</v>
      </c>
      <c r="H797" s="347"/>
      <c r="I797" s="347"/>
      <c r="J797" s="347"/>
      <c r="K797" s="348"/>
      <c r="L797" s="399" t="s">
        <v>630</v>
      </c>
      <c r="M797" s="400"/>
      <c r="N797" s="400"/>
      <c r="O797" s="400"/>
      <c r="P797" s="400"/>
      <c r="Q797" s="400"/>
      <c r="R797" s="400"/>
      <c r="S797" s="400"/>
      <c r="T797" s="400"/>
      <c r="U797" s="400"/>
      <c r="V797" s="400"/>
      <c r="W797" s="400"/>
      <c r="X797" s="401"/>
      <c r="Y797" s="396">
        <v>0.5</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0"/>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0"/>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0"/>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0"/>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0"/>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0"/>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0"/>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8.6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6.8000000000000007</v>
      </c>
      <c r="AV804" s="413"/>
      <c r="AW804" s="413"/>
      <c r="AX804" s="415"/>
    </row>
    <row r="805" spans="1:50" ht="24.75" customHeight="1" x14ac:dyDescent="0.15">
      <c r="A805" s="560"/>
      <c r="B805" s="764"/>
      <c r="C805" s="764"/>
      <c r="D805" s="764"/>
      <c r="E805" s="764"/>
      <c r="F805" s="765"/>
      <c r="G805" s="443" t="s">
        <v>646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3" t="s">
        <v>658</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4"/>
    </row>
    <row r="806" spans="1:50" ht="24.75" customHeight="1" x14ac:dyDescent="0.15">
      <c r="A806" s="560"/>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7" t="s">
        <v>19</v>
      </c>
      <c r="Z806" s="438"/>
      <c r="AA806" s="438"/>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7" t="s">
        <v>19</v>
      </c>
      <c r="AV806" s="438"/>
      <c r="AW806" s="438"/>
      <c r="AX806" s="439"/>
    </row>
    <row r="807" spans="1:50" ht="24.75" customHeight="1" x14ac:dyDescent="0.15">
      <c r="A807" s="560"/>
      <c r="B807" s="764"/>
      <c r="C807" s="764"/>
      <c r="D807" s="764"/>
      <c r="E807" s="764"/>
      <c r="F807" s="765"/>
      <c r="G807" s="450" t="s">
        <v>633</v>
      </c>
      <c r="H807" s="451"/>
      <c r="I807" s="451"/>
      <c r="J807" s="451"/>
      <c r="K807" s="452"/>
      <c r="L807" s="453" t="s">
        <v>647</v>
      </c>
      <c r="M807" s="454"/>
      <c r="N807" s="454"/>
      <c r="O807" s="454"/>
      <c r="P807" s="454"/>
      <c r="Q807" s="454"/>
      <c r="R807" s="454"/>
      <c r="S807" s="454"/>
      <c r="T807" s="454"/>
      <c r="U807" s="454"/>
      <c r="V807" s="454"/>
      <c r="W807" s="454"/>
      <c r="X807" s="455"/>
      <c r="Y807" s="456">
        <v>9.9</v>
      </c>
      <c r="Z807" s="457"/>
      <c r="AA807" s="457"/>
      <c r="AB807" s="561"/>
      <c r="AC807" s="450" t="s">
        <v>657</v>
      </c>
      <c r="AD807" s="451"/>
      <c r="AE807" s="451"/>
      <c r="AF807" s="451"/>
      <c r="AG807" s="452"/>
      <c r="AH807" s="453" t="s">
        <v>662</v>
      </c>
      <c r="AI807" s="454"/>
      <c r="AJ807" s="454"/>
      <c r="AK807" s="454"/>
      <c r="AL807" s="454"/>
      <c r="AM807" s="454"/>
      <c r="AN807" s="454"/>
      <c r="AO807" s="454"/>
      <c r="AP807" s="454"/>
      <c r="AQ807" s="454"/>
      <c r="AR807" s="454"/>
      <c r="AS807" s="454"/>
      <c r="AT807" s="455"/>
      <c r="AU807" s="456">
        <v>0.7</v>
      </c>
      <c r="AV807" s="457"/>
      <c r="AW807" s="457"/>
      <c r="AX807" s="458"/>
    </row>
    <row r="808" spans="1:50" ht="24.75" customHeight="1" x14ac:dyDescent="0.15">
      <c r="A808" s="560"/>
      <c r="B808" s="764"/>
      <c r="C808" s="764"/>
      <c r="D808" s="764"/>
      <c r="E808" s="764"/>
      <c r="F808" s="765"/>
      <c r="G808" s="346" t="s">
        <v>667</v>
      </c>
      <c r="H808" s="347"/>
      <c r="I808" s="347"/>
      <c r="J808" s="347"/>
      <c r="K808" s="348"/>
      <c r="L808" s="399" t="s">
        <v>636</v>
      </c>
      <c r="M808" s="400"/>
      <c r="N808" s="400"/>
      <c r="O808" s="400"/>
      <c r="P808" s="400"/>
      <c r="Q808" s="400"/>
      <c r="R808" s="400"/>
      <c r="S808" s="400"/>
      <c r="T808" s="400"/>
      <c r="U808" s="400"/>
      <c r="V808" s="400"/>
      <c r="W808" s="400"/>
      <c r="X808" s="401"/>
      <c r="Y808" s="396">
        <v>2.8</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60"/>
      <c r="B809" s="764"/>
      <c r="C809" s="764"/>
      <c r="D809" s="764"/>
      <c r="E809" s="764"/>
      <c r="F809" s="765"/>
      <c r="G809" s="346" t="s">
        <v>648</v>
      </c>
      <c r="H809" s="347"/>
      <c r="I809" s="347"/>
      <c r="J809" s="347"/>
      <c r="K809" s="348"/>
      <c r="L809" s="399" t="s">
        <v>649</v>
      </c>
      <c r="M809" s="400"/>
      <c r="N809" s="400"/>
      <c r="O809" s="400"/>
      <c r="P809" s="400"/>
      <c r="Q809" s="400"/>
      <c r="R809" s="400"/>
      <c r="S809" s="400"/>
      <c r="T809" s="400"/>
      <c r="U809" s="400"/>
      <c r="V809" s="400"/>
      <c r="W809" s="400"/>
      <c r="X809" s="401"/>
      <c r="Y809" s="396">
        <v>1.7</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60"/>
      <c r="B810" s="764"/>
      <c r="C810" s="764"/>
      <c r="D810" s="764"/>
      <c r="E810" s="764"/>
      <c r="F810" s="765"/>
      <c r="G810" s="346" t="s">
        <v>627</v>
      </c>
      <c r="H810" s="347"/>
      <c r="I810" s="347"/>
      <c r="J810" s="347"/>
      <c r="K810" s="348"/>
      <c r="L810" s="399" t="s">
        <v>650</v>
      </c>
      <c r="M810" s="400"/>
      <c r="N810" s="400"/>
      <c r="O810" s="400"/>
      <c r="P810" s="400"/>
      <c r="Q810" s="400"/>
      <c r="R810" s="400"/>
      <c r="S810" s="400"/>
      <c r="T810" s="400"/>
      <c r="U810" s="400"/>
      <c r="V810" s="400"/>
      <c r="W810" s="400"/>
      <c r="X810" s="401"/>
      <c r="Y810" s="396">
        <v>1</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60"/>
      <c r="B811" s="764"/>
      <c r="C811" s="764"/>
      <c r="D811" s="764"/>
      <c r="E811" s="764"/>
      <c r="F811" s="765"/>
      <c r="G811" s="346" t="s">
        <v>631</v>
      </c>
      <c r="H811" s="347"/>
      <c r="I811" s="347"/>
      <c r="J811" s="347"/>
      <c r="K811" s="348"/>
      <c r="L811" s="399" t="s">
        <v>651</v>
      </c>
      <c r="M811" s="400"/>
      <c r="N811" s="400"/>
      <c r="O811" s="400"/>
      <c r="P811" s="400"/>
      <c r="Q811" s="400"/>
      <c r="R811" s="400"/>
      <c r="S811" s="400"/>
      <c r="T811" s="400"/>
      <c r="U811" s="400"/>
      <c r="V811" s="400"/>
      <c r="W811" s="400"/>
      <c r="X811" s="401"/>
      <c r="Y811" s="396">
        <v>0.5</v>
      </c>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60"/>
      <c r="B812" s="764"/>
      <c r="C812" s="764"/>
      <c r="D812" s="764"/>
      <c r="E812" s="764"/>
      <c r="F812" s="765"/>
      <c r="G812" s="346" t="s">
        <v>644</v>
      </c>
      <c r="H812" s="347"/>
      <c r="I812" s="347"/>
      <c r="J812" s="347"/>
      <c r="K812" s="348"/>
      <c r="L812" s="399" t="s">
        <v>652</v>
      </c>
      <c r="M812" s="400"/>
      <c r="N812" s="400"/>
      <c r="O812" s="400"/>
      <c r="P812" s="400"/>
      <c r="Q812" s="400"/>
      <c r="R812" s="400"/>
      <c r="S812" s="400"/>
      <c r="T812" s="400"/>
      <c r="U812" s="400"/>
      <c r="V812" s="400"/>
      <c r="W812" s="400"/>
      <c r="X812" s="401"/>
      <c r="Y812" s="396">
        <v>0.1</v>
      </c>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60"/>
      <c r="B813" s="764"/>
      <c r="C813" s="764"/>
      <c r="D813" s="764"/>
      <c r="E813" s="764"/>
      <c r="F813" s="765"/>
      <c r="G813" s="346" t="s">
        <v>653</v>
      </c>
      <c r="H813" s="347"/>
      <c r="I813" s="347"/>
      <c r="J813" s="347"/>
      <c r="K813" s="348"/>
      <c r="L813" s="399" t="s">
        <v>654</v>
      </c>
      <c r="M813" s="400"/>
      <c r="N813" s="400"/>
      <c r="O813" s="400"/>
      <c r="P813" s="400"/>
      <c r="Q813" s="400"/>
      <c r="R813" s="400"/>
      <c r="S813" s="400"/>
      <c r="T813" s="400"/>
      <c r="U813" s="400"/>
      <c r="V813" s="400"/>
      <c r="W813" s="400"/>
      <c r="X813" s="401"/>
      <c r="Y813" s="396">
        <v>0.1</v>
      </c>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60"/>
      <c r="B814" s="764"/>
      <c r="C814" s="764"/>
      <c r="D814" s="764"/>
      <c r="E814" s="764"/>
      <c r="F814" s="765"/>
      <c r="G814" s="346" t="s">
        <v>655</v>
      </c>
      <c r="H814" s="347"/>
      <c r="I814" s="347"/>
      <c r="J814" s="347"/>
      <c r="K814" s="348"/>
      <c r="L814" s="399" t="s">
        <v>656</v>
      </c>
      <c r="M814" s="400"/>
      <c r="N814" s="400"/>
      <c r="O814" s="400"/>
      <c r="P814" s="400"/>
      <c r="Q814" s="400"/>
      <c r="R814" s="400"/>
      <c r="S814" s="400"/>
      <c r="T814" s="400"/>
      <c r="U814" s="400"/>
      <c r="V814" s="400"/>
      <c r="W814" s="400"/>
      <c r="X814" s="401"/>
      <c r="Y814" s="396">
        <v>0.1</v>
      </c>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60"/>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60"/>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0"/>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16.2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0.7</v>
      </c>
      <c r="AV817" s="413"/>
      <c r="AW817" s="413"/>
      <c r="AX817" s="415"/>
    </row>
    <row r="818" spans="1:50" ht="36.4" customHeight="1" x14ac:dyDescent="0.15">
      <c r="A818" s="560"/>
      <c r="B818" s="764"/>
      <c r="C818" s="764"/>
      <c r="D818" s="764"/>
      <c r="E818" s="764"/>
      <c r="F818" s="765"/>
      <c r="G818" s="440" t="s">
        <v>659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3" t="s">
        <v>660</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4"/>
    </row>
    <row r="819" spans="1:50" ht="24.75" customHeight="1" x14ac:dyDescent="0.15">
      <c r="A819" s="560"/>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7" t="s">
        <v>19</v>
      </c>
      <c r="Z819" s="438"/>
      <c r="AA819" s="438"/>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7" t="s">
        <v>19</v>
      </c>
      <c r="AV819" s="438"/>
      <c r="AW819" s="438"/>
      <c r="AX819" s="439"/>
    </row>
    <row r="820" spans="1:50" s="16" customFormat="1" ht="24.75" customHeight="1" x14ac:dyDescent="0.15">
      <c r="A820" s="560"/>
      <c r="B820" s="764"/>
      <c r="C820" s="764"/>
      <c r="D820" s="764"/>
      <c r="E820" s="764"/>
      <c r="F820" s="765"/>
      <c r="G820" s="450" t="s">
        <v>663</v>
      </c>
      <c r="H820" s="451"/>
      <c r="I820" s="451"/>
      <c r="J820" s="451"/>
      <c r="K820" s="452"/>
      <c r="L820" s="453" t="s">
        <v>661</v>
      </c>
      <c r="M820" s="454"/>
      <c r="N820" s="454"/>
      <c r="O820" s="454"/>
      <c r="P820" s="454"/>
      <c r="Q820" s="454"/>
      <c r="R820" s="454"/>
      <c r="S820" s="454"/>
      <c r="T820" s="454"/>
      <c r="U820" s="454"/>
      <c r="V820" s="454"/>
      <c r="W820" s="454"/>
      <c r="X820" s="455"/>
      <c r="Y820" s="456">
        <v>1.1000000000000001</v>
      </c>
      <c r="Z820" s="457"/>
      <c r="AA820" s="457"/>
      <c r="AB820" s="561"/>
      <c r="AC820" s="450" t="s">
        <v>664</v>
      </c>
      <c r="AD820" s="451"/>
      <c r="AE820" s="451"/>
      <c r="AF820" s="451"/>
      <c r="AG820" s="452"/>
      <c r="AH820" s="453" t="s">
        <v>665</v>
      </c>
      <c r="AI820" s="454"/>
      <c r="AJ820" s="454"/>
      <c r="AK820" s="454"/>
      <c r="AL820" s="454"/>
      <c r="AM820" s="454"/>
      <c r="AN820" s="454"/>
      <c r="AO820" s="454"/>
      <c r="AP820" s="454"/>
      <c r="AQ820" s="454"/>
      <c r="AR820" s="454"/>
      <c r="AS820" s="454"/>
      <c r="AT820" s="455"/>
      <c r="AU820" s="456">
        <v>15.6</v>
      </c>
      <c r="AV820" s="457"/>
      <c r="AW820" s="457"/>
      <c r="AX820" s="458"/>
    </row>
    <row r="821" spans="1:50" ht="24.75" customHeight="1" x14ac:dyDescent="0.15">
      <c r="A821" s="560"/>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t="s">
        <v>666</v>
      </c>
      <c r="AD821" s="347"/>
      <c r="AE821" s="347"/>
      <c r="AF821" s="347"/>
      <c r="AG821" s="348"/>
      <c r="AH821" s="399" t="s">
        <v>666</v>
      </c>
      <c r="AI821" s="400"/>
      <c r="AJ821" s="400"/>
      <c r="AK821" s="400"/>
      <c r="AL821" s="400"/>
      <c r="AM821" s="400"/>
      <c r="AN821" s="400"/>
      <c r="AO821" s="400"/>
      <c r="AP821" s="400"/>
      <c r="AQ821" s="400"/>
      <c r="AR821" s="400"/>
      <c r="AS821" s="400"/>
      <c r="AT821" s="401"/>
      <c r="AU821" s="396">
        <v>11.1</v>
      </c>
      <c r="AV821" s="397"/>
      <c r="AW821" s="397"/>
      <c r="AX821" s="398"/>
    </row>
    <row r="822" spans="1:50" ht="24.75" customHeight="1" x14ac:dyDescent="0.15">
      <c r="A822" s="560"/>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668</v>
      </c>
      <c r="AD822" s="347"/>
      <c r="AE822" s="347"/>
      <c r="AF822" s="347"/>
      <c r="AG822" s="348"/>
      <c r="AH822" s="399" t="s">
        <v>669</v>
      </c>
      <c r="AI822" s="400"/>
      <c r="AJ822" s="400"/>
      <c r="AK822" s="400"/>
      <c r="AL822" s="400"/>
      <c r="AM822" s="400"/>
      <c r="AN822" s="400"/>
      <c r="AO822" s="400"/>
      <c r="AP822" s="400"/>
      <c r="AQ822" s="400"/>
      <c r="AR822" s="400"/>
      <c r="AS822" s="400"/>
      <c r="AT822" s="401"/>
      <c r="AU822" s="396">
        <v>8</v>
      </c>
      <c r="AV822" s="397"/>
      <c r="AW822" s="397"/>
      <c r="AX822" s="398"/>
    </row>
    <row r="823" spans="1:50" ht="24.75" customHeight="1" x14ac:dyDescent="0.15">
      <c r="A823" s="560"/>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t="s">
        <v>670</v>
      </c>
      <c r="AD823" s="347"/>
      <c r="AE823" s="347"/>
      <c r="AF823" s="347"/>
      <c r="AG823" s="348"/>
      <c r="AH823" s="399" t="s">
        <v>638</v>
      </c>
      <c r="AI823" s="400"/>
      <c r="AJ823" s="400"/>
      <c r="AK823" s="400"/>
      <c r="AL823" s="400"/>
      <c r="AM823" s="400"/>
      <c r="AN823" s="400"/>
      <c r="AO823" s="400"/>
      <c r="AP823" s="400"/>
      <c r="AQ823" s="400"/>
      <c r="AR823" s="400"/>
      <c r="AS823" s="400"/>
      <c r="AT823" s="401"/>
      <c r="AU823" s="396">
        <v>3.8</v>
      </c>
      <c r="AV823" s="397"/>
      <c r="AW823" s="397"/>
      <c r="AX823" s="398"/>
    </row>
    <row r="824" spans="1:50" ht="24.75" customHeight="1" x14ac:dyDescent="0.15">
      <c r="A824" s="560"/>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t="s">
        <v>684</v>
      </c>
      <c r="AD824" s="347"/>
      <c r="AE824" s="347"/>
      <c r="AF824" s="347"/>
      <c r="AG824" s="348"/>
      <c r="AH824" s="399" t="s">
        <v>685</v>
      </c>
      <c r="AI824" s="400"/>
      <c r="AJ824" s="400"/>
      <c r="AK824" s="400"/>
      <c r="AL824" s="400"/>
      <c r="AM824" s="400"/>
      <c r="AN824" s="400"/>
      <c r="AO824" s="400"/>
      <c r="AP824" s="400"/>
      <c r="AQ824" s="400"/>
      <c r="AR824" s="400"/>
      <c r="AS824" s="400"/>
      <c r="AT824" s="401"/>
      <c r="AU824" s="396">
        <v>0.3</v>
      </c>
      <c r="AV824" s="397"/>
      <c r="AW824" s="397"/>
      <c r="AX824" s="398"/>
    </row>
    <row r="825" spans="1:50" ht="24.75" customHeight="1" x14ac:dyDescent="0.15">
      <c r="A825" s="560"/>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t="s">
        <v>686</v>
      </c>
      <c r="AD825" s="347"/>
      <c r="AE825" s="347"/>
      <c r="AF825" s="347"/>
      <c r="AG825" s="348"/>
      <c r="AH825" s="399" t="s">
        <v>687</v>
      </c>
      <c r="AI825" s="400"/>
      <c r="AJ825" s="400"/>
      <c r="AK825" s="400"/>
      <c r="AL825" s="400"/>
      <c r="AM825" s="400"/>
      <c r="AN825" s="400"/>
      <c r="AO825" s="400"/>
      <c r="AP825" s="400"/>
      <c r="AQ825" s="400"/>
      <c r="AR825" s="400"/>
      <c r="AS825" s="400"/>
      <c r="AT825" s="401"/>
      <c r="AU825" s="396">
        <v>0.2</v>
      </c>
      <c r="AV825" s="397"/>
      <c r="AW825" s="397"/>
      <c r="AX825" s="398"/>
    </row>
    <row r="826" spans="1:50" ht="24.75" customHeight="1" x14ac:dyDescent="0.15">
      <c r="A826" s="560"/>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60"/>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60"/>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60"/>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0"/>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1.1000000000000001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39</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480</v>
      </c>
      <c r="AM831" s="960"/>
      <c r="AN831" s="960"/>
      <c r="AO831" s="82" t="s">
        <v>600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27"/>
      <c r="AP836" s="428" t="s">
        <v>431</v>
      </c>
      <c r="AQ836" s="428"/>
      <c r="AR836" s="428"/>
      <c r="AS836" s="428"/>
      <c r="AT836" s="428"/>
      <c r="AU836" s="428"/>
      <c r="AV836" s="428"/>
      <c r="AW836" s="428"/>
      <c r="AX836" s="428"/>
    </row>
    <row r="837" spans="1:50" ht="55.15" customHeight="1" x14ac:dyDescent="0.15">
      <c r="A837" s="402">
        <v>1</v>
      </c>
      <c r="B837" s="402">
        <v>1</v>
      </c>
      <c r="C837" s="424" t="s">
        <v>601</v>
      </c>
      <c r="D837" s="416"/>
      <c r="E837" s="416"/>
      <c r="F837" s="416"/>
      <c r="G837" s="416"/>
      <c r="H837" s="416"/>
      <c r="I837" s="416"/>
      <c r="J837" s="417">
        <v>7050005005207</v>
      </c>
      <c r="K837" s="418"/>
      <c r="L837" s="418"/>
      <c r="M837" s="418"/>
      <c r="N837" s="418"/>
      <c r="O837" s="418"/>
      <c r="P837" s="425" t="s">
        <v>602</v>
      </c>
      <c r="Q837" s="315"/>
      <c r="R837" s="315"/>
      <c r="S837" s="315"/>
      <c r="T837" s="315"/>
      <c r="U837" s="315"/>
      <c r="V837" s="315"/>
      <c r="W837" s="315"/>
      <c r="X837" s="315"/>
      <c r="Y837" s="316">
        <v>10</v>
      </c>
      <c r="Z837" s="317"/>
      <c r="AA837" s="317"/>
      <c r="AB837" s="318"/>
      <c r="AC837" s="326" t="s">
        <v>512</v>
      </c>
      <c r="AD837" s="426"/>
      <c r="AE837" s="426"/>
      <c r="AF837" s="426"/>
      <c r="AG837" s="426"/>
      <c r="AH837" s="419">
        <v>1</v>
      </c>
      <c r="AI837" s="420"/>
      <c r="AJ837" s="420"/>
      <c r="AK837" s="420"/>
      <c r="AL837" s="323">
        <v>98.5</v>
      </c>
      <c r="AM837" s="324"/>
      <c r="AN837" s="324"/>
      <c r="AO837" s="325"/>
      <c r="AP837" s="319" t="s">
        <v>560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27"/>
      <c r="AP869" s="428" t="s">
        <v>431</v>
      </c>
      <c r="AQ869" s="428"/>
      <c r="AR869" s="428"/>
      <c r="AS869" s="428"/>
      <c r="AT869" s="428"/>
      <c r="AU869" s="428"/>
      <c r="AV869" s="428"/>
      <c r="AW869" s="428"/>
      <c r="AX869" s="428"/>
    </row>
    <row r="870" spans="1:50" ht="55.15" customHeight="1" x14ac:dyDescent="0.15">
      <c r="A870" s="402">
        <v>1</v>
      </c>
      <c r="B870" s="402">
        <v>1</v>
      </c>
      <c r="C870" s="424" t="s">
        <v>603</v>
      </c>
      <c r="D870" s="416"/>
      <c r="E870" s="416"/>
      <c r="F870" s="416"/>
      <c r="G870" s="416"/>
      <c r="H870" s="416"/>
      <c r="I870" s="416"/>
      <c r="J870" s="417">
        <v>4010005015204</v>
      </c>
      <c r="K870" s="418"/>
      <c r="L870" s="418"/>
      <c r="M870" s="418"/>
      <c r="N870" s="418"/>
      <c r="O870" s="418"/>
      <c r="P870" s="425" t="s">
        <v>604</v>
      </c>
      <c r="Q870" s="315"/>
      <c r="R870" s="315"/>
      <c r="S870" s="315"/>
      <c r="T870" s="315"/>
      <c r="U870" s="315"/>
      <c r="V870" s="315"/>
      <c r="W870" s="315"/>
      <c r="X870" s="315"/>
      <c r="Y870" s="316">
        <v>3.8</v>
      </c>
      <c r="Z870" s="317"/>
      <c r="AA870" s="317"/>
      <c r="AB870" s="318"/>
      <c r="AC870" s="326" t="s">
        <v>512</v>
      </c>
      <c r="AD870" s="426"/>
      <c r="AE870" s="426"/>
      <c r="AF870" s="426"/>
      <c r="AG870" s="426"/>
      <c r="AH870" s="419">
        <v>2</v>
      </c>
      <c r="AI870" s="420"/>
      <c r="AJ870" s="420"/>
      <c r="AK870" s="420"/>
      <c r="AL870" s="323">
        <v>46.3</v>
      </c>
      <c r="AM870" s="324"/>
      <c r="AN870" s="324"/>
      <c r="AO870" s="325"/>
      <c r="AP870" s="319" t="s">
        <v>556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27"/>
      <c r="AP902" s="428" t="s">
        <v>431</v>
      </c>
      <c r="AQ902" s="428"/>
      <c r="AR902" s="428"/>
      <c r="AS902" s="428"/>
      <c r="AT902" s="428"/>
      <c r="AU902" s="428"/>
      <c r="AV902" s="428"/>
      <c r="AW902" s="428"/>
      <c r="AX902" s="428"/>
    </row>
    <row r="903" spans="1:50" ht="55.15" customHeight="1" x14ac:dyDescent="0.15">
      <c r="A903" s="402">
        <v>1</v>
      </c>
      <c r="B903" s="402">
        <v>1</v>
      </c>
      <c r="C903" s="424" t="s">
        <v>605</v>
      </c>
      <c r="D903" s="416"/>
      <c r="E903" s="416"/>
      <c r="F903" s="416"/>
      <c r="G903" s="416"/>
      <c r="H903" s="416"/>
      <c r="I903" s="416"/>
      <c r="J903" s="417">
        <v>3050005010697</v>
      </c>
      <c r="K903" s="418"/>
      <c r="L903" s="418"/>
      <c r="M903" s="418"/>
      <c r="N903" s="418"/>
      <c r="O903" s="418"/>
      <c r="P903" s="425" t="s">
        <v>606</v>
      </c>
      <c r="Q903" s="315"/>
      <c r="R903" s="315"/>
      <c r="S903" s="315"/>
      <c r="T903" s="315"/>
      <c r="U903" s="315"/>
      <c r="V903" s="315"/>
      <c r="W903" s="315"/>
      <c r="X903" s="315"/>
      <c r="Y903" s="316">
        <v>8.6</v>
      </c>
      <c r="Z903" s="317"/>
      <c r="AA903" s="317"/>
      <c r="AB903" s="318"/>
      <c r="AC903" s="326" t="s">
        <v>512</v>
      </c>
      <c r="AD903" s="426"/>
      <c r="AE903" s="426"/>
      <c r="AF903" s="426"/>
      <c r="AG903" s="426"/>
      <c r="AH903" s="419">
        <v>1</v>
      </c>
      <c r="AI903" s="420"/>
      <c r="AJ903" s="420"/>
      <c r="AK903" s="420"/>
      <c r="AL903" s="323">
        <v>98.1</v>
      </c>
      <c r="AM903" s="324"/>
      <c r="AN903" s="324"/>
      <c r="AO903" s="325"/>
      <c r="AP903" s="319" t="s">
        <v>560</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4" t="s">
        <v>607</v>
      </c>
      <c r="D936" s="416"/>
      <c r="E936" s="416"/>
      <c r="F936" s="416"/>
      <c r="G936" s="416"/>
      <c r="H936" s="416"/>
      <c r="I936" s="416"/>
      <c r="J936" s="417">
        <v>4010701026082</v>
      </c>
      <c r="K936" s="418"/>
      <c r="L936" s="418"/>
      <c r="M936" s="418"/>
      <c r="N936" s="418"/>
      <c r="O936" s="418"/>
      <c r="P936" s="425" t="s">
        <v>608</v>
      </c>
      <c r="Q936" s="315"/>
      <c r="R936" s="315"/>
      <c r="S936" s="315"/>
      <c r="T936" s="315"/>
      <c r="U936" s="315"/>
      <c r="V936" s="315"/>
      <c r="W936" s="315"/>
      <c r="X936" s="315"/>
      <c r="Y936" s="316">
        <v>6.8</v>
      </c>
      <c r="Z936" s="317"/>
      <c r="AA936" s="317"/>
      <c r="AB936" s="318"/>
      <c r="AC936" s="326" t="s">
        <v>512</v>
      </c>
      <c r="AD936" s="426"/>
      <c r="AE936" s="426"/>
      <c r="AF936" s="426"/>
      <c r="AG936" s="426"/>
      <c r="AH936" s="419">
        <v>3</v>
      </c>
      <c r="AI936" s="420"/>
      <c r="AJ936" s="420"/>
      <c r="AK936" s="420"/>
      <c r="AL936" s="323">
        <v>69.7</v>
      </c>
      <c r="AM936" s="324"/>
      <c r="AN936" s="324"/>
      <c r="AO936" s="325"/>
      <c r="AP936" s="319" t="s">
        <v>556</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27"/>
      <c r="AP968" s="428" t="s">
        <v>431</v>
      </c>
      <c r="AQ968" s="428"/>
      <c r="AR968" s="428"/>
      <c r="AS968" s="428"/>
      <c r="AT968" s="428"/>
      <c r="AU968" s="428"/>
      <c r="AV968" s="428"/>
      <c r="AW968" s="428"/>
      <c r="AX968" s="428"/>
    </row>
    <row r="969" spans="1:50" ht="64.900000000000006" customHeight="1" x14ac:dyDescent="0.15">
      <c r="A969" s="402">
        <v>1</v>
      </c>
      <c r="B969" s="402">
        <v>1</v>
      </c>
      <c r="C969" s="424" t="s">
        <v>609</v>
      </c>
      <c r="D969" s="416"/>
      <c r="E969" s="416"/>
      <c r="F969" s="416"/>
      <c r="G969" s="416"/>
      <c r="H969" s="416"/>
      <c r="I969" s="416"/>
      <c r="J969" s="417">
        <v>3100001000408</v>
      </c>
      <c r="K969" s="418"/>
      <c r="L969" s="418"/>
      <c r="M969" s="418"/>
      <c r="N969" s="418"/>
      <c r="O969" s="418"/>
      <c r="P969" s="425" t="s">
        <v>610</v>
      </c>
      <c r="Q969" s="315"/>
      <c r="R969" s="315"/>
      <c r="S969" s="315"/>
      <c r="T969" s="315"/>
      <c r="U969" s="315"/>
      <c r="V969" s="315"/>
      <c r="W969" s="315"/>
      <c r="X969" s="315"/>
      <c r="Y969" s="316">
        <v>16.2</v>
      </c>
      <c r="Z969" s="317"/>
      <c r="AA969" s="317"/>
      <c r="AB969" s="318"/>
      <c r="AC969" s="326" t="s">
        <v>513</v>
      </c>
      <c r="AD969" s="426"/>
      <c r="AE969" s="426"/>
      <c r="AF969" s="426"/>
      <c r="AG969" s="426"/>
      <c r="AH969" s="419">
        <v>2</v>
      </c>
      <c r="AI969" s="420"/>
      <c r="AJ969" s="420"/>
      <c r="AK969" s="420"/>
      <c r="AL969" s="323">
        <v>81.5</v>
      </c>
      <c r="AM969" s="324"/>
      <c r="AN969" s="324"/>
      <c r="AO969" s="325"/>
      <c r="AP969" s="319" t="s">
        <v>556</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55.15" customHeight="1" x14ac:dyDescent="0.15">
      <c r="A1002" s="402">
        <v>1</v>
      </c>
      <c r="B1002" s="402">
        <v>1</v>
      </c>
      <c r="C1002" s="424" t="s">
        <v>615</v>
      </c>
      <c r="D1002" s="416"/>
      <c r="E1002" s="416"/>
      <c r="F1002" s="416"/>
      <c r="G1002" s="416"/>
      <c r="H1002" s="416"/>
      <c r="I1002" s="416"/>
      <c r="J1002" s="417">
        <v>8021001033137</v>
      </c>
      <c r="K1002" s="418"/>
      <c r="L1002" s="418"/>
      <c r="M1002" s="418"/>
      <c r="N1002" s="418"/>
      <c r="O1002" s="418"/>
      <c r="P1002" s="425" t="s">
        <v>611</v>
      </c>
      <c r="Q1002" s="315"/>
      <c r="R1002" s="315"/>
      <c r="S1002" s="315"/>
      <c r="T1002" s="315"/>
      <c r="U1002" s="315"/>
      <c r="V1002" s="315"/>
      <c r="W1002" s="315"/>
      <c r="X1002" s="315"/>
      <c r="Y1002" s="316">
        <v>0.7</v>
      </c>
      <c r="Z1002" s="317"/>
      <c r="AA1002" s="317"/>
      <c r="AB1002" s="318"/>
      <c r="AC1002" s="326" t="s">
        <v>519</v>
      </c>
      <c r="AD1002" s="426"/>
      <c r="AE1002" s="426"/>
      <c r="AF1002" s="426"/>
      <c r="AG1002" s="426"/>
      <c r="AH1002" s="419" t="s">
        <v>612</v>
      </c>
      <c r="AI1002" s="420"/>
      <c r="AJ1002" s="420"/>
      <c r="AK1002" s="420"/>
      <c r="AL1002" s="323" t="s">
        <v>613</v>
      </c>
      <c r="AM1002" s="324"/>
      <c r="AN1002" s="324"/>
      <c r="AO1002" s="325"/>
      <c r="AP1002" s="319" t="s">
        <v>614</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55.15" customHeight="1" x14ac:dyDescent="0.15">
      <c r="A1035" s="402">
        <v>1</v>
      </c>
      <c r="B1035" s="402">
        <v>1</v>
      </c>
      <c r="C1035" s="424" t="s">
        <v>616</v>
      </c>
      <c r="D1035" s="416"/>
      <c r="E1035" s="416"/>
      <c r="F1035" s="416"/>
      <c r="G1035" s="416"/>
      <c r="H1035" s="416"/>
      <c r="I1035" s="416"/>
      <c r="J1035" s="417">
        <v>7050005005207</v>
      </c>
      <c r="K1035" s="418"/>
      <c r="L1035" s="418"/>
      <c r="M1035" s="418"/>
      <c r="N1035" s="418"/>
      <c r="O1035" s="418"/>
      <c r="P1035" s="425" t="s">
        <v>617</v>
      </c>
      <c r="Q1035" s="315"/>
      <c r="R1035" s="315"/>
      <c r="S1035" s="315"/>
      <c r="T1035" s="315"/>
      <c r="U1035" s="315"/>
      <c r="V1035" s="315"/>
      <c r="W1035" s="315"/>
      <c r="X1035" s="315"/>
      <c r="Y1035" s="316">
        <v>1.1000000000000001</v>
      </c>
      <c r="Z1035" s="317"/>
      <c r="AA1035" s="317"/>
      <c r="AB1035" s="318"/>
      <c r="AC1035" s="326" t="s">
        <v>519</v>
      </c>
      <c r="AD1035" s="426"/>
      <c r="AE1035" s="426"/>
      <c r="AF1035" s="426"/>
      <c r="AG1035" s="426"/>
      <c r="AH1035" s="419" t="s">
        <v>556</v>
      </c>
      <c r="AI1035" s="420"/>
      <c r="AJ1035" s="420"/>
      <c r="AK1035" s="420"/>
      <c r="AL1035" s="323" t="s">
        <v>614</v>
      </c>
      <c r="AM1035" s="324"/>
      <c r="AN1035" s="324"/>
      <c r="AO1035" s="325"/>
      <c r="AP1035" s="319" t="s">
        <v>560</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64.900000000000006" customHeight="1" x14ac:dyDescent="0.15">
      <c r="A1068" s="402">
        <v>1</v>
      </c>
      <c r="B1068" s="402">
        <v>1</v>
      </c>
      <c r="C1068" s="424" t="s">
        <v>619</v>
      </c>
      <c r="D1068" s="416"/>
      <c r="E1068" s="416"/>
      <c r="F1068" s="416"/>
      <c r="G1068" s="416"/>
      <c r="H1068" s="416"/>
      <c r="I1068" s="416"/>
      <c r="J1068" s="417">
        <v>6050005005208</v>
      </c>
      <c r="K1068" s="418"/>
      <c r="L1068" s="418"/>
      <c r="M1068" s="418"/>
      <c r="N1068" s="418"/>
      <c r="O1068" s="418"/>
      <c r="P1068" s="425" t="s">
        <v>618</v>
      </c>
      <c r="Q1068" s="315"/>
      <c r="R1068" s="315"/>
      <c r="S1068" s="315"/>
      <c r="T1068" s="315"/>
      <c r="U1068" s="315"/>
      <c r="V1068" s="315"/>
      <c r="W1068" s="315"/>
      <c r="X1068" s="315"/>
      <c r="Y1068" s="316">
        <v>38.799999999999997</v>
      </c>
      <c r="Z1068" s="317"/>
      <c r="AA1068" s="317"/>
      <c r="AB1068" s="318"/>
      <c r="AC1068" s="326" t="s">
        <v>512</v>
      </c>
      <c r="AD1068" s="426"/>
      <c r="AE1068" s="426"/>
      <c r="AF1068" s="426"/>
      <c r="AG1068" s="426"/>
      <c r="AH1068" s="419">
        <v>1</v>
      </c>
      <c r="AI1068" s="420"/>
      <c r="AJ1068" s="420"/>
      <c r="AK1068" s="420"/>
      <c r="AL1068" s="323">
        <v>97</v>
      </c>
      <c r="AM1068" s="324"/>
      <c r="AN1068" s="324"/>
      <c r="AO1068" s="325"/>
      <c r="AP1068" s="319" t="s">
        <v>573</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480</v>
      </c>
      <c r="AM1098" s="962"/>
      <c r="AN1098" s="962"/>
      <c r="AO1098" s="80" t="s">
        <v>600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396</v>
      </c>
      <c r="D1101" s="895"/>
      <c r="E1101" s="275" t="s">
        <v>395</v>
      </c>
      <c r="F1101" s="895"/>
      <c r="G1101" s="895"/>
      <c r="H1101" s="895"/>
      <c r="I1101" s="895"/>
      <c r="J1101" s="275" t="s">
        <v>430</v>
      </c>
      <c r="K1101" s="275"/>
      <c r="L1101" s="275"/>
      <c r="M1101" s="275"/>
      <c r="N1101" s="275"/>
      <c r="O1101" s="275"/>
      <c r="P1101" s="342" t="s">
        <v>27</v>
      </c>
      <c r="Q1101" s="342"/>
      <c r="R1101" s="342"/>
      <c r="S1101" s="342"/>
      <c r="T1101" s="342"/>
      <c r="U1101" s="342"/>
      <c r="V1101" s="342"/>
      <c r="W1101" s="342"/>
      <c r="X1101" s="342"/>
      <c r="Y1101" s="275" t="s">
        <v>432</v>
      </c>
      <c r="Z1101" s="895"/>
      <c r="AA1101" s="895"/>
      <c r="AB1101" s="895"/>
      <c r="AC1101" s="275" t="s">
        <v>376</v>
      </c>
      <c r="AD1101" s="275"/>
      <c r="AE1101" s="275"/>
      <c r="AF1101" s="275"/>
      <c r="AG1101" s="275"/>
      <c r="AH1101" s="342" t="s">
        <v>390</v>
      </c>
      <c r="AI1101" s="343"/>
      <c r="AJ1101" s="343"/>
      <c r="AK1101" s="343"/>
      <c r="AL1101" s="343" t="s">
        <v>21</v>
      </c>
      <c r="AM1101" s="343"/>
      <c r="AN1101" s="343"/>
      <c r="AO1101" s="898"/>
      <c r="AP1101" s="428" t="s">
        <v>462</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5" priority="13909">
      <formula>IF(RIGHT(TEXT(P18,"0.#"),1)=".",FALSE,TRUE)</formula>
    </cfRule>
    <cfRule type="expression" dxfId="2804" priority="13910">
      <formula>IF(RIGHT(TEXT(P18,"0.#"),1)=".",TRUE,FALSE)</formula>
    </cfRule>
  </conditionalFormatting>
  <conditionalFormatting sqref="Y782">
    <cfRule type="expression" dxfId="2803" priority="13905">
      <formula>IF(RIGHT(TEXT(Y782,"0.#"),1)=".",FALSE,TRUE)</formula>
    </cfRule>
    <cfRule type="expression" dxfId="2802" priority="13906">
      <formula>IF(RIGHT(TEXT(Y782,"0.#"),1)=".",TRUE,FALSE)</formula>
    </cfRule>
  </conditionalFormatting>
  <conditionalFormatting sqref="Y791">
    <cfRule type="expression" dxfId="2801" priority="13901">
      <formula>IF(RIGHT(TEXT(Y791,"0.#"),1)=".",FALSE,TRUE)</formula>
    </cfRule>
    <cfRule type="expression" dxfId="2800" priority="13902">
      <formula>IF(RIGHT(TEXT(Y791,"0.#"),1)=".",TRUE,FALSE)</formula>
    </cfRule>
  </conditionalFormatting>
  <conditionalFormatting sqref="Y822:Y829 Y820 Y809:Y816 Y807 Y796:Y803 Y794">
    <cfRule type="expression" dxfId="2799" priority="13683">
      <formula>IF(RIGHT(TEXT(Y794,"0.#"),1)=".",FALSE,TRUE)</formula>
    </cfRule>
    <cfRule type="expression" dxfId="2798" priority="13684">
      <formula>IF(RIGHT(TEXT(Y794,"0.#"),1)=".",TRUE,FALSE)</formula>
    </cfRule>
  </conditionalFormatting>
  <conditionalFormatting sqref="AR15:AX15 AK13:AX13">
    <cfRule type="expression" dxfId="2797" priority="13731">
      <formula>IF(RIGHT(TEXT(AK13,"0.#"),1)=".",FALSE,TRUE)</formula>
    </cfRule>
    <cfRule type="expression" dxfId="2796" priority="13732">
      <formula>IF(RIGHT(TEXT(AK13,"0.#"),1)=".",TRUE,FALSE)</formula>
    </cfRule>
  </conditionalFormatting>
  <conditionalFormatting sqref="AD19:AJ19">
    <cfRule type="expression" dxfId="2795" priority="13729">
      <formula>IF(RIGHT(TEXT(AD19,"0.#"),1)=".",FALSE,TRUE)</formula>
    </cfRule>
    <cfRule type="expression" dxfId="2794" priority="13730">
      <formula>IF(RIGHT(TEXT(AD19,"0.#"),1)=".",TRUE,FALSE)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83:Y790 Y781">
    <cfRule type="expression" dxfId="2791" priority="13707">
      <formula>IF(RIGHT(TEXT(Y781,"0.#"),1)=".",FALSE,TRUE)</formula>
    </cfRule>
    <cfRule type="expression" dxfId="2790" priority="13708">
      <formula>IF(RIGHT(TEXT(Y781,"0.#"),1)=".",TRUE,FALSE)</formula>
    </cfRule>
  </conditionalFormatting>
  <conditionalFormatting sqref="AU782">
    <cfRule type="expression" dxfId="2789" priority="13705">
      <formula>IF(RIGHT(TEXT(AU782,"0.#"),1)=".",FALSE,TRUE)</formula>
    </cfRule>
    <cfRule type="expression" dxfId="2788" priority="13706">
      <formula>IF(RIGHT(TEXT(AU782,"0.#"),1)=".",TRUE,FALSE)</formula>
    </cfRule>
  </conditionalFormatting>
  <conditionalFormatting sqref="AU791">
    <cfRule type="expression" dxfId="2787" priority="13703">
      <formula>IF(RIGHT(TEXT(AU791,"0.#"),1)=".",FALSE,TRUE)</formula>
    </cfRule>
    <cfRule type="expression" dxfId="2786" priority="13704">
      <formula>IF(RIGHT(TEXT(AU791,"0.#"),1)=".",TRUE,FALSE)</formula>
    </cfRule>
  </conditionalFormatting>
  <conditionalFormatting sqref="AU783:AU790 AU781">
    <cfRule type="expression" dxfId="2785" priority="13701">
      <formula>IF(RIGHT(TEXT(AU781,"0.#"),1)=".",FALSE,TRUE)</formula>
    </cfRule>
    <cfRule type="expression" dxfId="2784" priority="13702">
      <formula>IF(RIGHT(TEXT(AU781,"0.#"),1)=".",TRUE,FALSE)</formula>
    </cfRule>
  </conditionalFormatting>
  <conditionalFormatting sqref="Y821 Y808 Y795">
    <cfRule type="expression" dxfId="2783" priority="13687">
      <formula>IF(RIGHT(TEXT(Y795,"0.#"),1)=".",FALSE,TRUE)</formula>
    </cfRule>
    <cfRule type="expression" dxfId="2782" priority="13688">
      <formula>IF(RIGHT(TEXT(Y795,"0.#"),1)=".",TRUE,FALSE)</formula>
    </cfRule>
  </conditionalFormatting>
  <conditionalFormatting sqref="Y830 Y817 Y804">
    <cfRule type="expression" dxfId="2781" priority="13685">
      <formula>IF(RIGHT(TEXT(Y804,"0.#"),1)=".",FALSE,TRUE)</formula>
    </cfRule>
    <cfRule type="expression" dxfId="2780" priority="13686">
      <formula>IF(RIGHT(TEXT(Y804,"0.#"),1)=".",TRUE,FALSE)</formula>
    </cfRule>
  </conditionalFormatting>
  <conditionalFormatting sqref="AU821 AU808 AU795">
    <cfRule type="expression" dxfId="2779" priority="13681">
      <formula>IF(RIGHT(TEXT(AU795,"0.#"),1)=".",FALSE,TRUE)</formula>
    </cfRule>
    <cfRule type="expression" dxfId="2778" priority="13682">
      <formula>IF(RIGHT(TEXT(AU795,"0.#"),1)=".",TRUE,FALSE)</formula>
    </cfRule>
  </conditionalFormatting>
  <conditionalFormatting sqref="AU830 AU817 AU804">
    <cfRule type="expression" dxfId="2777" priority="13679">
      <formula>IF(RIGHT(TEXT(AU804,"0.#"),1)=".",FALSE,TRUE)</formula>
    </cfRule>
    <cfRule type="expression" dxfId="2776" priority="13680">
      <formula>IF(RIGHT(TEXT(AU804,"0.#"),1)=".",TRUE,FALSE)</formula>
    </cfRule>
  </conditionalFormatting>
  <conditionalFormatting sqref="AU822:AU824 AU820 AU809:AU816 AU807 AU796:AU803 AU794 AU826:AU829">
    <cfRule type="expression" dxfId="2775" priority="13677">
      <formula>IF(RIGHT(TEXT(AU794,"0.#"),1)=".",FALSE,TRUE)</formula>
    </cfRule>
    <cfRule type="expression" dxfId="2774" priority="13678">
      <formula>IF(RIGHT(TEXT(AU794,"0.#"),1)=".",TRUE,FALSE)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M32">
    <cfRule type="expression" dxfId="2765" priority="13481">
      <formula>IF(RIGHT(TEXT(AM32,"0.#"),1)=".",FALSE,TRUE)</formula>
    </cfRule>
    <cfRule type="expression" dxfId="2764" priority="13482">
      <formula>IF(RIGHT(TEXT(AM32,"0.#"),1)=".",TRUE,FALSE)</formula>
    </cfRule>
  </conditionalFormatting>
  <conditionalFormatting sqref="AM33">
    <cfRule type="expression" dxfId="2763" priority="13479">
      <formula>IF(RIGHT(TEXT(AM33,"0.#"),1)=".",FALSE,TRUE)</formula>
    </cfRule>
    <cfRule type="expression" dxfId="2762" priority="13480">
      <formula>IF(RIGHT(TEXT(AM33,"0.#"),1)=".",TRUE,FALSE)</formula>
    </cfRule>
  </conditionalFormatting>
  <conditionalFormatting sqref="AQ32:AQ34">
    <cfRule type="expression" dxfId="2761" priority="13471">
      <formula>IF(RIGHT(TEXT(AQ32,"0.#"),1)=".",FALSE,TRUE)</formula>
    </cfRule>
    <cfRule type="expression" dxfId="2760" priority="13472">
      <formula>IF(RIGHT(TEXT(AQ32,"0.#"),1)=".",TRUE,FALSE)</formula>
    </cfRule>
  </conditionalFormatting>
  <conditionalFormatting sqref="AU32:AU34">
    <cfRule type="expression" dxfId="2759" priority="13469">
      <formula>IF(RIGHT(TEXT(AU32,"0.#"),1)=".",FALSE,TRUE)</formula>
    </cfRule>
    <cfRule type="expression" dxfId="2758" priority="13470">
      <formula>IF(RIGHT(TEXT(AU32,"0.#"),1)=".",TRUE,FALSE)</formula>
    </cfRule>
  </conditionalFormatting>
  <conditionalFormatting sqref="AE53">
    <cfRule type="expression" dxfId="2757" priority="13403">
      <formula>IF(RIGHT(TEXT(AE53,"0.#"),1)=".",FALSE,TRUE)</formula>
    </cfRule>
    <cfRule type="expression" dxfId="2756" priority="13404">
      <formula>IF(RIGHT(TEXT(AE53,"0.#"),1)=".",TRUE,FALSE)</formula>
    </cfRule>
  </conditionalFormatting>
  <conditionalFormatting sqref="AE54">
    <cfRule type="expression" dxfId="2755" priority="13401">
      <formula>IF(RIGHT(TEXT(AE54,"0.#"),1)=".",FALSE,TRUE)</formula>
    </cfRule>
    <cfRule type="expression" dxfId="2754" priority="13402">
      <formula>IF(RIGHT(TEXT(AE54,"0.#"),1)=".",TRUE,FALSE)</formula>
    </cfRule>
  </conditionalFormatting>
  <conditionalFormatting sqref="AI54">
    <cfRule type="expression" dxfId="2753" priority="13395">
      <formula>IF(RIGHT(TEXT(AI54,"0.#"),1)=".",FALSE,TRUE)</formula>
    </cfRule>
    <cfRule type="expression" dxfId="2752" priority="13396">
      <formula>IF(RIGHT(TEXT(AI54,"0.#"),1)=".",TRUE,FALSE)</formula>
    </cfRule>
  </conditionalFormatting>
  <conditionalFormatting sqref="AI53">
    <cfRule type="expression" dxfId="2751" priority="13393">
      <formula>IF(RIGHT(TEXT(AI53,"0.#"),1)=".",FALSE,TRUE)</formula>
    </cfRule>
    <cfRule type="expression" dxfId="2750" priority="13394">
      <formula>IF(RIGHT(TEXT(AI53,"0.#"),1)=".",TRUE,FALSE)</formula>
    </cfRule>
  </conditionalFormatting>
  <conditionalFormatting sqref="AM53">
    <cfRule type="expression" dxfId="2749" priority="13391">
      <formula>IF(RIGHT(TEXT(AM53,"0.#"),1)=".",FALSE,TRUE)</formula>
    </cfRule>
    <cfRule type="expression" dxfId="2748" priority="13392">
      <formula>IF(RIGHT(TEXT(AM53,"0.#"),1)=".",TRUE,FALSE)</formula>
    </cfRule>
  </conditionalFormatting>
  <conditionalFormatting sqref="AM54">
    <cfRule type="expression" dxfId="2747" priority="13389">
      <formula>IF(RIGHT(TEXT(AM54,"0.#"),1)=".",FALSE,TRUE)</formula>
    </cfRule>
    <cfRule type="expression" dxfId="2746" priority="13390">
      <formula>IF(RIGHT(TEXT(AM54,"0.#"),1)=".",TRUE,FALSE)</formula>
    </cfRule>
  </conditionalFormatting>
  <conditionalFormatting sqref="AM55">
    <cfRule type="expression" dxfId="2745" priority="13387">
      <formula>IF(RIGHT(TEXT(AM55,"0.#"),1)=".",FALSE,TRUE)</formula>
    </cfRule>
    <cfRule type="expression" dxfId="2744" priority="13388">
      <formula>IF(RIGHT(TEXT(AM55,"0.#"),1)=".",TRUE,FALSE)</formula>
    </cfRule>
  </conditionalFormatting>
  <conditionalFormatting sqref="AE60">
    <cfRule type="expression" dxfId="2743" priority="13373">
      <formula>IF(RIGHT(TEXT(AE60,"0.#"),1)=".",FALSE,TRUE)</formula>
    </cfRule>
    <cfRule type="expression" dxfId="2742" priority="13374">
      <formula>IF(RIGHT(TEXT(AE60,"0.#"),1)=".",TRUE,FALSE)</formula>
    </cfRule>
  </conditionalFormatting>
  <conditionalFormatting sqref="AE61">
    <cfRule type="expression" dxfId="2741" priority="13371">
      <formula>IF(RIGHT(TEXT(AE61,"0.#"),1)=".",FALSE,TRUE)</formula>
    </cfRule>
    <cfRule type="expression" dxfId="2740" priority="13372">
      <formula>IF(RIGHT(TEXT(AE61,"0.#"),1)=".",TRUE,FALSE)</formula>
    </cfRule>
  </conditionalFormatting>
  <conditionalFormatting sqref="AE62">
    <cfRule type="expression" dxfId="2739" priority="13369">
      <formula>IF(RIGHT(TEXT(AE62,"0.#"),1)=".",FALSE,TRUE)</formula>
    </cfRule>
    <cfRule type="expression" dxfId="2738" priority="13370">
      <formula>IF(RIGHT(TEXT(AE62,"0.#"),1)=".",TRUE,FALSE)</formula>
    </cfRule>
  </conditionalFormatting>
  <conditionalFormatting sqref="AI62">
    <cfRule type="expression" dxfId="2737" priority="13367">
      <formula>IF(RIGHT(TEXT(AI62,"0.#"),1)=".",FALSE,TRUE)</formula>
    </cfRule>
    <cfRule type="expression" dxfId="2736" priority="13368">
      <formula>IF(RIGHT(TEXT(AI62,"0.#"),1)=".",TRUE,FALSE)</formula>
    </cfRule>
  </conditionalFormatting>
  <conditionalFormatting sqref="AI61">
    <cfRule type="expression" dxfId="2735" priority="13365">
      <formula>IF(RIGHT(TEXT(AI61,"0.#"),1)=".",FALSE,TRUE)</formula>
    </cfRule>
    <cfRule type="expression" dxfId="2734" priority="13366">
      <formula>IF(RIGHT(TEXT(AI61,"0.#"),1)=".",TRUE,FALSE)</formula>
    </cfRule>
  </conditionalFormatting>
  <conditionalFormatting sqref="AI60">
    <cfRule type="expression" dxfId="2733" priority="13363">
      <formula>IF(RIGHT(TEXT(AI60,"0.#"),1)=".",FALSE,TRUE)</formula>
    </cfRule>
    <cfRule type="expression" dxfId="2732" priority="13364">
      <formula>IF(RIGHT(TEXT(AI60,"0.#"),1)=".",TRUE,FALSE)</formula>
    </cfRule>
  </conditionalFormatting>
  <conditionalFormatting sqref="AM60">
    <cfRule type="expression" dxfId="2731" priority="13361">
      <formula>IF(RIGHT(TEXT(AM60,"0.#"),1)=".",FALSE,TRUE)</formula>
    </cfRule>
    <cfRule type="expression" dxfId="2730" priority="13362">
      <formula>IF(RIGHT(TEXT(AM60,"0.#"),1)=".",TRUE,FALSE)</formula>
    </cfRule>
  </conditionalFormatting>
  <conditionalFormatting sqref="AM61">
    <cfRule type="expression" dxfId="2729" priority="13359">
      <formula>IF(RIGHT(TEXT(AM61,"0.#"),1)=".",FALSE,TRUE)</formula>
    </cfRule>
    <cfRule type="expression" dxfId="2728" priority="13360">
      <formula>IF(RIGHT(TEXT(AM61,"0.#"),1)=".",TRUE,FALSE)</formula>
    </cfRule>
  </conditionalFormatting>
  <conditionalFormatting sqref="AM62">
    <cfRule type="expression" dxfId="2727" priority="13357">
      <formula>IF(RIGHT(TEXT(AM62,"0.#"),1)=".",FALSE,TRUE)</formula>
    </cfRule>
    <cfRule type="expression" dxfId="2726" priority="13358">
      <formula>IF(RIGHT(TEXT(AM62,"0.#"),1)=".",TRUE,FALSE)</formula>
    </cfRule>
  </conditionalFormatting>
  <conditionalFormatting sqref="AE87">
    <cfRule type="expression" dxfId="2725" priority="13343">
      <formula>IF(RIGHT(TEXT(AE87,"0.#"),1)=".",FALSE,TRUE)</formula>
    </cfRule>
    <cfRule type="expression" dxfId="2724" priority="13344">
      <formula>IF(RIGHT(TEXT(AE87,"0.#"),1)=".",TRUE,FALSE)</formula>
    </cfRule>
  </conditionalFormatting>
  <conditionalFormatting sqref="AE88">
    <cfRule type="expression" dxfId="2723" priority="13341">
      <formula>IF(RIGHT(TEXT(AE88,"0.#"),1)=".",FALSE,TRUE)</formula>
    </cfRule>
    <cfRule type="expression" dxfId="2722" priority="13342">
      <formula>IF(RIGHT(TEXT(AE88,"0.#"),1)=".",TRUE,FALSE)</formula>
    </cfRule>
  </conditionalFormatting>
  <conditionalFormatting sqref="AE89">
    <cfRule type="expression" dxfId="2721" priority="13339">
      <formula>IF(RIGHT(TEXT(AE89,"0.#"),1)=".",FALSE,TRUE)</formula>
    </cfRule>
    <cfRule type="expression" dxfId="2720" priority="13340">
      <formula>IF(RIGHT(TEXT(AE89,"0.#"),1)=".",TRUE,FALSE)</formula>
    </cfRule>
  </conditionalFormatting>
  <conditionalFormatting sqref="AI89">
    <cfRule type="expression" dxfId="2719" priority="13337">
      <formula>IF(RIGHT(TEXT(AI89,"0.#"),1)=".",FALSE,TRUE)</formula>
    </cfRule>
    <cfRule type="expression" dxfId="2718" priority="13338">
      <formula>IF(RIGHT(TEXT(AI89,"0.#"),1)=".",TRUE,FALSE)</formula>
    </cfRule>
  </conditionalFormatting>
  <conditionalFormatting sqref="AI88">
    <cfRule type="expression" dxfId="2717" priority="13335">
      <formula>IF(RIGHT(TEXT(AI88,"0.#"),1)=".",FALSE,TRUE)</formula>
    </cfRule>
    <cfRule type="expression" dxfId="2716" priority="13336">
      <formula>IF(RIGHT(TEXT(AI88,"0.#"),1)=".",TRUE,FALSE)</formula>
    </cfRule>
  </conditionalFormatting>
  <conditionalFormatting sqref="AI87">
    <cfRule type="expression" dxfId="2715" priority="13333">
      <formula>IF(RIGHT(TEXT(AI87,"0.#"),1)=".",FALSE,TRUE)</formula>
    </cfRule>
    <cfRule type="expression" dxfId="2714" priority="13334">
      <formula>IF(RIGHT(TEXT(AI87,"0.#"),1)=".",TRUE,FALSE)</formula>
    </cfRule>
  </conditionalFormatting>
  <conditionalFormatting sqref="AM88">
    <cfRule type="expression" dxfId="2713" priority="13329">
      <formula>IF(RIGHT(TEXT(AM88,"0.#"),1)=".",FALSE,TRUE)</formula>
    </cfRule>
    <cfRule type="expression" dxfId="2712" priority="13330">
      <formula>IF(RIGHT(TEXT(AM88,"0.#"),1)=".",TRUE,FALSE)</formula>
    </cfRule>
  </conditionalFormatting>
  <conditionalFormatting sqref="AM89">
    <cfRule type="expression" dxfId="2711" priority="13327">
      <formula>IF(RIGHT(TEXT(AM89,"0.#"),1)=".",FALSE,TRUE)</formula>
    </cfRule>
    <cfRule type="expression" dxfId="2710" priority="13328">
      <formula>IF(RIGHT(TEXT(AM89,"0.#"),1)=".",TRUE,FALSE)</formula>
    </cfRule>
  </conditionalFormatting>
  <conditionalFormatting sqref="AE92">
    <cfRule type="expression" dxfId="2709" priority="13313">
      <formula>IF(RIGHT(TEXT(AE92,"0.#"),1)=".",FALSE,TRUE)</formula>
    </cfRule>
    <cfRule type="expression" dxfId="2708" priority="13314">
      <formula>IF(RIGHT(TEXT(AE92,"0.#"),1)=".",TRUE,FALSE)</formula>
    </cfRule>
  </conditionalFormatting>
  <conditionalFormatting sqref="AE93">
    <cfRule type="expression" dxfId="2707" priority="13311">
      <formula>IF(RIGHT(TEXT(AE93,"0.#"),1)=".",FALSE,TRUE)</formula>
    </cfRule>
    <cfRule type="expression" dxfId="2706" priority="13312">
      <formula>IF(RIGHT(TEXT(AE93,"0.#"),1)=".",TRUE,FALSE)</formula>
    </cfRule>
  </conditionalFormatting>
  <conditionalFormatting sqref="AE94">
    <cfRule type="expression" dxfId="2705" priority="13309">
      <formula>IF(RIGHT(TEXT(AE94,"0.#"),1)=".",FALSE,TRUE)</formula>
    </cfRule>
    <cfRule type="expression" dxfId="2704" priority="13310">
      <formula>IF(RIGHT(TEXT(AE94,"0.#"),1)=".",TRUE,FALSE)</formula>
    </cfRule>
  </conditionalFormatting>
  <conditionalFormatting sqref="AI94">
    <cfRule type="expression" dxfId="2703" priority="13307">
      <formula>IF(RIGHT(TEXT(AI94,"0.#"),1)=".",FALSE,TRUE)</formula>
    </cfRule>
    <cfRule type="expression" dxfId="2702" priority="13308">
      <formula>IF(RIGHT(TEXT(AI94,"0.#"),1)=".",TRUE,FALSE)</formula>
    </cfRule>
  </conditionalFormatting>
  <conditionalFormatting sqref="AI93">
    <cfRule type="expression" dxfId="2701" priority="13305">
      <formula>IF(RIGHT(TEXT(AI93,"0.#"),1)=".",FALSE,TRUE)</formula>
    </cfRule>
    <cfRule type="expression" dxfId="2700" priority="13306">
      <formula>IF(RIGHT(TEXT(AI93,"0.#"),1)=".",TRUE,FALSE)</formula>
    </cfRule>
  </conditionalFormatting>
  <conditionalFormatting sqref="AI92">
    <cfRule type="expression" dxfId="2699" priority="13303">
      <formula>IF(RIGHT(TEXT(AI92,"0.#"),1)=".",FALSE,TRUE)</formula>
    </cfRule>
    <cfRule type="expression" dxfId="2698" priority="13304">
      <formula>IF(RIGHT(TEXT(AI92,"0.#"),1)=".",TRUE,FALSE)</formula>
    </cfRule>
  </conditionalFormatting>
  <conditionalFormatting sqref="AM92">
    <cfRule type="expression" dxfId="2697" priority="13301">
      <formula>IF(RIGHT(TEXT(AM92,"0.#"),1)=".",FALSE,TRUE)</formula>
    </cfRule>
    <cfRule type="expression" dxfId="2696" priority="13302">
      <formula>IF(RIGHT(TEXT(AM92,"0.#"),1)=".",TRUE,FALSE)</formula>
    </cfRule>
  </conditionalFormatting>
  <conditionalFormatting sqref="AM93">
    <cfRule type="expression" dxfId="2695" priority="13299">
      <formula>IF(RIGHT(TEXT(AM93,"0.#"),1)=".",FALSE,TRUE)</formula>
    </cfRule>
    <cfRule type="expression" dxfId="2694" priority="13300">
      <formula>IF(RIGHT(TEXT(AM93,"0.#"),1)=".",TRUE,FALSE)</formula>
    </cfRule>
  </conditionalFormatting>
  <conditionalFormatting sqref="AM94">
    <cfRule type="expression" dxfId="2693" priority="13297">
      <formula>IF(RIGHT(TEXT(AM94,"0.#"),1)=".",FALSE,TRUE)</formula>
    </cfRule>
    <cfRule type="expression" dxfId="2692" priority="13298">
      <formula>IF(RIGHT(TEXT(AM94,"0.#"),1)=".",TRUE,FALSE)</formula>
    </cfRule>
  </conditionalFormatting>
  <conditionalFormatting sqref="AE97">
    <cfRule type="expression" dxfId="2691" priority="13283">
      <formula>IF(RIGHT(TEXT(AE97,"0.#"),1)=".",FALSE,TRUE)</formula>
    </cfRule>
    <cfRule type="expression" dxfId="2690" priority="13284">
      <formula>IF(RIGHT(TEXT(AE97,"0.#"),1)=".",TRUE,FALSE)</formula>
    </cfRule>
  </conditionalFormatting>
  <conditionalFormatting sqref="AE98">
    <cfRule type="expression" dxfId="2689" priority="13281">
      <formula>IF(RIGHT(TEXT(AE98,"0.#"),1)=".",FALSE,TRUE)</formula>
    </cfRule>
    <cfRule type="expression" dxfId="2688" priority="13282">
      <formula>IF(RIGHT(TEXT(AE98,"0.#"),1)=".",TRUE,FALSE)</formula>
    </cfRule>
  </conditionalFormatting>
  <conditionalFormatting sqref="AE99">
    <cfRule type="expression" dxfId="2687" priority="13279">
      <formula>IF(RIGHT(TEXT(AE99,"0.#"),1)=".",FALSE,TRUE)</formula>
    </cfRule>
    <cfRule type="expression" dxfId="2686" priority="13280">
      <formula>IF(RIGHT(TEXT(AE99,"0.#"),1)=".",TRUE,FALSE)</formula>
    </cfRule>
  </conditionalFormatting>
  <conditionalFormatting sqref="AI99">
    <cfRule type="expression" dxfId="2685" priority="13277">
      <formula>IF(RIGHT(TEXT(AI99,"0.#"),1)=".",FALSE,TRUE)</formula>
    </cfRule>
    <cfRule type="expression" dxfId="2684" priority="13278">
      <formula>IF(RIGHT(TEXT(AI99,"0.#"),1)=".",TRUE,FALSE)</formula>
    </cfRule>
  </conditionalFormatting>
  <conditionalFormatting sqref="AI98">
    <cfRule type="expression" dxfId="2683" priority="13275">
      <formula>IF(RIGHT(TEXT(AI98,"0.#"),1)=".",FALSE,TRUE)</formula>
    </cfRule>
    <cfRule type="expression" dxfId="2682" priority="13276">
      <formula>IF(RIGHT(TEXT(AI98,"0.#"),1)=".",TRUE,FALSE)</formula>
    </cfRule>
  </conditionalFormatting>
  <conditionalFormatting sqref="AI97">
    <cfRule type="expression" dxfId="2681" priority="13273">
      <formula>IF(RIGHT(TEXT(AI97,"0.#"),1)=".",FALSE,TRUE)</formula>
    </cfRule>
    <cfRule type="expression" dxfId="2680" priority="13274">
      <formula>IF(RIGHT(TEXT(AI97,"0.#"),1)=".",TRUE,FALSE)</formula>
    </cfRule>
  </conditionalFormatting>
  <conditionalFormatting sqref="AM97">
    <cfRule type="expression" dxfId="2679" priority="13271">
      <formula>IF(RIGHT(TEXT(AM97,"0.#"),1)=".",FALSE,TRUE)</formula>
    </cfRule>
    <cfRule type="expression" dxfId="2678" priority="13272">
      <formula>IF(RIGHT(TEXT(AM97,"0.#"),1)=".",TRUE,FALSE)</formula>
    </cfRule>
  </conditionalFormatting>
  <conditionalFormatting sqref="AM98">
    <cfRule type="expression" dxfId="2677" priority="13269">
      <formula>IF(RIGHT(TEXT(AM98,"0.#"),1)=".",FALSE,TRUE)</formula>
    </cfRule>
    <cfRule type="expression" dxfId="2676" priority="13270">
      <formula>IF(RIGHT(TEXT(AM98,"0.#"),1)=".",TRUE,FALSE)</formula>
    </cfRule>
  </conditionalFormatting>
  <conditionalFormatting sqref="AM99">
    <cfRule type="expression" dxfId="2675" priority="13267">
      <formula>IF(RIGHT(TEXT(AM99,"0.#"),1)=".",FALSE,TRUE)</formula>
    </cfRule>
    <cfRule type="expression" dxfId="2674" priority="13268">
      <formula>IF(RIGHT(TEXT(AM99,"0.#"),1)=".",TRUE,FALSE)</formula>
    </cfRule>
  </conditionalFormatting>
  <conditionalFormatting sqref="AI101">
    <cfRule type="expression" dxfId="2673" priority="13253">
      <formula>IF(RIGHT(TEXT(AI101,"0.#"),1)=".",FALSE,TRUE)</formula>
    </cfRule>
    <cfRule type="expression" dxfId="2672" priority="13254">
      <formula>IF(RIGHT(TEXT(AI101,"0.#"),1)=".",TRUE,FALSE)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E102">
    <cfRule type="expression" dxfId="2669" priority="13249">
      <formula>IF(RIGHT(TEXT(AE102,"0.#"),1)=".",FALSE,TRUE)</formula>
    </cfRule>
    <cfRule type="expression" dxfId="2668" priority="13250">
      <formula>IF(RIGHT(TEXT(AE102,"0.#"),1)=".",TRUE,FALSE)</formula>
    </cfRule>
  </conditionalFormatting>
  <conditionalFormatting sqref="AI102">
    <cfRule type="expression" dxfId="2667" priority="13247">
      <formula>IF(RIGHT(TEXT(AI102,"0.#"),1)=".",FALSE,TRUE)</formula>
    </cfRule>
    <cfRule type="expression" dxfId="2666" priority="13248">
      <formula>IF(RIGHT(TEXT(AI102,"0.#"),1)=".",TRUE,FALSE)</formula>
    </cfRule>
  </conditionalFormatting>
  <conditionalFormatting sqref="AM102">
    <cfRule type="expression" dxfId="2665" priority="13245">
      <formula>IF(RIGHT(TEXT(AM102,"0.#"),1)=".",FALSE,TRUE)</formula>
    </cfRule>
    <cfRule type="expression" dxfId="2664" priority="13246">
      <formula>IF(RIGHT(TEXT(AM102,"0.#"),1)=".",TRUE,FALSE)</formula>
    </cfRule>
  </conditionalFormatting>
  <conditionalFormatting sqref="AQ102">
    <cfRule type="expression" dxfId="2663" priority="13243">
      <formula>IF(RIGHT(TEXT(AQ102,"0.#"),1)=".",FALSE,TRUE)</formula>
    </cfRule>
    <cfRule type="expression" dxfId="2662" priority="13244">
      <formula>IF(RIGHT(TEXT(AQ102,"0.#"),1)=".",TRUE,FALSE)</formula>
    </cfRule>
  </conditionalFormatting>
  <conditionalFormatting sqref="AE104">
    <cfRule type="expression" dxfId="2661" priority="13241">
      <formula>IF(RIGHT(TEXT(AE104,"0.#"),1)=".",FALSE,TRUE)</formula>
    </cfRule>
    <cfRule type="expression" dxfId="2660" priority="13242">
      <formula>IF(RIGHT(TEXT(AE104,"0.#"),1)=".",TRUE,FALSE)</formula>
    </cfRule>
  </conditionalFormatting>
  <conditionalFormatting sqref="AI104">
    <cfRule type="expression" dxfId="2659" priority="13239">
      <formula>IF(RIGHT(TEXT(AI104,"0.#"),1)=".",FALSE,TRUE)</formula>
    </cfRule>
    <cfRule type="expression" dxfId="2658" priority="13240">
      <formula>IF(RIGHT(TEXT(AI104,"0.#"),1)=".",TRUE,FALSE)</formula>
    </cfRule>
  </conditionalFormatting>
  <conditionalFormatting sqref="AM104">
    <cfRule type="expression" dxfId="2657" priority="13237">
      <formula>IF(RIGHT(TEXT(AM104,"0.#"),1)=".",FALSE,TRUE)</formula>
    </cfRule>
    <cfRule type="expression" dxfId="2656" priority="13238">
      <formula>IF(RIGHT(TEXT(AM104,"0.#"),1)=".",TRUE,FALSE)</formula>
    </cfRule>
  </conditionalFormatting>
  <conditionalFormatting sqref="AE105">
    <cfRule type="expression" dxfId="2655" priority="13235">
      <formula>IF(RIGHT(TEXT(AE105,"0.#"),1)=".",FALSE,TRUE)</formula>
    </cfRule>
    <cfRule type="expression" dxfId="2654" priority="13236">
      <formula>IF(RIGHT(TEXT(AE105,"0.#"),1)=".",TRUE,FALSE)</formula>
    </cfRule>
  </conditionalFormatting>
  <conditionalFormatting sqref="AI105">
    <cfRule type="expression" dxfId="2653" priority="13233">
      <formula>IF(RIGHT(TEXT(AI105,"0.#"),1)=".",FALSE,TRUE)</formula>
    </cfRule>
    <cfRule type="expression" dxfId="2652" priority="13234">
      <formula>IF(RIGHT(TEXT(AI105,"0.#"),1)=".",TRUE,FALSE)</formula>
    </cfRule>
  </conditionalFormatting>
  <conditionalFormatting sqref="AM105">
    <cfRule type="expression" dxfId="2651" priority="13231">
      <formula>IF(RIGHT(TEXT(AM105,"0.#"),1)=".",FALSE,TRUE)</formula>
    </cfRule>
    <cfRule type="expression" dxfId="2650" priority="13232">
      <formula>IF(RIGHT(TEXT(AM105,"0.#"),1)=".",TRUE,FALSE)</formula>
    </cfRule>
  </conditionalFormatting>
  <conditionalFormatting sqref="AE107">
    <cfRule type="expression" dxfId="2649" priority="13227">
      <formula>IF(RIGHT(TEXT(AE107,"0.#"),1)=".",FALSE,TRUE)</formula>
    </cfRule>
    <cfRule type="expression" dxfId="2648" priority="13228">
      <formula>IF(RIGHT(TEXT(AE107,"0.#"),1)=".",TRUE,FALSE)</formula>
    </cfRule>
  </conditionalFormatting>
  <conditionalFormatting sqref="AI107">
    <cfRule type="expression" dxfId="2647" priority="13225">
      <formula>IF(RIGHT(TEXT(AI107,"0.#"),1)=".",FALSE,TRUE)</formula>
    </cfRule>
    <cfRule type="expression" dxfId="2646" priority="13226">
      <formula>IF(RIGHT(TEXT(AI107,"0.#"),1)=".",TRUE,FALSE)</formula>
    </cfRule>
  </conditionalFormatting>
  <conditionalFormatting sqref="AM107">
    <cfRule type="expression" dxfId="2645" priority="13223">
      <formula>IF(RIGHT(TEXT(AM107,"0.#"),1)=".",FALSE,TRUE)</formula>
    </cfRule>
    <cfRule type="expression" dxfId="2644" priority="13224">
      <formula>IF(RIGHT(TEXT(AM107,"0.#"),1)=".",TRUE,FALSE)</formula>
    </cfRule>
  </conditionalFormatting>
  <conditionalFormatting sqref="AE108">
    <cfRule type="expression" dxfId="2643" priority="13221">
      <formula>IF(RIGHT(TEXT(AE108,"0.#"),1)=".",FALSE,TRUE)</formula>
    </cfRule>
    <cfRule type="expression" dxfId="2642" priority="13222">
      <formula>IF(RIGHT(TEXT(AE108,"0.#"),1)=".",TRUE,FALSE)</formula>
    </cfRule>
  </conditionalFormatting>
  <conditionalFormatting sqref="AI108">
    <cfRule type="expression" dxfId="2641" priority="13219">
      <formula>IF(RIGHT(TEXT(AI108,"0.#"),1)=".",FALSE,TRUE)</formula>
    </cfRule>
    <cfRule type="expression" dxfId="2640" priority="13220">
      <formula>IF(RIGHT(TEXT(AI108,"0.#"),1)=".",TRUE,FALSE)</formula>
    </cfRule>
  </conditionalFormatting>
  <conditionalFormatting sqref="AM108">
    <cfRule type="expression" dxfId="2639" priority="13217">
      <formula>IF(RIGHT(TEXT(AM108,"0.#"),1)=".",FALSE,TRUE)</formula>
    </cfRule>
    <cfRule type="expression" dxfId="2638" priority="13218">
      <formula>IF(RIGHT(TEXT(AM108,"0.#"),1)=".",TRUE,FALSE)</formula>
    </cfRule>
  </conditionalFormatting>
  <conditionalFormatting sqref="AE110">
    <cfRule type="expression" dxfId="2637" priority="13213">
      <formula>IF(RIGHT(TEXT(AE110,"0.#"),1)=".",FALSE,TRUE)</formula>
    </cfRule>
    <cfRule type="expression" dxfId="2636" priority="13214">
      <formula>IF(RIGHT(TEXT(AE110,"0.#"),1)=".",TRUE,FALSE)</formula>
    </cfRule>
  </conditionalFormatting>
  <conditionalFormatting sqref="AI110">
    <cfRule type="expression" dxfId="2635" priority="13211">
      <formula>IF(RIGHT(TEXT(AI110,"0.#"),1)=".",FALSE,TRUE)</formula>
    </cfRule>
    <cfRule type="expression" dxfId="2634" priority="13212">
      <formula>IF(RIGHT(TEXT(AI110,"0.#"),1)=".",TRUE,FALSE)</formula>
    </cfRule>
  </conditionalFormatting>
  <conditionalFormatting sqref="AM110">
    <cfRule type="expression" dxfId="2633" priority="13209">
      <formula>IF(RIGHT(TEXT(AM110,"0.#"),1)=".",FALSE,TRUE)</formula>
    </cfRule>
    <cfRule type="expression" dxfId="2632" priority="13210">
      <formula>IF(RIGHT(TEXT(AM110,"0.#"),1)=".",TRUE,FALSE)</formula>
    </cfRule>
  </conditionalFormatting>
  <conditionalFormatting sqref="AE111">
    <cfRule type="expression" dxfId="2631" priority="13207">
      <formula>IF(RIGHT(TEXT(AE111,"0.#"),1)=".",FALSE,TRUE)</formula>
    </cfRule>
    <cfRule type="expression" dxfId="2630" priority="13208">
      <formula>IF(RIGHT(TEXT(AE111,"0.#"),1)=".",TRUE,FALSE)</formula>
    </cfRule>
  </conditionalFormatting>
  <conditionalFormatting sqref="AI111">
    <cfRule type="expression" dxfId="2629" priority="13205">
      <formula>IF(RIGHT(TEXT(AI111,"0.#"),1)=".",FALSE,TRUE)</formula>
    </cfRule>
    <cfRule type="expression" dxfId="2628" priority="13206">
      <formula>IF(RIGHT(TEXT(AI111,"0.#"),1)=".",TRUE,FALSE)</formula>
    </cfRule>
  </conditionalFormatting>
  <conditionalFormatting sqref="AM111">
    <cfRule type="expression" dxfId="2627" priority="13203">
      <formula>IF(RIGHT(TEXT(AM111,"0.#"),1)=".",FALSE,TRUE)</formula>
    </cfRule>
    <cfRule type="expression" dxfId="2626" priority="13204">
      <formula>IF(RIGHT(TEXT(AM111,"0.#"),1)=".",TRUE,FALSE)</formula>
    </cfRule>
  </conditionalFormatting>
  <conditionalFormatting sqref="AE113">
    <cfRule type="expression" dxfId="2625" priority="13199">
      <formula>IF(RIGHT(TEXT(AE113,"0.#"),1)=".",FALSE,TRUE)</formula>
    </cfRule>
    <cfRule type="expression" dxfId="2624" priority="13200">
      <formula>IF(RIGHT(TEXT(AE113,"0.#"),1)=".",TRUE,FALSE)</formula>
    </cfRule>
  </conditionalFormatting>
  <conditionalFormatting sqref="AI113">
    <cfRule type="expression" dxfId="2623" priority="13197">
      <formula>IF(RIGHT(TEXT(AI113,"0.#"),1)=".",FALSE,TRUE)</formula>
    </cfRule>
    <cfRule type="expression" dxfId="2622" priority="13198">
      <formula>IF(RIGHT(TEXT(AI113,"0.#"),1)=".",TRUE,FALSE)</formula>
    </cfRule>
  </conditionalFormatting>
  <conditionalFormatting sqref="AM113">
    <cfRule type="expression" dxfId="2621" priority="13195">
      <formula>IF(RIGHT(TEXT(AM113,"0.#"),1)=".",FALSE,TRUE)</formula>
    </cfRule>
    <cfRule type="expression" dxfId="2620" priority="13196">
      <formula>IF(RIGHT(TEXT(AM113,"0.#"),1)=".",TRUE,FALSE)</formula>
    </cfRule>
  </conditionalFormatting>
  <conditionalFormatting sqref="AE114">
    <cfRule type="expression" dxfId="2619" priority="13193">
      <formula>IF(RIGHT(TEXT(AE114,"0.#"),1)=".",FALSE,TRUE)</formula>
    </cfRule>
    <cfRule type="expression" dxfId="2618" priority="13194">
      <formula>IF(RIGHT(TEXT(AE114,"0.#"),1)=".",TRUE,FALSE)</formula>
    </cfRule>
  </conditionalFormatting>
  <conditionalFormatting sqref="AI114">
    <cfRule type="expression" dxfId="2617" priority="13191">
      <formula>IF(RIGHT(TEXT(AI114,"0.#"),1)=".",FALSE,TRUE)</formula>
    </cfRule>
    <cfRule type="expression" dxfId="2616" priority="13192">
      <formula>IF(RIGHT(TEXT(AI114,"0.#"),1)=".",TRUE,FALSE)</formula>
    </cfRule>
  </conditionalFormatting>
  <conditionalFormatting sqref="AM114">
    <cfRule type="expression" dxfId="2615" priority="13189">
      <formula>IF(RIGHT(TEXT(AM114,"0.#"),1)=".",FALSE,TRUE)</formula>
    </cfRule>
    <cfRule type="expression" dxfId="2614" priority="13190">
      <formula>IF(RIGHT(TEXT(AM114,"0.#"),1)=".",TRUE,FALSE)</formula>
    </cfRule>
  </conditionalFormatting>
  <conditionalFormatting sqref="AQ116">
    <cfRule type="expression" dxfId="2613" priority="13185">
      <formula>IF(RIGHT(TEXT(AQ116,"0.#"),1)=".",FALSE,TRUE)</formula>
    </cfRule>
    <cfRule type="expression" dxfId="2612" priority="13186">
      <formula>IF(RIGHT(TEXT(AQ116,"0.#"),1)=".",TRUE,FALSE)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M117">
    <cfRule type="expression" dxfId="2609" priority="13179">
      <formula>IF(RIGHT(TEXT(AM117,"0.#"),1)=".",FALSE,TRUE)</formula>
    </cfRule>
    <cfRule type="expression" dxfId="2608" priority="13180">
      <formula>IF(RIGHT(TEXT(AM117,"0.#"),1)=".",TRUE,FALSE)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39:AO866">
    <cfRule type="expression" dxfId="2523" priority="6655">
      <formula>IF(AND(AL839&gt;=0, RIGHT(TEXT(AL839,"0.#"),1)&lt;&gt;"."),TRUE,FALSE)</formula>
    </cfRule>
    <cfRule type="expression" dxfId="2522" priority="6656">
      <formula>IF(AND(AL839&gt;=0, RIGHT(TEXT(AL839,"0.#"),1)="."),TRUE,FALSE)</formula>
    </cfRule>
    <cfRule type="expression" dxfId="2521" priority="6657">
      <formula>IF(AND(AL839&lt;0, RIGHT(TEXT(AL839,"0.#"),1)&lt;&gt;"."),TRUE,FALSE)</formula>
    </cfRule>
    <cfRule type="expression" dxfId="2520" priority="6658">
      <formula>IF(AND(AL839&lt;0, RIGHT(TEXT(AL839,"0.#"),1)="."),TRUE,FALSE)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39:Y866">
    <cfRule type="expression" dxfId="2449" priority="2983">
      <formula>IF(RIGHT(TEXT(Y839,"0.#"),1)=".",FALSE,TRUE)</formula>
    </cfRule>
    <cfRule type="expression" dxfId="2448" priority="2984">
      <formula>IF(RIGHT(TEXT(Y839,"0.#"),1)=".",TRUE,FALSE)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2:AO1131">
    <cfRule type="expression" dxfId="2419" priority="2889">
      <formula>IF(AND(AL1102&gt;=0, RIGHT(TEXT(AL1102,"0.#"),1)&lt;&gt;"."),TRUE,FALSE)</formula>
    </cfRule>
    <cfRule type="expression" dxfId="2418" priority="2890">
      <formula>IF(AND(AL1102&gt;=0, RIGHT(TEXT(AL1102,"0.#"),1)="."),TRUE,FALSE)</formula>
    </cfRule>
    <cfRule type="expression" dxfId="2417" priority="2891">
      <formula>IF(AND(AL1102&lt;0, RIGHT(TEXT(AL1102,"0.#"),1)&lt;&gt;"."),TRUE,FALSE)</formula>
    </cfRule>
    <cfRule type="expression" dxfId="2416" priority="2892">
      <formula>IF(AND(AL1102&lt;0, RIGHT(TEXT(AL1102,"0.#"),1)="."),TRUE,FALSE)</formula>
    </cfRule>
  </conditionalFormatting>
  <conditionalFormatting sqref="Y1102:Y1131">
    <cfRule type="expression" dxfId="2415" priority="2887">
      <formula>IF(RIGHT(TEXT(Y1102,"0.#"),1)=".",FALSE,TRUE)</formula>
    </cfRule>
    <cfRule type="expression" dxfId="2414" priority="2888">
      <formula>IF(RIGHT(TEXT(Y1102,"0.#"),1)=".",TRUE,FALSE)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7:AO838">
    <cfRule type="expression" dxfId="2405" priority="2841">
      <formula>IF(AND(AL837&gt;=0, RIGHT(TEXT(AL837,"0.#"),1)&lt;&gt;"."),TRUE,FALSE)</formula>
    </cfRule>
    <cfRule type="expression" dxfId="2404" priority="2842">
      <formula>IF(AND(AL837&gt;=0, RIGHT(TEXT(AL837,"0.#"),1)="."),TRUE,FALSE)</formula>
    </cfRule>
    <cfRule type="expression" dxfId="2403" priority="2843">
      <formula>IF(AND(AL837&lt;0, RIGHT(TEXT(AL837,"0.#"),1)&lt;&gt;"."),TRUE,FALSE)</formula>
    </cfRule>
    <cfRule type="expression" dxfId="2402" priority="2844">
      <formula>IF(AND(AL837&lt;0, RIGHT(TEXT(AL837,"0.#"),1)="."),TRUE,FALSE)</formula>
    </cfRule>
  </conditionalFormatting>
  <conditionalFormatting sqref="Y837:Y838">
    <cfRule type="expression" dxfId="2401" priority="2839">
      <formula>IF(RIGHT(TEXT(Y837,"0.#"),1)=".",FALSE,TRUE)</formula>
    </cfRule>
    <cfRule type="expression" dxfId="2400" priority="2840">
      <formula>IF(RIGHT(TEXT(Y837,"0.#"),1)=".",TRUE,FALSE)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Y871">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14:AQ14">
    <cfRule type="expression" dxfId="731" priority="31">
      <formula>IF(RIGHT(TEXT(P14,"0.#"),1)=".",FALSE,TRUE)</formula>
    </cfRule>
    <cfRule type="expression" dxfId="730" priority="32">
      <formula>IF(RIGHT(TEXT(P14,"0.#"),1)=".",TRUE,FALSE)</formula>
    </cfRule>
  </conditionalFormatting>
  <conditionalFormatting sqref="P13:AJ13 P15:AQ17">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I34">
    <cfRule type="expression" dxfId="725" priority="15">
      <formula>IF(RIGHT(TEXT(AI34,"0.#"),1)=".",FALSE,TRUE)</formula>
    </cfRule>
    <cfRule type="expression" dxfId="724" priority="16">
      <formula>IF(RIGHT(TEXT(AI34,"0.#"),1)=".",TRUE,FALSE)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U825">
    <cfRule type="expression" dxfId="705" priority="5">
      <formula>IF(RIGHT(TEXT(AU825,"0.#"),1)=".",FALSE,TRUE)</formula>
    </cfRule>
    <cfRule type="expression" dxfId="704" priority="6">
      <formula>IF(RIGHT(TEXT(AU825,"0.#"),1)=".",TRUE,FALSE)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31" max="49" man="1"/>
    <brk id="739" max="49" man="1"/>
    <brk id="778" max="49" man="1"/>
    <brk id="81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t="s">
        <v>577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485</v>
      </c>
      <c r="B2" s="517"/>
      <c r="C2" s="517"/>
      <c r="D2" s="517"/>
      <c r="E2" s="517"/>
      <c r="F2" s="518"/>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356</v>
      </c>
      <c r="AF2" s="1000"/>
      <c r="AG2" s="1000"/>
      <c r="AH2" s="1000"/>
      <c r="AI2" s="1000" t="s">
        <v>362</v>
      </c>
      <c r="AJ2" s="1000"/>
      <c r="AK2" s="1000"/>
      <c r="AL2" s="1000"/>
      <c r="AM2" s="1000" t="s">
        <v>466</v>
      </c>
      <c r="AN2" s="1000"/>
      <c r="AO2" s="1000"/>
      <c r="AP2" s="462"/>
      <c r="AQ2" s="173" t="s">
        <v>354</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09"/>
      <c r="Z3" s="1010"/>
      <c r="AA3" s="1011"/>
      <c r="AB3" s="1015"/>
      <c r="AC3" s="1016"/>
      <c r="AD3" s="1017"/>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9"/>
      <c r="B4" s="517"/>
      <c r="C4" s="517"/>
      <c r="D4" s="517"/>
      <c r="E4" s="517"/>
      <c r="F4" s="518"/>
      <c r="G4" s="544"/>
      <c r="H4" s="1018"/>
      <c r="I4" s="1018"/>
      <c r="J4" s="1018"/>
      <c r="K4" s="1018"/>
      <c r="L4" s="1018"/>
      <c r="M4" s="1018"/>
      <c r="N4" s="1018"/>
      <c r="O4" s="1019"/>
      <c r="P4" s="158"/>
      <c r="Q4" s="1026"/>
      <c r="R4" s="1026"/>
      <c r="S4" s="1026"/>
      <c r="T4" s="1026"/>
      <c r="U4" s="1026"/>
      <c r="V4" s="1026"/>
      <c r="W4" s="1026"/>
      <c r="X4" s="1027"/>
      <c r="Y4" s="1004" t="s">
        <v>12</v>
      </c>
      <c r="Z4" s="1005"/>
      <c r="AA4" s="1006"/>
      <c r="AB4" s="555"/>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1" t="s">
        <v>54</v>
      </c>
      <c r="Z5" s="1001"/>
      <c r="AA5" s="1002"/>
      <c r="AB5" s="526"/>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485</v>
      </c>
      <c r="B9" s="517"/>
      <c r="C9" s="517"/>
      <c r="D9" s="517"/>
      <c r="E9" s="517"/>
      <c r="F9" s="518"/>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356</v>
      </c>
      <c r="AF9" s="1000"/>
      <c r="AG9" s="1000"/>
      <c r="AH9" s="1000"/>
      <c r="AI9" s="1000" t="s">
        <v>362</v>
      </c>
      <c r="AJ9" s="1000"/>
      <c r="AK9" s="1000"/>
      <c r="AL9" s="1000"/>
      <c r="AM9" s="1000" t="s">
        <v>466</v>
      </c>
      <c r="AN9" s="1000"/>
      <c r="AO9" s="1000"/>
      <c r="AP9" s="462"/>
      <c r="AQ9" s="173" t="s">
        <v>354</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9"/>
      <c r="B11" s="517"/>
      <c r="C11" s="517"/>
      <c r="D11" s="517"/>
      <c r="E11" s="517"/>
      <c r="F11" s="518"/>
      <c r="G11" s="544"/>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5"/>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6"/>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485</v>
      </c>
      <c r="B16" s="517"/>
      <c r="C16" s="517"/>
      <c r="D16" s="517"/>
      <c r="E16" s="517"/>
      <c r="F16" s="518"/>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356</v>
      </c>
      <c r="AF16" s="1000"/>
      <c r="AG16" s="1000"/>
      <c r="AH16" s="1000"/>
      <c r="AI16" s="1000" t="s">
        <v>362</v>
      </c>
      <c r="AJ16" s="1000"/>
      <c r="AK16" s="1000"/>
      <c r="AL16" s="1000"/>
      <c r="AM16" s="1000" t="s">
        <v>466</v>
      </c>
      <c r="AN16" s="1000"/>
      <c r="AO16" s="1000"/>
      <c r="AP16" s="462"/>
      <c r="AQ16" s="173" t="s">
        <v>354</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9"/>
      <c r="B18" s="517"/>
      <c r="C18" s="517"/>
      <c r="D18" s="517"/>
      <c r="E18" s="517"/>
      <c r="F18" s="518"/>
      <c r="G18" s="544"/>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5"/>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6"/>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485</v>
      </c>
      <c r="B23" s="517"/>
      <c r="C23" s="517"/>
      <c r="D23" s="517"/>
      <c r="E23" s="517"/>
      <c r="F23" s="518"/>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356</v>
      </c>
      <c r="AF23" s="1000"/>
      <c r="AG23" s="1000"/>
      <c r="AH23" s="1000"/>
      <c r="AI23" s="1000" t="s">
        <v>362</v>
      </c>
      <c r="AJ23" s="1000"/>
      <c r="AK23" s="1000"/>
      <c r="AL23" s="1000"/>
      <c r="AM23" s="1000" t="s">
        <v>466</v>
      </c>
      <c r="AN23" s="1000"/>
      <c r="AO23" s="1000"/>
      <c r="AP23" s="462"/>
      <c r="AQ23" s="173" t="s">
        <v>354</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9"/>
      <c r="B25" s="517"/>
      <c r="C25" s="517"/>
      <c r="D25" s="517"/>
      <c r="E25" s="517"/>
      <c r="F25" s="518"/>
      <c r="G25" s="544"/>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5"/>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6"/>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485</v>
      </c>
      <c r="B30" s="517"/>
      <c r="C30" s="517"/>
      <c r="D30" s="517"/>
      <c r="E30" s="517"/>
      <c r="F30" s="518"/>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356</v>
      </c>
      <c r="AF30" s="1000"/>
      <c r="AG30" s="1000"/>
      <c r="AH30" s="1000"/>
      <c r="AI30" s="1000" t="s">
        <v>362</v>
      </c>
      <c r="AJ30" s="1000"/>
      <c r="AK30" s="1000"/>
      <c r="AL30" s="1000"/>
      <c r="AM30" s="1000" t="s">
        <v>466</v>
      </c>
      <c r="AN30" s="1000"/>
      <c r="AO30" s="1000"/>
      <c r="AP30" s="462"/>
      <c r="AQ30" s="173" t="s">
        <v>354</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9"/>
      <c r="B32" s="517"/>
      <c r="C32" s="517"/>
      <c r="D32" s="517"/>
      <c r="E32" s="517"/>
      <c r="F32" s="518"/>
      <c r="G32" s="544"/>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5"/>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6"/>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485</v>
      </c>
      <c r="B37" s="517"/>
      <c r="C37" s="517"/>
      <c r="D37" s="517"/>
      <c r="E37" s="517"/>
      <c r="F37" s="518"/>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356</v>
      </c>
      <c r="AF37" s="1000"/>
      <c r="AG37" s="1000"/>
      <c r="AH37" s="1000"/>
      <c r="AI37" s="1000" t="s">
        <v>362</v>
      </c>
      <c r="AJ37" s="1000"/>
      <c r="AK37" s="1000"/>
      <c r="AL37" s="1000"/>
      <c r="AM37" s="1000" t="s">
        <v>466</v>
      </c>
      <c r="AN37" s="1000"/>
      <c r="AO37" s="1000"/>
      <c r="AP37" s="462"/>
      <c r="AQ37" s="173" t="s">
        <v>354</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9"/>
      <c r="B39" s="517"/>
      <c r="C39" s="517"/>
      <c r="D39" s="517"/>
      <c r="E39" s="517"/>
      <c r="F39" s="518"/>
      <c r="G39" s="544"/>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5"/>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6"/>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485</v>
      </c>
      <c r="B44" s="517"/>
      <c r="C44" s="517"/>
      <c r="D44" s="517"/>
      <c r="E44" s="517"/>
      <c r="F44" s="518"/>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356</v>
      </c>
      <c r="AF44" s="1000"/>
      <c r="AG44" s="1000"/>
      <c r="AH44" s="1000"/>
      <c r="AI44" s="1000" t="s">
        <v>362</v>
      </c>
      <c r="AJ44" s="1000"/>
      <c r="AK44" s="1000"/>
      <c r="AL44" s="1000"/>
      <c r="AM44" s="1000" t="s">
        <v>466</v>
      </c>
      <c r="AN44" s="1000"/>
      <c r="AO44" s="1000"/>
      <c r="AP44" s="462"/>
      <c r="AQ44" s="173" t="s">
        <v>354</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9"/>
      <c r="B46" s="517"/>
      <c r="C46" s="517"/>
      <c r="D46" s="517"/>
      <c r="E46" s="517"/>
      <c r="F46" s="518"/>
      <c r="G46" s="544"/>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5"/>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6"/>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485</v>
      </c>
      <c r="B51" s="517"/>
      <c r="C51" s="517"/>
      <c r="D51" s="517"/>
      <c r="E51" s="517"/>
      <c r="F51" s="518"/>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62" t="s">
        <v>11</v>
      </c>
      <c r="AC51" s="1013"/>
      <c r="AD51" s="1014"/>
      <c r="AE51" s="1000" t="s">
        <v>356</v>
      </c>
      <c r="AF51" s="1000"/>
      <c r="AG51" s="1000"/>
      <c r="AH51" s="1000"/>
      <c r="AI51" s="1000" t="s">
        <v>362</v>
      </c>
      <c r="AJ51" s="1000"/>
      <c r="AK51" s="1000"/>
      <c r="AL51" s="1000"/>
      <c r="AM51" s="1000" t="s">
        <v>466</v>
      </c>
      <c r="AN51" s="1000"/>
      <c r="AO51" s="1000"/>
      <c r="AP51" s="462"/>
      <c r="AQ51" s="173" t="s">
        <v>354</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9"/>
      <c r="B53" s="517"/>
      <c r="C53" s="517"/>
      <c r="D53" s="517"/>
      <c r="E53" s="517"/>
      <c r="F53" s="518"/>
      <c r="G53" s="544"/>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5"/>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6"/>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485</v>
      </c>
      <c r="B58" s="517"/>
      <c r="C58" s="517"/>
      <c r="D58" s="517"/>
      <c r="E58" s="517"/>
      <c r="F58" s="518"/>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356</v>
      </c>
      <c r="AF58" s="1000"/>
      <c r="AG58" s="1000"/>
      <c r="AH58" s="1000"/>
      <c r="AI58" s="1000" t="s">
        <v>362</v>
      </c>
      <c r="AJ58" s="1000"/>
      <c r="AK58" s="1000"/>
      <c r="AL58" s="1000"/>
      <c r="AM58" s="1000" t="s">
        <v>466</v>
      </c>
      <c r="AN58" s="1000"/>
      <c r="AO58" s="1000"/>
      <c r="AP58" s="462"/>
      <c r="AQ58" s="173" t="s">
        <v>354</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9"/>
      <c r="B60" s="517"/>
      <c r="C60" s="517"/>
      <c r="D60" s="517"/>
      <c r="E60" s="517"/>
      <c r="F60" s="518"/>
      <c r="G60" s="544"/>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5"/>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6"/>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485</v>
      </c>
      <c r="B65" s="517"/>
      <c r="C65" s="517"/>
      <c r="D65" s="517"/>
      <c r="E65" s="517"/>
      <c r="F65" s="518"/>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356</v>
      </c>
      <c r="AF65" s="1000"/>
      <c r="AG65" s="1000"/>
      <c r="AH65" s="1000"/>
      <c r="AI65" s="1000" t="s">
        <v>362</v>
      </c>
      <c r="AJ65" s="1000"/>
      <c r="AK65" s="1000"/>
      <c r="AL65" s="1000"/>
      <c r="AM65" s="1000" t="s">
        <v>466</v>
      </c>
      <c r="AN65" s="1000"/>
      <c r="AO65" s="1000"/>
      <c r="AP65" s="462"/>
      <c r="AQ65" s="173" t="s">
        <v>354</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9"/>
      <c r="B67" s="517"/>
      <c r="C67" s="517"/>
      <c r="D67" s="517"/>
      <c r="E67" s="517"/>
      <c r="F67" s="518"/>
      <c r="G67" s="544"/>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5"/>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6"/>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7" sqref="Y7:AB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672</v>
      </c>
      <c r="H2" s="441"/>
      <c r="I2" s="441"/>
      <c r="J2" s="441"/>
      <c r="K2" s="441"/>
      <c r="L2" s="441"/>
      <c r="M2" s="441"/>
      <c r="N2" s="441"/>
      <c r="O2" s="441"/>
      <c r="P2" s="441"/>
      <c r="Q2" s="441"/>
      <c r="R2" s="441"/>
      <c r="S2" s="441"/>
      <c r="T2" s="441"/>
      <c r="U2" s="441"/>
      <c r="V2" s="441"/>
      <c r="W2" s="441"/>
      <c r="X2" s="441"/>
      <c r="Y2" s="441"/>
      <c r="Z2" s="441"/>
      <c r="AA2" s="441"/>
      <c r="AB2" s="442"/>
      <c r="AC2" s="443" t="s">
        <v>508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7" t="s">
        <v>19</v>
      </c>
      <c r="Z3" s="438"/>
      <c r="AA3" s="438"/>
      <c r="AB3" s="449"/>
      <c r="AC3" s="445" t="s">
        <v>17</v>
      </c>
      <c r="AD3" s="446"/>
      <c r="AE3" s="446"/>
      <c r="AF3" s="446"/>
      <c r="AG3" s="446"/>
      <c r="AH3" s="447" t="s">
        <v>18</v>
      </c>
      <c r="AI3" s="446"/>
      <c r="AJ3" s="446"/>
      <c r="AK3" s="446"/>
      <c r="AL3" s="446"/>
      <c r="AM3" s="446"/>
      <c r="AN3" s="446"/>
      <c r="AO3" s="446"/>
      <c r="AP3" s="446"/>
      <c r="AQ3" s="446"/>
      <c r="AR3" s="446"/>
      <c r="AS3" s="446"/>
      <c r="AT3" s="448"/>
      <c r="AU3" s="437" t="s">
        <v>19</v>
      </c>
      <c r="AV3" s="438"/>
      <c r="AW3" s="438"/>
      <c r="AX3" s="439"/>
    </row>
    <row r="4" spans="1:50" ht="24.75" customHeight="1" x14ac:dyDescent="0.15">
      <c r="A4" s="1040"/>
      <c r="B4" s="1041"/>
      <c r="C4" s="1041"/>
      <c r="D4" s="1041"/>
      <c r="E4" s="1041"/>
      <c r="F4" s="1042"/>
      <c r="G4" s="450" t="s">
        <v>673</v>
      </c>
      <c r="H4" s="451"/>
      <c r="I4" s="451"/>
      <c r="J4" s="451"/>
      <c r="K4" s="452"/>
      <c r="L4" s="453" t="s">
        <v>674</v>
      </c>
      <c r="M4" s="454"/>
      <c r="N4" s="454"/>
      <c r="O4" s="454"/>
      <c r="P4" s="454"/>
      <c r="Q4" s="454"/>
      <c r="R4" s="454"/>
      <c r="S4" s="454"/>
      <c r="T4" s="454"/>
      <c r="U4" s="454"/>
      <c r="V4" s="454"/>
      <c r="W4" s="454"/>
      <c r="X4" s="455"/>
      <c r="Y4" s="456">
        <v>4.2</v>
      </c>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t="s">
        <v>675</v>
      </c>
      <c r="H5" s="347"/>
      <c r="I5" s="347"/>
      <c r="J5" s="347"/>
      <c r="K5" s="348"/>
      <c r="L5" s="399" t="s">
        <v>676</v>
      </c>
      <c r="M5" s="400"/>
      <c r="N5" s="400"/>
      <c r="O5" s="400"/>
      <c r="P5" s="400"/>
      <c r="Q5" s="400"/>
      <c r="R5" s="400"/>
      <c r="S5" s="400"/>
      <c r="T5" s="400"/>
      <c r="U5" s="400"/>
      <c r="V5" s="400"/>
      <c r="W5" s="400"/>
      <c r="X5" s="401"/>
      <c r="Y5" s="396">
        <v>2.2999999999999998</v>
      </c>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6.5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40"/>
      <c r="B15" s="1041"/>
      <c r="C15" s="1041"/>
      <c r="D15" s="1041"/>
      <c r="E15" s="1041"/>
      <c r="F15" s="1042"/>
      <c r="G15" s="443" t="s">
        <v>400</v>
      </c>
      <c r="H15" s="441"/>
      <c r="I15" s="441"/>
      <c r="J15" s="441"/>
      <c r="K15" s="441"/>
      <c r="L15" s="441"/>
      <c r="M15" s="441"/>
      <c r="N15" s="441"/>
      <c r="O15" s="441"/>
      <c r="P15" s="441"/>
      <c r="Q15" s="441"/>
      <c r="R15" s="441"/>
      <c r="S15" s="441"/>
      <c r="T15" s="441"/>
      <c r="U15" s="441"/>
      <c r="V15" s="441"/>
      <c r="W15" s="441"/>
      <c r="X15" s="441"/>
      <c r="Y15" s="441"/>
      <c r="Z15" s="441"/>
      <c r="AA15" s="441"/>
      <c r="AB15" s="442"/>
      <c r="AC15" s="443"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4"/>
    </row>
    <row r="16" spans="1:50" ht="25.5" hidden="1"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7" t="s">
        <v>19</v>
      </c>
      <c r="Z16" s="438"/>
      <c r="AA16" s="438"/>
      <c r="AB16" s="449"/>
      <c r="AC16" s="445" t="s">
        <v>17</v>
      </c>
      <c r="AD16" s="446"/>
      <c r="AE16" s="446"/>
      <c r="AF16" s="446"/>
      <c r="AG16" s="446"/>
      <c r="AH16" s="447" t="s">
        <v>18</v>
      </c>
      <c r="AI16" s="446"/>
      <c r="AJ16" s="446"/>
      <c r="AK16" s="446"/>
      <c r="AL16" s="446"/>
      <c r="AM16" s="446"/>
      <c r="AN16" s="446"/>
      <c r="AO16" s="446"/>
      <c r="AP16" s="446"/>
      <c r="AQ16" s="446"/>
      <c r="AR16" s="446"/>
      <c r="AS16" s="446"/>
      <c r="AT16" s="448"/>
      <c r="AU16" s="437" t="s">
        <v>19</v>
      </c>
      <c r="AV16" s="438"/>
      <c r="AW16" s="438"/>
      <c r="AX16" s="439"/>
    </row>
    <row r="17" spans="1:50" ht="24.75" hidden="1"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0"/>
      <c r="B28" s="1041"/>
      <c r="C28" s="1041"/>
      <c r="D28" s="1041"/>
      <c r="E28" s="1041"/>
      <c r="F28" s="1042"/>
      <c r="G28" s="443" t="s">
        <v>399</v>
      </c>
      <c r="H28" s="441"/>
      <c r="I28" s="441"/>
      <c r="J28" s="441"/>
      <c r="K28" s="441"/>
      <c r="L28" s="441"/>
      <c r="M28" s="441"/>
      <c r="N28" s="441"/>
      <c r="O28" s="441"/>
      <c r="P28" s="441"/>
      <c r="Q28" s="441"/>
      <c r="R28" s="441"/>
      <c r="S28" s="441"/>
      <c r="T28" s="441"/>
      <c r="U28" s="441"/>
      <c r="V28" s="441"/>
      <c r="W28" s="441"/>
      <c r="X28" s="441"/>
      <c r="Y28" s="441"/>
      <c r="Z28" s="441"/>
      <c r="AA28" s="441"/>
      <c r="AB28" s="442"/>
      <c r="AC28" s="443"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4"/>
    </row>
    <row r="29" spans="1:50" ht="24.75" hidden="1"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7" t="s">
        <v>19</v>
      </c>
      <c r="Z29" s="438"/>
      <c r="AA29" s="438"/>
      <c r="AB29" s="449"/>
      <c r="AC29" s="445" t="s">
        <v>17</v>
      </c>
      <c r="AD29" s="446"/>
      <c r="AE29" s="446"/>
      <c r="AF29" s="446"/>
      <c r="AG29" s="446"/>
      <c r="AH29" s="447" t="s">
        <v>18</v>
      </c>
      <c r="AI29" s="446"/>
      <c r="AJ29" s="446"/>
      <c r="AK29" s="446"/>
      <c r="AL29" s="446"/>
      <c r="AM29" s="446"/>
      <c r="AN29" s="446"/>
      <c r="AO29" s="446"/>
      <c r="AP29" s="446"/>
      <c r="AQ29" s="446"/>
      <c r="AR29" s="446"/>
      <c r="AS29" s="446"/>
      <c r="AT29" s="448"/>
      <c r="AU29" s="437" t="s">
        <v>19</v>
      </c>
      <c r="AV29" s="438"/>
      <c r="AW29" s="438"/>
      <c r="AX29" s="439"/>
    </row>
    <row r="30" spans="1:50" ht="24.75" hidden="1"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0"/>
      <c r="B41" s="1041"/>
      <c r="C41" s="1041"/>
      <c r="D41" s="1041"/>
      <c r="E41" s="1041"/>
      <c r="F41" s="1042"/>
      <c r="G41" s="443" t="s">
        <v>449</v>
      </c>
      <c r="H41" s="441"/>
      <c r="I41" s="441"/>
      <c r="J41" s="441"/>
      <c r="K41" s="441"/>
      <c r="L41" s="441"/>
      <c r="M41" s="441"/>
      <c r="N41" s="441"/>
      <c r="O41" s="441"/>
      <c r="P41" s="441"/>
      <c r="Q41" s="441"/>
      <c r="R41" s="441"/>
      <c r="S41" s="441"/>
      <c r="T41" s="441"/>
      <c r="U41" s="441"/>
      <c r="V41" s="441"/>
      <c r="W41" s="441"/>
      <c r="X41" s="441"/>
      <c r="Y41" s="441"/>
      <c r="Z41" s="441"/>
      <c r="AA41" s="441"/>
      <c r="AB41" s="442"/>
      <c r="AC41" s="443"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4"/>
    </row>
    <row r="42" spans="1:50" ht="24.75" hidden="1"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7" t="s">
        <v>19</v>
      </c>
      <c r="Z42" s="438"/>
      <c r="AA42" s="438"/>
      <c r="AB42" s="449"/>
      <c r="AC42" s="445" t="s">
        <v>17</v>
      </c>
      <c r="AD42" s="446"/>
      <c r="AE42" s="446"/>
      <c r="AF42" s="446"/>
      <c r="AG42" s="446"/>
      <c r="AH42" s="447" t="s">
        <v>18</v>
      </c>
      <c r="AI42" s="446"/>
      <c r="AJ42" s="446"/>
      <c r="AK42" s="446"/>
      <c r="AL42" s="446"/>
      <c r="AM42" s="446"/>
      <c r="AN42" s="446"/>
      <c r="AO42" s="446"/>
      <c r="AP42" s="446"/>
      <c r="AQ42" s="446"/>
      <c r="AR42" s="446"/>
      <c r="AS42" s="446"/>
      <c r="AT42" s="448"/>
      <c r="AU42" s="437" t="s">
        <v>19</v>
      </c>
      <c r="AV42" s="438"/>
      <c r="AW42" s="438"/>
      <c r="AX42" s="439"/>
    </row>
    <row r="43" spans="1:50" ht="24.75" hidden="1"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3" t="s">
        <v>303</v>
      </c>
      <c r="H55" s="441"/>
      <c r="I55" s="441"/>
      <c r="J55" s="441"/>
      <c r="K55" s="441"/>
      <c r="L55" s="441"/>
      <c r="M55" s="441"/>
      <c r="N55" s="441"/>
      <c r="O55" s="441"/>
      <c r="P55" s="441"/>
      <c r="Q55" s="441"/>
      <c r="R55" s="441"/>
      <c r="S55" s="441"/>
      <c r="T55" s="441"/>
      <c r="U55" s="441"/>
      <c r="V55" s="441"/>
      <c r="W55" s="441"/>
      <c r="X55" s="441"/>
      <c r="Y55" s="441"/>
      <c r="Z55" s="441"/>
      <c r="AA55" s="441"/>
      <c r="AB55" s="442"/>
      <c r="AC55" s="443"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4"/>
    </row>
    <row r="56" spans="1:50" ht="24.75" hidden="1"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7" t="s">
        <v>19</v>
      </c>
      <c r="Z56" s="438"/>
      <c r="AA56" s="438"/>
      <c r="AB56" s="449"/>
      <c r="AC56" s="445" t="s">
        <v>17</v>
      </c>
      <c r="AD56" s="446"/>
      <c r="AE56" s="446"/>
      <c r="AF56" s="446"/>
      <c r="AG56" s="446"/>
      <c r="AH56" s="447" t="s">
        <v>18</v>
      </c>
      <c r="AI56" s="446"/>
      <c r="AJ56" s="446"/>
      <c r="AK56" s="446"/>
      <c r="AL56" s="446"/>
      <c r="AM56" s="446"/>
      <c r="AN56" s="446"/>
      <c r="AO56" s="446"/>
      <c r="AP56" s="446"/>
      <c r="AQ56" s="446"/>
      <c r="AR56" s="446"/>
      <c r="AS56" s="446"/>
      <c r="AT56" s="448"/>
      <c r="AU56" s="437" t="s">
        <v>19</v>
      </c>
      <c r="AV56" s="438"/>
      <c r="AW56" s="438"/>
      <c r="AX56" s="439"/>
    </row>
    <row r="57" spans="1:50" ht="24.75" hidden="1"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0"/>
      <c r="B68" s="1041"/>
      <c r="C68" s="1041"/>
      <c r="D68" s="1041"/>
      <c r="E68" s="1041"/>
      <c r="F68" s="1042"/>
      <c r="G68" s="443" t="s">
        <v>404</v>
      </c>
      <c r="H68" s="441"/>
      <c r="I68" s="441"/>
      <c r="J68" s="441"/>
      <c r="K68" s="441"/>
      <c r="L68" s="441"/>
      <c r="M68" s="441"/>
      <c r="N68" s="441"/>
      <c r="O68" s="441"/>
      <c r="P68" s="441"/>
      <c r="Q68" s="441"/>
      <c r="R68" s="441"/>
      <c r="S68" s="441"/>
      <c r="T68" s="441"/>
      <c r="U68" s="441"/>
      <c r="V68" s="441"/>
      <c r="W68" s="441"/>
      <c r="X68" s="441"/>
      <c r="Y68" s="441"/>
      <c r="Z68" s="441"/>
      <c r="AA68" s="441"/>
      <c r="AB68" s="442"/>
      <c r="AC68" s="443"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4"/>
    </row>
    <row r="69" spans="1:50" ht="25.5" hidden="1"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7" t="s">
        <v>19</v>
      </c>
      <c r="Z69" s="438"/>
      <c r="AA69" s="438"/>
      <c r="AB69" s="449"/>
      <c r="AC69" s="445" t="s">
        <v>17</v>
      </c>
      <c r="AD69" s="446"/>
      <c r="AE69" s="446"/>
      <c r="AF69" s="446"/>
      <c r="AG69" s="446"/>
      <c r="AH69" s="447" t="s">
        <v>18</v>
      </c>
      <c r="AI69" s="446"/>
      <c r="AJ69" s="446"/>
      <c r="AK69" s="446"/>
      <c r="AL69" s="446"/>
      <c r="AM69" s="446"/>
      <c r="AN69" s="446"/>
      <c r="AO69" s="446"/>
      <c r="AP69" s="446"/>
      <c r="AQ69" s="446"/>
      <c r="AR69" s="446"/>
      <c r="AS69" s="446"/>
      <c r="AT69" s="448"/>
      <c r="AU69" s="437" t="s">
        <v>19</v>
      </c>
      <c r="AV69" s="438"/>
      <c r="AW69" s="438"/>
      <c r="AX69" s="439"/>
    </row>
    <row r="70" spans="1:50" ht="24.75" hidden="1"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0"/>
      <c r="B81" s="1041"/>
      <c r="C81" s="1041"/>
      <c r="D81" s="1041"/>
      <c r="E81" s="1041"/>
      <c r="F81" s="1042"/>
      <c r="G81" s="443" t="s">
        <v>406</v>
      </c>
      <c r="H81" s="441"/>
      <c r="I81" s="441"/>
      <c r="J81" s="441"/>
      <c r="K81" s="441"/>
      <c r="L81" s="441"/>
      <c r="M81" s="441"/>
      <c r="N81" s="441"/>
      <c r="O81" s="441"/>
      <c r="P81" s="441"/>
      <c r="Q81" s="441"/>
      <c r="R81" s="441"/>
      <c r="S81" s="441"/>
      <c r="T81" s="441"/>
      <c r="U81" s="441"/>
      <c r="V81" s="441"/>
      <c r="W81" s="441"/>
      <c r="X81" s="441"/>
      <c r="Y81" s="441"/>
      <c r="Z81" s="441"/>
      <c r="AA81" s="441"/>
      <c r="AB81" s="442"/>
      <c r="AC81" s="443"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4"/>
    </row>
    <row r="82" spans="1:50" ht="24.75" hidden="1"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7" t="s">
        <v>19</v>
      </c>
      <c r="Z82" s="438"/>
      <c r="AA82" s="438"/>
      <c r="AB82" s="449"/>
      <c r="AC82" s="445" t="s">
        <v>17</v>
      </c>
      <c r="AD82" s="446"/>
      <c r="AE82" s="446"/>
      <c r="AF82" s="446"/>
      <c r="AG82" s="446"/>
      <c r="AH82" s="447" t="s">
        <v>18</v>
      </c>
      <c r="AI82" s="446"/>
      <c r="AJ82" s="446"/>
      <c r="AK82" s="446"/>
      <c r="AL82" s="446"/>
      <c r="AM82" s="446"/>
      <c r="AN82" s="446"/>
      <c r="AO82" s="446"/>
      <c r="AP82" s="446"/>
      <c r="AQ82" s="446"/>
      <c r="AR82" s="446"/>
      <c r="AS82" s="446"/>
      <c r="AT82" s="448"/>
      <c r="AU82" s="437" t="s">
        <v>19</v>
      </c>
      <c r="AV82" s="438"/>
      <c r="AW82" s="438"/>
      <c r="AX82" s="439"/>
    </row>
    <row r="83" spans="1:50" ht="24.75" hidden="1"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0"/>
      <c r="B94" s="1041"/>
      <c r="C94" s="1041"/>
      <c r="D94" s="1041"/>
      <c r="E94" s="1041"/>
      <c r="F94" s="1042"/>
      <c r="G94" s="443" t="s">
        <v>408</v>
      </c>
      <c r="H94" s="441"/>
      <c r="I94" s="441"/>
      <c r="J94" s="441"/>
      <c r="K94" s="441"/>
      <c r="L94" s="441"/>
      <c r="M94" s="441"/>
      <c r="N94" s="441"/>
      <c r="O94" s="441"/>
      <c r="P94" s="441"/>
      <c r="Q94" s="441"/>
      <c r="R94" s="441"/>
      <c r="S94" s="441"/>
      <c r="T94" s="441"/>
      <c r="U94" s="441"/>
      <c r="V94" s="441"/>
      <c r="W94" s="441"/>
      <c r="X94" s="441"/>
      <c r="Y94" s="441"/>
      <c r="Z94" s="441"/>
      <c r="AA94" s="441"/>
      <c r="AB94" s="442"/>
      <c r="AC94" s="443"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4"/>
    </row>
    <row r="95" spans="1:50" ht="24.75" hidden="1"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7" t="s">
        <v>19</v>
      </c>
      <c r="Z95" s="438"/>
      <c r="AA95" s="438"/>
      <c r="AB95" s="449"/>
      <c r="AC95" s="445" t="s">
        <v>17</v>
      </c>
      <c r="AD95" s="446"/>
      <c r="AE95" s="446"/>
      <c r="AF95" s="446"/>
      <c r="AG95" s="446"/>
      <c r="AH95" s="447" t="s">
        <v>18</v>
      </c>
      <c r="AI95" s="446"/>
      <c r="AJ95" s="446"/>
      <c r="AK95" s="446"/>
      <c r="AL95" s="446"/>
      <c r="AM95" s="446"/>
      <c r="AN95" s="446"/>
      <c r="AO95" s="446"/>
      <c r="AP95" s="446"/>
      <c r="AQ95" s="446"/>
      <c r="AR95" s="446"/>
      <c r="AS95" s="446"/>
      <c r="AT95" s="448"/>
      <c r="AU95" s="437" t="s">
        <v>19</v>
      </c>
      <c r="AV95" s="438"/>
      <c r="AW95" s="438"/>
      <c r="AX95" s="439"/>
    </row>
    <row r="96" spans="1:50" ht="24.75" hidden="1"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3"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3"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4"/>
    </row>
    <row r="109" spans="1:50" ht="24.75" hidden="1"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7" t="s">
        <v>19</v>
      </c>
      <c r="Z109" s="438"/>
      <c r="AA109" s="438"/>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7" t="s">
        <v>19</v>
      </c>
      <c r="AV109" s="438"/>
      <c r="AW109" s="438"/>
      <c r="AX109" s="439"/>
    </row>
    <row r="110" spans="1:50" ht="24.75" hidden="1"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0"/>
      <c r="B121" s="1041"/>
      <c r="C121" s="1041"/>
      <c r="D121" s="1041"/>
      <c r="E121" s="1041"/>
      <c r="F121" s="1042"/>
      <c r="G121" s="443"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3"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4"/>
    </row>
    <row r="122" spans="1:50" ht="25.5" hidden="1"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7" t="s">
        <v>19</v>
      </c>
      <c r="Z122" s="438"/>
      <c r="AA122" s="438"/>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7" t="s">
        <v>19</v>
      </c>
      <c r="AV122" s="438"/>
      <c r="AW122" s="438"/>
      <c r="AX122" s="439"/>
    </row>
    <row r="123" spans="1:50" ht="24.75" hidden="1"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0"/>
      <c r="B134" s="1041"/>
      <c r="C134" s="1041"/>
      <c r="D134" s="1041"/>
      <c r="E134" s="1041"/>
      <c r="F134" s="1042"/>
      <c r="G134" s="443"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3"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4"/>
    </row>
    <row r="135" spans="1:50" ht="24.75" hidden="1"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7" t="s">
        <v>19</v>
      </c>
      <c r="Z135" s="438"/>
      <c r="AA135" s="438"/>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7" t="s">
        <v>19</v>
      </c>
      <c r="AV135" s="438"/>
      <c r="AW135" s="438"/>
      <c r="AX135" s="439"/>
    </row>
    <row r="136" spans="1:50" ht="24.75" hidden="1"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0"/>
      <c r="B147" s="1041"/>
      <c r="C147" s="1041"/>
      <c r="D147" s="1041"/>
      <c r="E147" s="1041"/>
      <c r="F147" s="1042"/>
      <c r="G147" s="443"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3"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4"/>
    </row>
    <row r="148" spans="1:50" ht="24.75" hidden="1"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7" t="s">
        <v>19</v>
      </c>
      <c r="Z148" s="438"/>
      <c r="AA148" s="438"/>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7" t="s">
        <v>19</v>
      </c>
      <c r="AV148" s="438"/>
      <c r="AW148" s="438"/>
      <c r="AX148" s="439"/>
    </row>
    <row r="149" spans="1:50" ht="24.75" hidden="1"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3"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3"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4"/>
    </row>
    <row r="162" spans="1:50" ht="24.75" hidden="1"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7" t="s">
        <v>19</v>
      </c>
      <c r="Z162" s="438"/>
      <c r="AA162" s="438"/>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7" t="s">
        <v>19</v>
      </c>
      <c r="AV162" s="438"/>
      <c r="AW162" s="438"/>
      <c r="AX162" s="439"/>
    </row>
    <row r="163" spans="1:50" ht="24.75" hidden="1"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0"/>
      <c r="B174" s="1041"/>
      <c r="C174" s="1041"/>
      <c r="D174" s="1041"/>
      <c r="E174" s="1041"/>
      <c r="F174" s="1042"/>
      <c r="G174" s="443"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3"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4"/>
    </row>
    <row r="175" spans="1:50" ht="25.5" hidden="1"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7" t="s">
        <v>19</v>
      </c>
      <c r="Z175" s="438"/>
      <c r="AA175" s="438"/>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7" t="s">
        <v>19</v>
      </c>
      <c r="AV175" s="438"/>
      <c r="AW175" s="438"/>
      <c r="AX175" s="439"/>
    </row>
    <row r="176" spans="1:50" ht="24.75" hidden="1"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0"/>
      <c r="B187" s="1041"/>
      <c r="C187" s="1041"/>
      <c r="D187" s="1041"/>
      <c r="E187" s="1041"/>
      <c r="F187" s="1042"/>
      <c r="G187" s="443"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3"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4"/>
    </row>
    <row r="188" spans="1:50" ht="24.75" hidden="1"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7" t="s">
        <v>19</v>
      </c>
      <c r="Z188" s="438"/>
      <c r="AA188" s="438"/>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7" t="s">
        <v>19</v>
      </c>
      <c r="AV188" s="438"/>
      <c r="AW188" s="438"/>
      <c r="AX188" s="439"/>
    </row>
    <row r="189" spans="1:50" ht="24.75" hidden="1"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0"/>
      <c r="B200" s="1041"/>
      <c r="C200" s="1041"/>
      <c r="D200" s="1041"/>
      <c r="E200" s="1041"/>
      <c r="F200" s="1042"/>
      <c r="G200" s="443"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3"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4"/>
    </row>
    <row r="201" spans="1:50" ht="24.75" hidden="1"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7" t="s">
        <v>19</v>
      </c>
      <c r="Z201" s="438"/>
      <c r="AA201" s="438"/>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7" t="s">
        <v>19</v>
      </c>
      <c r="AV201" s="438"/>
      <c r="AW201" s="438"/>
      <c r="AX201" s="439"/>
    </row>
    <row r="202" spans="1:50" ht="24.75" hidden="1"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3"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3"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4"/>
    </row>
    <row r="215" spans="1:50" ht="24.75" hidden="1"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7" t="s">
        <v>19</v>
      </c>
      <c r="Z215" s="438"/>
      <c r="AA215" s="438"/>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7" t="s">
        <v>19</v>
      </c>
      <c r="AV215" s="438"/>
      <c r="AW215" s="438"/>
      <c r="AX215" s="439"/>
    </row>
    <row r="216" spans="1:50" ht="24.75" hidden="1"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0"/>
      <c r="B227" s="1041"/>
      <c r="C227" s="1041"/>
      <c r="D227" s="1041"/>
      <c r="E227" s="1041"/>
      <c r="F227" s="1042"/>
      <c r="G227" s="443"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3"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4"/>
    </row>
    <row r="228" spans="1:50" ht="25.5" hidden="1"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7" t="s">
        <v>19</v>
      </c>
      <c r="Z228" s="438"/>
      <c r="AA228" s="438"/>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7" t="s">
        <v>19</v>
      </c>
      <c r="AV228" s="438"/>
      <c r="AW228" s="438"/>
      <c r="AX228" s="439"/>
    </row>
    <row r="229" spans="1:50" ht="24.75" hidden="1"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0"/>
      <c r="B240" s="1041"/>
      <c r="C240" s="1041"/>
      <c r="D240" s="1041"/>
      <c r="E240" s="1041"/>
      <c r="F240" s="1042"/>
      <c r="G240" s="443"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3"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4"/>
    </row>
    <row r="241" spans="1:50" ht="24.75" hidden="1"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7" t="s">
        <v>19</v>
      </c>
      <c r="Z241" s="438"/>
      <c r="AA241" s="438"/>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7" t="s">
        <v>19</v>
      </c>
      <c r="AV241" s="438"/>
      <c r="AW241" s="438"/>
      <c r="AX241" s="439"/>
    </row>
    <row r="242" spans="1:50" ht="24.75" hidden="1"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0"/>
      <c r="B253" s="1041"/>
      <c r="C253" s="1041"/>
      <c r="D253" s="1041"/>
      <c r="E253" s="1041"/>
      <c r="F253" s="1042"/>
      <c r="G253" s="443"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3"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4"/>
    </row>
    <row r="254" spans="1:50" ht="24.75" hidden="1"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7" t="s">
        <v>19</v>
      </c>
      <c r="Z254" s="438"/>
      <c r="AA254" s="438"/>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7" t="s">
        <v>19</v>
      </c>
      <c r="AV254" s="438"/>
      <c r="AW254" s="438"/>
      <c r="AX254" s="439"/>
    </row>
    <row r="255" spans="1:50" ht="24.75" hidden="1"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7" zoomScaleNormal="75" zoomScaleSheetLayoutView="77" zoomScalePageLayoutView="70" workbookViewId="0">
      <selection activeCell="J4" sqref="J4:O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64.900000000000006" customHeight="1" x14ac:dyDescent="0.15">
      <c r="A4" s="1060">
        <v>1</v>
      </c>
      <c r="B4" s="1060">
        <v>1</v>
      </c>
      <c r="C4" s="424" t="s">
        <v>620</v>
      </c>
      <c r="D4" s="416"/>
      <c r="E4" s="416"/>
      <c r="F4" s="416"/>
      <c r="G4" s="416"/>
      <c r="H4" s="416"/>
      <c r="I4" s="416"/>
      <c r="J4" s="417">
        <v>7010901005494</v>
      </c>
      <c r="K4" s="418"/>
      <c r="L4" s="418"/>
      <c r="M4" s="418"/>
      <c r="N4" s="418"/>
      <c r="O4" s="418"/>
      <c r="P4" s="425" t="s">
        <v>621</v>
      </c>
      <c r="Q4" s="315"/>
      <c r="R4" s="315"/>
      <c r="S4" s="315"/>
      <c r="T4" s="315"/>
      <c r="U4" s="315"/>
      <c r="V4" s="315"/>
      <c r="W4" s="315"/>
      <c r="X4" s="315"/>
      <c r="Y4" s="316">
        <v>6.5</v>
      </c>
      <c r="Z4" s="317"/>
      <c r="AA4" s="317"/>
      <c r="AB4" s="318"/>
      <c r="AC4" s="320" t="s">
        <v>512</v>
      </c>
      <c r="AD4" s="320"/>
      <c r="AE4" s="320"/>
      <c r="AF4" s="320"/>
      <c r="AG4" s="320"/>
      <c r="AH4" s="321">
        <v>1</v>
      </c>
      <c r="AI4" s="322"/>
      <c r="AJ4" s="322"/>
      <c r="AK4" s="322"/>
      <c r="AL4" s="323">
        <v>91.2</v>
      </c>
      <c r="AM4" s="324"/>
      <c r="AN4" s="324"/>
      <c r="AO4" s="325"/>
      <c r="AP4" s="319" t="s">
        <v>560</v>
      </c>
      <c r="AQ4" s="319"/>
      <c r="AR4" s="319"/>
      <c r="AS4" s="319"/>
      <c r="AT4" s="319"/>
      <c r="AU4" s="319"/>
      <c r="AV4" s="319"/>
      <c r="AW4" s="319"/>
      <c r="AX4" s="319"/>
    </row>
    <row r="5" spans="1:50" ht="26.25" hidden="1"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hidden="1"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hidden="1"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hidden="1"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hidden="1"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hidden="1"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hidden="1"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hidden="1"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hidden="1"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hidden="1"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hidden="1"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hidden="1"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hidden="1"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hidden="1"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hidden="1"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hidden="1"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hidden="1"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hidden="1"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hidden="1"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hidden="1"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hidden="1"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hidden="1"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hidden="1"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hidden="1"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hidden="1"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hidden="1"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hidden="1"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hidden="1"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hidden="1"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hidden="1"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hidden="1"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hidden="1"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hidden="1"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hidden="1"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hidden="1"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hidden="1"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hidden="1"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hidden="1"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hidden="1"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hidden="1"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2018-08-16T10:48:16Z</cp:lastPrinted>
  <dcterms:created xsi:type="dcterms:W3CDTF">2012-03-13T00:50:25Z</dcterms:created>
  <dcterms:modified xsi:type="dcterms:W3CDTF">2020-12-01T10:43:35Z</dcterms:modified>
</cp:coreProperties>
</file>