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<sst xmlns="http://schemas.openxmlformats.org/spreadsheetml/2006/main" count="2930" uniqueCount="647">
  <si>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</si>
  <si>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</si>
  <si>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</si>
  <si>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</si>
  <si>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</si>
  <si>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</si>
  <si>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</si>
  <si>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</si>
  <si>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</si>
  <si>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</si>
  <si>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</si>
  <si>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</si>
  <si>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</si>
  <si>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</si>
  <si>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</si>
  <si>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</si>
  <si>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</si>
  <si>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</si>
  <si>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</si>
  <si>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</si>
  <si>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</si>
  <si>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</si>
  <si>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</si>
  <si>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</si>
  <si>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</si>
  <si>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</si>
  <si>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</si>
  <si>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</si>
  <si>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</si>
  <si>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</si>
  <si>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</si>
  <si>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</si>
  <si>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</si>
  <si>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</si>
  <si>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</si>
  <si>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</si>
  <si>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</si>
  <si>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</si>
  <si>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</si>
  <si>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</si>
  <si>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</si>
  <si>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</si>
  <si>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</si>
  <si>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</si>
  <si>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</si>
  <si>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</si>
  <si>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</si>
  <si>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</si>
  <si>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</si>
  <si>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</si>
  <si>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</si>
  <si>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</si>
  <si>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</si>
  <si>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</si>
  <si>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</si>
  <si>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</si>
  <si>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</si>
  <si>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</si>
  <si>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</si>
  <si>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</si>
  <si>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</si>
  <si>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</si>
  <si>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</si>
  <si>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</si>
  <si>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</si>
  <si>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</si>
  <si>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</si>
  <si>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</si>
  <si>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</si>
  <si>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</si>
  <si>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</si>
  <si>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</si>
  <si>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</si>
  <si>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</si>
  <si>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</si>
  <si>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</si>
  <si>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</si>
  <si>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</si>
  <si>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</si>
  <si>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</si>
  <si>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</si>
  <si>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</si>
  <si>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</si>
  <si>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</si>
  <si>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</si>
  <si>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</si>
  <si>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</si>
  <si>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</si>
  <si>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</si>
  <si>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</si>
  <si>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</si>
  <si>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</si>
  <si>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</si>
  <si>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</si>
  <si>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</si>
  <si>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</si>
  <si>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</si>
  <si>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</si>
  <si>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</si>
  <si>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</si>
  <si>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</si>
  <si>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</si>
  <si>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</si>
  <si>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</si>
  <si>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</si>
  <si>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</si>
  <si>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</si>
  <si>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</si>
  <si>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</si>
  <si>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</si>
  <si>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</si>
  <si>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</si>
  <si>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</si>
  <si>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</si>
  <si>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</si>
  <si>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</si>
  <si>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</si>
  <si>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</si>
  <si>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</si>
  <si>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</si>
  <si>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</si>
  <si>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</si>
  <si>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</si>
  <si>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</si>
  <si>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</si>
  <si>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</si>
  <si>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</si>
  <si>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</si>
  <si>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</si>
  <si>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</si>
  <si>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</si>
  <si>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</si>
  <si>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</si>
  <si>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</si>
  <si>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</si>
  <si>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</si>
  <si>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</si>
  <si>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</si>
  <si>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</si>
  <si>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</si>
  <si>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</si>
  <si>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</si>
  <si>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</si>
  <si>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</si>
  <si>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</si>
  <si>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</si>
  <si>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</si>
  <si>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</si>
  <si>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</si>
  <si>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</si>
  <si>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</si>
  <si>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</si>
  <si>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</si>
  <si>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</si>
  <si>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</si>
  <si>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</si>
  <si>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</si>
  <si>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</si>
  <si>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</si>
  <si>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</si>
  <si>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</si>
  <si>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</si>
  <si>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</si>
  <si>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</si>
  <si>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</si>
  <si>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</si>
  <si>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</si>
  <si>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</si>
  <si>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</si>
  <si>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</si>
  <si>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</si>
  <si>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</si>
  <si>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</si>
  <si>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</si>
  <si>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</si>
  <si>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</si>
  <si>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</si>
  <si>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</si>
  <si>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</si>
  <si>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</si>
  <si>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</si>
  <si>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</si>
  <si>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</si>
  <si>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</si>
  <si>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</si>
  <si>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</si>
  <si>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</si>
  <si>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</si>
  <si>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</si>
  <si>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</si>
  <si>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</si>
  <si>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</si>
  <si>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</si>
  <si>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</si>
  <si>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</si>
  <si>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</si>
  <si>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</si>
  <si>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</si>
  <si>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</si>
  <si>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</si>
  <si>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</si>
  <si>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</si>
  <si>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</si>
  <si>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</si>
  <si>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</si>
  <si>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</si>
  <si>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</si>
  <si>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</si>
  <si>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</si>
  <si>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</si>
  <si>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</si>
  <si>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</si>
  <si>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</si>
  <si>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</si>
  <si>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</si>
  <si>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</si>
  <si>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</si>
  <si>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</si>
  <si>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</si>
  <si>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</si>
  <si>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</si>
  <si>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</si>
  <si>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</si>
  <si>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</si>
  <si>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</si>
  <si>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</si>
  <si>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</si>
  <si>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</si>
  <si>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</si>
  <si>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</si>
  <si>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</si>
  <si>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</si>
  <si>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</si>
  <si>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</si>
  <si>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</si>
  <si>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</si>
  <si>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</si>
  <si>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</si>
  <si>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</si>
  <si>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</si>
  <si>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</si>
  <si>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</si>
  <si>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</si>
  <si>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</si>
  <si>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</si>
  <si>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</si>
  <si>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</si>
  <si>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</si>
  <si>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</si>
  <si>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</si>
  <si>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</si>
  <si>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</si>
  <si>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</si>
  <si>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</si>
  <si>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</si>
  <si>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</si>
  <si>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</si>
  <si>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</si>
  <si>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</si>
  <si>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</si>
  <si>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</si>
  <si>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</si>
  <si>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</si>
  <si>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</si>
  <si>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</si>
  <si>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</si>
  <si>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</si>
  <si>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</si>
  <si>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</si>
  <si>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</si>
  <si>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</si>
  <si>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</si>
  <si>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</si>
  <si>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</si>
  <si>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</si>
  <si>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</si>
  <si>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</si>
  <si>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</si>
  <si>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</si>
  <si>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</si>
  <si>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</si>
  <si>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</si>
  <si>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</si>
  <si>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</si>
  <si>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</si>
  <si>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</si>
  <si>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</si>
  <si>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</si>
  <si>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</si>
  <si>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</si>
  <si>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</si>
  <si>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</si>
  <si>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</si>
  <si>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</si>
  <si>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</si>
  <si>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</si>
  <si>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</si>
  <si>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</si>
  <si>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</si>
  <si>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</si>
  <si>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</si>
  <si>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</si>
  <si>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</si>
  <si>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</si>
  <si>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</si>
  <si>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</si>
  <si>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</si>
  <si>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</si>
  <si>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</si>
  <si>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</si>
  <si>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</si>
  <si>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</si>
  <si>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</si>
  <si>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</si>
  <si>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</si>
  <si>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</si>
  <si>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</si>
  <si>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</si>
  <si>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</si>
  <si>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</si>
  <si>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</si>
  <si>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</si>
  <si>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</si>
  <si>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</si>
  <si>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</si>
  <si>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</si>
  <si>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</si>
  <si>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</si>
  <si>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</si>
  <si>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</si>
  <si>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</si>
  <si>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</si>
  <si>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</si>
  <si>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</si>
  <si>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</si>
  <si>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</si>
  <si>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</si>
  <si>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</si>
  <si>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</si>
  <si>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</si>
  <si>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</si>
  <si>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</si>
  <si>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</si>
  <si>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</si>
  <si>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</si>
  <si>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</si>
  <si>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</si>
  <si>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</si>
  <si>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</si>
  <si>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</si>
  <si>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</si>
  <si>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</si>
  <si>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</si>
  <si>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</si>
  <si>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</si>
  <si>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</si>
  <si>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</si>
  <si>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</si>
  <si>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</si>
  <si>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</si>
  <si>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</si>
  <si>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</si>
  <si>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</si>
  <si>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</si>
  <si>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</si>
  <si>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</si>
  <si>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</si>
  <si>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</si>
  <si>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</si>
  <si>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</si>
  <si>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</si>
  <si>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</si>
  <si>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</si>
  <si>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</si>
  <si>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</si>
  <si>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</si>
  <si>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</si>
  <si>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</si>
  <si>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</si>
  <si>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</si>
  <si>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</si>
  <si>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</si>
  <si>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</si>
  <si>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</si>
  <si>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</si>
  <si>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</si>
  <si>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</si>
  <si>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</si>
  <si>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</si>
  <si>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</si>
  <si>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</si>
  <si>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</si>
  <si>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</si>
  <si>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</si>
  <si>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</si>
  <si>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</si>
  <si>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</si>
  <si>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</si>
  <si>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</si>
  <si>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</si>
  <si>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</si>
  <si>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</si>
  <si>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</si>
  <si>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</si>
  <si>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</si>
  <si>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</si>
  <si>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</si>
  <si>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</si>
  <si>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</si>
  <si>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</si>
  <si>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</si>
  <si>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</si>
  <si>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</si>
  <si>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</si>
  <si>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</si>
  <si>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</si>
  <si>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</si>
  <si>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</si>
  <si>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</si>
  <si>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</si>
  <si>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</si>
  <si>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</si>
  <si>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</si>
  <si>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</si>
  <si>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</si>
  <si>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</si>
  <si>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</si>
  <si>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</si>
  <si>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</si>
  <si>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</si>
  <si>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</si>
  <si>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</si>
  <si>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</si>
  <si>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</si>
  <si>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</si>
  <si>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</si>
  <si>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</si>
  <si>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</si>
  <si>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</si>
  <si>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</si>
  <si>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</si>
  <si>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</si>
  <si>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</si>
  <si>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</si>
  <si>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</si>
  <si>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</si>
  <si>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</si>
  <si>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</si>
  <si>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</si>
  <si>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</si>
  <si>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</si>
  <si>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</si>
  <si>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</si>
  <si>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</si>
  <si>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</si>
  <si>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</si>
  <si>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</si>
  <si>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</si>
  <si>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</si>
  <si>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</si>
  <si>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</si>
  <si>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</si>
  <si>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</si>
  <si>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</si>
  <si>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</si>
  <si>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</si>
  <si>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</si>
  <si>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</si>
  <si>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</si>
  <si>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</si>
  <si>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</si>
  <si>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</si>
  <si>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</si>
  <si>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</si>
  <si>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</si>
  <si>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</si>
  <si>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</si>
  <si>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</si>
  <si>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</si>
  <si>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</si>
  <si>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</si>
  <si>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</si>
  <si>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</si>
  <si>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</si>
  <si>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</si>
  <si>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</si>
  <si>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</si>
  <si>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</si>
  <si>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</si>
  <si>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</si>
  <si>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</si>
  <si>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</si>
  <si>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</si>
  <si>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</si>
  <si>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</si>
  <si>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</si>
  <si>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</si>
  <si>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</si>
  <si>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</si>
  <si>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</si>
  <si>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</si>
  <si>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</si>
  <si>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</si>
  <si>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</si>
  <si>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</si>
  <si>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</si>
  <si>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</si>
  <si>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</si>
  <si>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</si>
  <si>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</si>
  <si>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</si>
  <si>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</si>
  <si>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</si>
  <si>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</si>
  <si>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</si>
  <si>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</si>
  <si>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</si>
  <si>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</si>
  <si>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</si>
  <si>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</si>
  <si>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</si>
  <si>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</si>
  <si>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</si>
  <si>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</si>
  <si>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</si>
  <si>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</si>
  <si>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</si>
  <si>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</si>
  <si>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</si>
  <si>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</si>
  <si>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</si>
  <si>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</si>
  <si>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</si>
  <si>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</si>
  <si>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</si>
  <si>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</si>
  <si>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</si>
  <si>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</si>
  <si>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</si>
  <si>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</si>
  <si>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</si>
  <si>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</si>
  <si>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</si>
  <si>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</si>
  <si>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</si>
  <si>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</si>
  <si>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</si>
  <si>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</si>
  <si>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</si>
  <si>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環境統計・環境情報の総合的な整備推進費</t>
    <rPh sb="0" eb="2">
      <t>カンキョウ</t>
    </rPh>
    <rPh sb="2" eb="4">
      <t>トウケイ</t>
    </rPh>
    <rPh sb="5" eb="7">
      <t>カンキョウ</t>
    </rPh>
    <rPh sb="7" eb="9">
      <t>ジョウホウ</t>
    </rPh>
    <rPh sb="10" eb="13">
      <t>ソウゴウテキ</t>
    </rPh>
    <rPh sb="14" eb="16">
      <t>セイビ</t>
    </rPh>
    <rPh sb="16" eb="18">
      <t>スイシン</t>
    </rPh>
    <rPh sb="18" eb="19">
      <t>ヒ</t>
    </rPh>
    <phoneticPr fontId="5"/>
  </si>
  <si>
    <t>大臣官房</t>
    <rPh sb="0" eb="2">
      <t>ダイジン</t>
    </rPh>
    <rPh sb="2" eb="4">
      <t>カンボウ</t>
    </rPh>
    <phoneticPr fontId="5"/>
  </si>
  <si>
    <t>統計法第４条</t>
    <rPh sb="0" eb="3">
      <t>トウケイホウ</t>
    </rPh>
    <rPh sb="3" eb="4">
      <t>ダイ</t>
    </rPh>
    <rPh sb="5" eb="6">
      <t>ジョウ</t>
    </rPh>
    <phoneticPr fontId="5"/>
  </si>
  <si>
    <t>○</t>
  </si>
  <si>
    <t>環境保全調査費</t>
    <rPh sb="0" eb="2">
      <t>カンキョウ</t>
    </rPh>
    <rPh sb="2" eb="4">
      <t>ホゼン</t>
    </rPh>
    <rPh sb="4" eb="7">
      <t>チョウサヒ</t>
    </rPh>
    <phoneticPr fontId="5"/>
  </si>
  <si>
    <t>部門（行）</t>
    <rPh sb="0" eb="2">
      <t>ブモン</t>
    </rPh>
    <rPh sb="3" eb="4">
      <t>ギョウ</t>
    </rPh>
    <phoneticPr fontId="5"/>
  </si>
  <si>
    <t>-</t>
  </si>
  <si>
    <t>-</t>
    <phoneticPr fontId="5"/>
  </si>
  <si>
    <t>-</t>
    <phoneticPr fontId="5"/>
  </si>
  <si>
    <t>-</t>
    <phoneticPr fontId="5"/>
  </si>
  <si>
    <t>件</t>
    <rPh sb="0" eb="1">
      <t>ケン</t>
    </rPh>
    <phoneticPr fontId="5"/>
  </si>
  <si>
    <t>　　万円/行</t>
    <rPh sb="2" eb="4">
      <t>マンエン</t>
    </rPh>
    <rPh sb="5" eb="6">
      <t>ギョウ</t>
    </rPh>
    <phoneticPr fontId="5"/>
  </si>
  <si>
    <t>750/150</t>
    <phoneticPr fontId="5"/>
  </si>
  <si>
    <t>1190/153</t>
    <phoneticPr fontId="5"/>
  </si>
  <si>
    <t>-</t>
    <phoneticPr fontId="5"/>
  </si>
  <si>
    <t>-</t>
    <phoneticPr fontId="5"/>
  </si>
  <si>
    <t>9 環境政策の基盤整備</t>
    <rPh sb="2" eb="4">
      <t>カンキョウ</t>
    </rPh>
    <rPh sb="4" eb="6">
      <t>セイサク</t>
    </rPh>
    <rPh sb="7" eb="9">
      <t>キバン</t>
    </rPh>
    <rPh sb="9" eb="11">
      <t>セイビ</t>
    </rPh>
    <phoneticPr fontId="5"/>
  </si>
  <si>
    <t>-</t>
    <phoneticPr fontId="5"/>
  </si>
  <si>
    <t>-</t>
    <phoneticPr fontId="5"/>
  </si>
  <si>
    <t>無</t>
  </si>
  <si>
    <t>‐</t>
  </si>
  <si>
    <t>総合評価入札を実施しており競争性は確保されている。</t>
    <rPh sb="0" eb="2">
      <t>ソウゴウ</t>
    </rPh>
    <rPh sb="2" eb="4">
      <t>ヒョウカ</t>
    </rPh>
    <rPh sb="4" eb="6">
      <t>ニュウサツ</t>
    </rPh>
    <rPh sb="7" eb="9">
      <t>ジッシ</t>
    </rPh>
    <rPh sb="13" eb="16">
      <t>キョウソウセイ</t>
    </rPh>
    <rPh sb="17" eb="19">
      <t>カクホ</t>
    </rPh>
    <phoneticPr fontId="5"/>
  </si>
  <si>
    <t>本事業は、「公的統計の整備に関する基本的な計画」（平成21年3月13日閣議決定）及び後継の計画である「公的統計の整備に関する基本的な計画」（平成26年3月25日閣議決定）において、環境ＩＯの充実が求められている。</t>
    <rPh sb="0" eb="1">
      <t>ホン</t>
    </rPh>
    <rPh sb="1" eb="3">
      <t>ジギョウ</t>
    </rPh>
    <rPh sb="6" eb="8">
      <t>コウテキ</t>
    </rPh>
    <rPh sb="8" eb="10">
      <t>トウケイ</t>
    </rPh>
    <rPh sb="11" eb="13">
      <t>セイビ</t>
    </rPh>
    <rPh sb="14" eb="15">
      <t>カン</t>
    </rPh>
    <rPh sb="17" eb="20">
      <t>キホンテキ</t>
    </rPh>
    <rPh sb="21" eb="23">
      <t>ケイカク</t>
    </rPh>
    <rPh sb="25" eb="27">
      <t>ヘイセイ</t>
    </rPh>
    <rPh sb="29" eb="30">
      <t>ネン</t>
    </rPh>
    <rPh sb="31" eb="32">
      <t>ガツ</t>
    </rPh>
    <rPh sb="34" eb="35">
      <t>ニチ</t>
    </rPh>
    <rPh sb="35" eb="37">
      <t>カクギ</t>
    </rPh>
    <rPh sb="37" eb="39">
      <t>ケッテイ</t>
    </rPh>
    <rPh sb="40" eb="41">
      <t>オヨ</t>
    </rPh>
    <rPh sb="42" eb="44">
      <t>コウケイ</t>
    </rPh>
    <rPh sb="45" eb="47">
      <t>ケイカク</t>
    </rPh>
    <rPh sb="51" eb="53">
      <t>コウテキ</t>
    </rPh>
    <rPh sb="53" eb="55">
      <t>トウケイ</t>
    </rPh>
    <rPh sb="56" eb="58">
      <t>セイビ</t>
    </rPh>
    <rPh sb="59" eb="60">
      <t>カン</t>
    </rPh>
    <rPh sb="62" eb="65">
      <t>キホンテキ</t>
    </rPh>
    <rPh sb="66" eb="68">
      <t>ケイカク</t>
    </rPh>
    <rPh sb="70" eb="72">
      <t>ヘイセイ</t>
    </rPh>
    <rPh sb="74" eb="75">
      <t>ネン</t>
    </rPh>
    <rPh sb="76" eb="77">
      <t>ガツ</t>
    </rPh>
    <rPh sb="79" eb="80">
      <t>ニチ</t>
    </rPh>
    <rPh sb="80" eb="82">
      <t>カクギ</t>
    </rPh>
    <rPh sb="82" eb="84">
      <t>ケッテイ</t>
    </rPh>
    <rPh sb="90" eb="92">
      <t>カンキョウ</t>
    </rPh>
    <rPh sb="95" eb="97">
      <t>ジュウジツ</t>
    </rPh>
    <rPh sb="98" eb="99">
      <t>モト</t>
    </rPh>
    <phoneticPr fontId="5"/>
  </si>
  <si>
    <t>本事業は、「公的統計の整備に関する基本的な計画」（平成21年3月13日閣議決定）及び後継の計画である「公的統計の整備に関する基本的な計画」（平成26年3月25日閣議決定）において、環境ＩＯの充実が求められていること及び国全体の公的統計の基盤整備を行うものであることから、国が主導して直接実施する必要がある。</t>
    <rPh sb="0" eb="1">
      <t>ホン</t>
    </rPh>
    <rPh sb="1" eb="3">
      <t>ジギョウ</t>
    </rPh>
    <rPh sb="6" eb="8">
      <t>コウテキ</t>
    </rPh>
    <rPh sb="8" eb="10">
      <t>トウケイ</t>
    </rPh>
    <rPh sb="11" eb="13">
      <t>セイビ</t>
    </rPh>
    <rPh sb="14" eb="15">
      <t>カン</t>
    </rPh>
    <rPh sb="17" eb="20">
      <t>キホンテキ</t>
    </rPh>
    <rPh sb="21" eb="23">
      <t>ケイカク</t>
    </rPh>
    <rPh sb="25" eb="27">
      <t>ヘイセイ</t>
    </rPh>
    <rPh sb="29" eb="30">
      <t>ネン</t>
    </rPh>
    <rPh sb="31" eb="32">
      <t>ガツ</t>
    </rPh>
    <rPh sb="34" eb="35">
      <t>ニチ</t>
    </rPh>
    <rPh sb="35" eb="37">
      <t>カクギ</t>
    </rPh>
    <rPh sb="37" eb="39">
      <t>ケッテイ</t>
    </rPh>
    <rPh sb="40" eb="41">
      <t>オヨ</t>
    </rPh>
    <rPh sb="42" eb="44">
      <t>コウケイ</t>
    </rPh>
    <rPh sb="45" eb="47">
      <t>ケイカク</t>
    </rPh>
    <rPh sb="51" eb="53">
      <t>コウテキ</t>
    </rPh>
    <rPh sb="53" eb="55">
      <t>トウケイ</t>
    </rPh>
    <rPh sb="56" eb="58">
      <t>セイビ</t>
    </rPh>
    <rPh sb="59" eb="60">
      <t>カン</t>
    </rPh>
    <rPh sb="62" eb="65">
      <t>キホンテキ</t>
    </rPh>
    <rPh sb="66" eb="68">
      <t>ケイカク</t>
    </rPh>
    <rPh sb="70" eb="72">
      <t>ヘイセイ</t>
    </rPh>
    <rPh sb="74" eb="75">
      <t>ネン</t>
    </rPh>
    <rPh sb="76" eb="77">
      <t>ガツ</t>
    </rPh>
    <rPh sb="79" eb="80">
      <t>ニチ</t>
    </rPh>
    <rPh sb="80" eb="82">
      <t>カクギ</t>
    </rPh>
    <rPh sb="82" eb="84">
      <t>ケッテイ</t>
    </rPh>
    <rPh sb="90" eb="92">
      <t>カンキョウ</t>
    </rPh>
    <rPh sb="95" eb="97">
      <t>ジュウジツ</t>
    </rPh>
    <rPh sb="98" eb="99">
      <t>モト</t>
    </rPh>
    <rPh sb="107" eb="108">
      <t>オヨ</t>
    </rPh>
    <rPh sb="109" eb="110">
      <t>クニ</t>
    </rPh>
    <rPh sb="110" eb="112">
      <t>ゼンタイ</t>
    </rPh>
    <rPh sb="113" eb="115">
      <t>コウテキ</t>
    </rPh>
    <rPh sb="115" eb="117">
      <t>トウケイ</t>
    </rPh>
    <rPh sb="118" eb="120">
      <t>キバン</t>
    </rPh>
    <rPh sb="120" eb="122">
      <t>セイビ</t>
    </rPh>
    <rPh sb="123" eb="124">
      <t>オコナ</t>
    </rPh>
    <rPh sb="135" eb="136">
      <t>クニ</t>
    </rPh>
    <rPh sb="137" eb="139">
      <t>シュドウ</t>
    </rPh>
    <rPh sb="141" eb="143">
      <t>チョクセツ</t>
    </rPh>
    <rPh sb="143" eb="145">
      <t>ジッシ</t>
    </rPh>
    <rPh sb="147" eb="149">
      <t>ヒツヨウ</t>
    </rPh>
    <phoneticPr fontId="5"/>
  </si>
  <si>
    <t>地球温暖化や大気汚染等の環境問題に対応する上で、その原因となる環境活動が環境問題に及ぼす影響を定量的に把握するための統計データの整備は、優先度が高い。</t>
    <rPh sb="0" eb="2">
      <t>チキュウ</t>
    </rPh>
    <rPh sb="2" eb="5">
      <t>オンダンカ</t>
    </rPh>
    <rPh sb="6" eb="8">
      <t>タイキ</t>
    </rPh>
    <rPh sb="8" eb="10">
      <t>オセン</t>
    </rPh>
    <rPh sb="10" eb="11">
      <t>トウ</t>
    </rPh>
    <rPh sb="12" eb="14">
      <t>カンキョウ</t>
    </rPh>
    <rPh sb="14" eb="16">
      <t>モンダイ</t>
    </rPh>
    <rPh sb="17" eb="19">
      <t>タイオウ</t>
    </rPh>
    <rPh sb="21" eb="22">
      <t>ウエ</t>
    </rPh>
    <rPh sb="26" eb="28">
      <t>ゲンイン</t>
    </rPh>
    <rPh sb="31" eb="33">
      <t>カンキョウ</t>
    </rPh>
    <rPh sb="33" eb="35">
      <t>カツドウ</t>
    </rPh>
    <rPh sb="36" eb="38">
      <t>カンキョウ</t>
    </rPh>
    <rPh sb="38" eb="40">
      <t>モンダイ</t>
    </rPh>
    <rPh sb="41" eb="42">
      <t>オヨ</t>
    </rPh>
    <rPh sb="44" eb="46">
      <t>エイキョウ</t>
    </rPh>
    <rPh sb="47" eb="50">
      <t>テイリョウテキ</t>
    </rPh>
    <rPh sb="51" eb="53">
      <t>ハアク</t>
    </rPh>
    <rPh sb="58" eb="60">
      <t>トウケイ</t>
    </rPh>
    <rPh sb="64" eb="66">
      <t>セイビ</t>
    </rPh>
    <rPh sb="68" eb="71">
      <t>ユウセンド</t>
    </rPh>
    <rPh sb="72" eb="73">
      <t>タカ</t>
    </rPh>
    <phoneticPr fontId="5"/>
  </si>
  <si>
    <t>環境ＩＯの整備や精度の向上に使途が限定されている。</t>
    <rPh sb="0" eb="2">
      <t>カンキョウ</t>
    </rPh>
    <rPh sb="5" eb="7">
      <t>セイビ</t>
    </rPh>
    <rPh sb="8" eb="10">
      <t>セイド</t>
    </rPh>
    <rPh sb="11" eb="13">
      <t>コウジョウ</t>
    </rPh>
    <rPh sb="14" eb="16">
      <t>シト</t>
    </rPh>
    <rPh sb="17" eb="19">
      <t>ゲンテイ</t>
    </rPh>
    <phoneticPr fontId="5"/>
  </si>
  <si>
    <t>事業の目的に応じて業務内容を絞り込んだ仕様書に基づいて事業を行い、コストの削減に努めている。</t>
    <rPh sb="0" eb="2">
      <t>ジギョウ</t>
    </rPh>
    <rPh sb="3" eb="5">
      <t>モクテキ</t>
    </rPh>
    <rPh sb="6" eb="7">
      <t>オウ</t>
    </rPh>
    <rPh sb="9" eb="11">
      <t>ギョウム</t>
    </rPh>
    <rPh sb="11" eb="13">
      <t>ナイヨウ</t>
    </rPh>
    <rPh sb="14" eb="15">
      <t>シボ</t>
    </rPh>
    <rPh sb="16" eb="17">
      <t>コ</t>
    </rPh>
    <rPh sb="19" eb="22">
      <t>シヨウショ</t>
    </rPh>
    <rPh sb="23" eb="24">
      <t>モト</t>
    </rPh>
    <rPh sb="27" eb="29">
      <t>ジギョウ</t>
    </rPh>
    <rPh sb="30" eb="31">
      <t>オコナ</t>
    </rPh>
    <rPh sb="37" eb="39">
      <t>サクゲン</t>
    </rPh>
    <rPh sb="40" eb="41">
      <t>ツト</t>
    </rPh>
    <phoneticPr fontId="5"/>
  </si>
  <si>
    <t>数値の妥当性の検討を実施した結果、成果実績を着実に達成した。</t>
    <rPh sb="0" eb="2">
      <t>スウチ</t>
    </rPh>
    <rPh sb="3" eb="6">
      <t>ダトウセイ</t>
    </rPh>
    <rPh sb="7" eb="9">
      <t>ケントウ</t>
    </rPh>
    <rPh sb="10" eb="12">
      <t>ジッシ</t>
    </rPh>
    <rPh sb="14" eb="16">
      <t>ケッカ</t>
    </rPh>
    <rPh sb="17" eb="19">
      <t>セイカ</t>
    </rPh>
    <rPh sb="19" eb="21">
      <t>ジッセキ</t>
    </rPh>
    <rPh sb="22" eb="24">
      <t>チャクジツ</t>
    </rPh>
    <rPh sb="25" eb="27">
      <t>タッセイ</t>
    </rPh>
    <phoneticPr fontId="5"/>
  </si>
  <si>
    <t>環境ＩＯという新しいフレームワークを作成するため、総合評価落札方式を用いて効果的に実施している。</t>
    <rPh sb="0" eb="2">
      <t>カンキョウ</t>
    </rPh>
    <rPh sb="7" eb="8">
      <t>アタラ</t>
    </rPh>
    <rPh sb="18" eb="20">
      <t>サクセイ</t>
    </rPh>
    <rPh sb="25" eb="27">
      <t>ソウゴウ</t>
    </rPh>
    <rPh sb="27" eb="29">
      <t>ヒョウカ</t>
    </rPh>
    <rPh sb="29" eb="31">
      <t>ラクサツ</t>
    </rPh>
    <rPh sb="31" eb="33">
      <t>ホウシキ</t>
    </rPh>
    <rPh sb="34" eb="35">
      <t>モチ</t>
    </rPh>
    <rPh sb="37" eb="40">
      <t>コウカテキ</t>
    </rPh>
    <rPh sb="41" eb="43">
      <t>ジッシ</t>
    </rPh>
    <phoneticPr fontId="5"/>
  </si>
  <si>
    <t>過去の成果物を踏まえて環境ＩＯの整備を進めており、十分活用されている。</t>
    <rPh sb="0" eb="2">
      <t>カコ</t>
    </rPh>
    <rPh sb="3" eb="6">
      <t>セイカブツ</t>
    </rPh>
    <rPh sb="7" eb="8">
      <t>フ</t>
    </rPh>
    <rPh sb="11" eb="13">
      <t>カンキョウ</t>
    </rPh>
    <rPh sb="16" eb="18">
      <t>セイビ</t>
    </rPh>
    <rPh sb="19" eb="20">
      <t>スス</t>
    </rPh>
    <rPh sb="25" eb="27">
      <t>ジュウブン</t>
    </rPh>
    <rPh sb="27" eb="29">
      <t>カツヨウ</t>
    </rPh>
    <phoneticPr fontId="5"/>
  </si>
  <si>
    <t>254</t>
    <phoneticPr fontId="5"/>
  </si>
  <si>
    <t>261</t>
    <phoneticPr fontId="5"/>
  </si>
  <si>
    <t>300</t>
    <phoneticPr fontId="5"/>
  </si>
  <si>
    <t>297</t>
    <phoneticPr fontId="5"/>
  </si>
  <si>
    <t>284</t>
    <phoneticPr fontId="5"/>
  </si>
  <si>
    <t>266</t>
    <phoneticPr fontId="5"/>
  </si>
  <si>
    <t>一般財団法人　計量計画研究所</t>
    <rPh sb="0" eb="2">
      <t>イッパン</t>
    </rPh>
    <rPh sb="2" eb="6">
      <t>ザイダンホウジン</t>
    </rPh>
    <rPh sb="7" eb="9">
      <t>ケイリョウ</t>
    </rPh>
    <rPh sb="9" eb="11">
      <t>ケイカク</t>
    </rPh>
    <rPh sb="11" eb="14">
      <t>ケンキュウジョ</t>
    </rPh>
    <phoneticPr fontId="5"/>
  </si>
  <si>
    <t>平成23年版環境IOの作成のための計画立案及び環境IOの精度向上に係る検討、平成23年版環境IOの作成に必要な各種統計データの収集及び計算。</t>
    <rPh sb="0" eb="2">
      <t>ヘイセイ</t>
    </rPh>
    <rPh sb="4" eb="6">
      <t>ネンバン</t>
    </rPh>
    <rPh sb="6" eb="8">
      <t>カンキョウ</t>
    </rPh>
    <rPh sb="11" eb="13">
      <t>サクセイ</t>
    </rPh>
    <rPh sb="17" eb="19">
      <t>ケイカク</t>
    </rPh>
    <rPh sb="19" eb="21">
      <t>リツアン</t>
    </rPh>
    <rPh sb="21" eb="22">
      <t>オヨ</t>
    </rPh>
    <rPh sb="23" eb="25">
      <t>カンキョウ</t>
    </rPh>
    <rPh sb="28" eb="30">
      <t>セイド</t>
    </rPh>
    <rPh sb="30" eb="32">
      <t>コウジョウ</t>
    </rPh>
    <rPh sb="33" eb="34">
      <t>カカ</t>
    </rPh>
    <rPh sb="35" eb="37">
      <t>ケントウ</t>
    </rPh>
    <rPh sb="38" eb="40">
      <t>ヘイセイ</t>
    </rPh>
    <rPh sb="42" eb="44">
      <t>ネンバン</t>
    </rPh>
    <rPh sb="44" eb="46">
      <t>カンキョウ</t>
    </rPh>
    <rPh sb="49" eb="51">
      <t>サクセイ</t>
    </rPh>
    <rPh sb="52" eb="54">
      <t>ヒツヨウ</t>
    </rPh>
    <rPh sb="55" eb="57">
      <t>カクシュ</t>
    </rPh>
    <rPh sb="57" eb="59">
      <t>トウケイ</t>
    </rPh>
    <rPh sb="63" eb="65">
      <t>シュウシュウ</t>
    </rPh>
    <rPh sb="65" eb="66">
      <t>オヨ</t>
    </rPh>
    <rPh sb="67" eb="69">
      <t>ケイサン</t>
    </rPh>
    <phoneticPr fontId="5"/>
  </si>
  <si>
    <t>株式会社　ライテック</t>
    <rPh sb="0" eb="4">
      <t>カブシキガイシャ</t>
    </rPh>
    <phoneticPr fontId="5"/>
  </si>
  <si>
    <t>-</t>
    <phoneticPr fontId="5"/>
  </si>
  <si>
    <t>-</t>
    <phoneticPr fontId="5"/>
  </si>
  <si>
    <t>A.一般財団法人　計量計画研究所</t>
    <rPh sb="2" eb="4">
      <t>イッパン</t>
    </rPh>
    <rPh sb="4" eb="6">
      <t>ザイダン</t>
    </rPh>
    <rPh sb="6" eb="8">
      <t>ホウジン</t>
    </rPh>
    <rPh sb="9" eb="11">
      <t>ケイリョウ</t>
    </rPh>
    <rPh sb="11" eb="13">
      <t>ケイカク</t>
    </rPh>
    <rPh sb="13" eb="16">
      <t>ケンキュウジョ</t>
    </rPh>
    <phoneticPr fontId="5"/>
  </si>
  <si>
    <t>B.株式会社　ライテック</t>
    <rPh sb="2" eb="6">
      <t>カブシキガイシャ</t>
    </rPh>
    <phoneticPr fontId="5"/>
  </si>
  <si>
    <t xml:space="preserve">                                                                     </t>
    <phoneticPr fontId="5"/>
  </si>
  <si>
    <t>-</t>
    <phoneticPr fontId="5"/>
  </si>
  <si>
    <t>864/284</t>
    <phoneticPr fontId="5"/>
  </si>
  <si>
    <t>ほぼ当初の見込みどおり。</t>
    <rPh sb="2" eb="4">
      <t>トウショ</t>
    </rPh>
    <rPh sb="5" eb="7">
      <t>ミコ</t>
    </rPh>
    <phoneticPr fontId="5"/>
  </si>
  <si>
    <t>平成28年度に作成した平成23年版環境IO（中間報告版）の数値の妥当性の検証や更なる部門の細分化等を行い、その結果を環境省ホームページにおいて公表することで、第Ⅱ期公的統計基本計画（平成26年３月閣議決定）に規定された「平成 23年環境IOの検討の結論を平成29年度末までに得る」を達成することができた。</t>
    <phoneticPr fontId="5"/>
  </si>
  <si>
    <t>第Ⅲ期公的統計基本計画（平成30年３月閣議決定）や第五次環境基本計画（平成30年４月閣議決定）等において、客観的な証拠に基づく政策立案の推進や統計等データの利活用の促進等が位置付けられたことなどを踏まえ、環境統計・情報の整備や利活用を推進する必要がある。</t>
    <phoneticPr fontId="5"/>
  </si>
  <si>
    <t>昨年度から単位当たりコストを大幅に削減した。</t>
    <rPh sb="0" eb="3">
      <t>サクネンド</t>
    </rPh>
    <rPh sb="5" eb="7">
      <t>タンイ</t>
    </rPh>
    <rPh sb="7" eb="8">
      <t>ア</t>
    </rPh>
    <rPh sb="14" eb="16">
      <t>オオハバ</t>
    </rPh>
    <rPh sb="17" eb="19">
      <t>サクゲン</t>
    </rPh>
    <phoneticPr fontId="5"/>
  </si>
  <si>
    <t>人件費</t>
    <rPh sb="0" eb="3">
      <t>ジンケンヒ</t>
    </rPh>
    <phoneticPr fontId="5"/>
  </si>
  <si>
    <t>委託費</t>
    <rPh sb="0" eb="2">
      <t>イタク</t>
    </rPh>
    <rPh sb="2" eb="3">
      <t>ヒ</t>
    </rPh>
    <phoneticPr fontId="5"/>
  </si>
  <si>
    <t>旅費</t>
    <rPh sb="0" eb="2">
      <t>リョヒ</t>
    </rPh>
    <phoneticPr fontId="5"/>
  </si>
  <si>
    <t>雑役務費</t>
    <rPh sb="0" eb="1">
      <t>ザツ</t>
    </rPh>
    <rPh sb="1" eb="4">
      <t>エキムヒ</t>
    </rPh>
    <phoneticPr fontId="5"/>
  </si>
  <si>
    <t>その他</t>
    <rPh sb="2" eb="3">
      <t>タ</t>
    </rPh>
    <phoneticPr fontId="5"/>
  </si>
  <si>
    <t>一般管理費、消費税等</t>
    <rPh sb="0" eb="2">
      <t>イッパン</t>
    </rPh>
    <rPh sb="2" eb="5">
      <t>カンリヒ</t>
    </rPh>
    <rPh sb="6" eb="9">
      <t>ショウヒゼイ</t>
    </rPh>
    <rPh sb="9" eb="10">
      <t>トウ</t>
    </rPh>
    <phoneticPr fontId="5"/>
  </si>
  <si>
    <t>計画検討、調査等</t>
    <rPh sb="0" eb="2">
      <t>ケイカク</t>
    </rPh>
    <rPh sb="2" eb="4">
      <t>ケントウ</t>
    </rPh>
    <rPh sb="5" eb="7">
      <t>チョウサ</t>
    </rPh>
    <rPh sb="7" eb="8">
      <t>トウ</t>
    </rPh>
    <phoneticPr fontId="5"/>
  </si>
  <si>
    <t>株式会社　ライテック</t>
    <rPh sb="0" eb="4">
      <t>カブシキガイシャ</t>
    </rPh>
    <phoneticPr fontId="5"/>
  </si>
  <si>
    <t>業務打ち合わせ・ヒアリング</t>
    <rPh sb="0" eb="2">
      <t>ギョウム</t>
    </rPh>
    <rPh sb="2" eb="3">
      <t>ウ</t>
    </rPh>
    <rPh sb="4" eb="5">
      <t>ア</t>
    </rPh>
    <phoneticPr fontId="5"/>
  </si>
  <si>
    <t>有識者謝金等</t>
    <rPh sb="0" eb="3">
      <t>ユウシキシャ</t>
    </rPh>
    <rPh sb="3" eb="5">
      <t>シャキン</t>
    </rPh>
    <rPh sb="5" eb="6">
      <t>トウ</t>
    </rPh>
    <phoneticPr fontId="5"/>
  </si>
  <si>
    <t>計画検討</t>
    <rPh sb="0" eb="2">
      <t>ケイカク</t>
    </rPh>
    <rPh sb="2" eb="4">
      <t>ケントウ</t>
    </rPh>
    <phoneticPr fontId="5"/>
  </si>
  <si>
    <t>打ち合わせ・ヒアリング</t>
    <rPh sb="0" eb="1">
      <t>ウ</t>
    </rPh>
    <rPh sb="2" eb="3">
      <t>ア</t>
    </rPh>
    <phoneticPr fontId="5"/>
  </si>
  <si>
    <t>-</t>
    <phoneticPr fontId="5"/>
  </si>
  <si>
    <t>-</t>
    <phoneticPr fontId="5"/>
  </si>
  <si>
    <t>平成23年版環境IOの作成に必要な各種統計データのうち、調査票情報を用いた統計データの計算。</t>
    <phoneticPr fontId="5"/>
  </si>
  <si>
    <t>万円</t>
    <rPh sb="0" eb="2">
      <t>マンエン</t>
    </rPh>
    <phoneticPr fontId="5"/>
  </si>
  <si>
    <t>-</t>
    <phoneticPr fontId="5"/>
  </si>
  <si>
    <t>-</t>
    <phoneticPr fontId="5"/>
  </si>
  <si>
    <t>-</t>
    <phoneticPr fontId="5"/>
  </si>
  <si>
    <t>①平成29年度は、平成28年度に改良を行った平成23年版環境ＩＯの作成要領案に基づき作成された平成23年版環境ＩＯ（中間報告版）について、数値の妥当性の検証や部門の細分化等の更なる検討を行い、平成23年版環境ＩＯを作成する。
②平成30年度は、第Ⅲ期公的統計基本計画（平成30年３月閣議決定）や第五次環境基本計画（平成30年４月閣議決定）等において、客観的な証拠に基づく政策立案（ＥＢＰＭ）の推進や統計等データの利活用の促進等が位置付けられたことなどを踏まえ、環境指標等に関する統計等データの整備を行うとともに、環境データの「見える化」を行うことで、統計等データの利活用を促進する。</t>
    <phoneticPr fontId="5"/>
  </si>
  <si>
    <t>①平成29年度までに209部門（行）×105部門（内生部門）の平成23年版環境ＩＯを作成し、公表する。</t>
    <rPh sb="1" eb="3">
      <t>ヘイセイ</t>
    </rPh>
    <rPh sb="5" eb="7">
      <t>ネンド</t>
    </rPh>
    <rPh sb="13" eb="15">
      <t>ブモン</t>
    </rPh>
    <rPh sb="16" eb="17">
      <t>ギョウ</t>
    </rPh>
    <rPh sb="22" eb="24">
      <t>ブモン</t>
    </rPh>
    <rPh sb="25" eb="27">
      <t>ナイセイ</t>
    </rPh>
    <rPh sb="27" eb="29">
      <t>ブモン</t>
    </rPh>
    <rPh sb="31" eb="33">
      <t>ヘイセイ</t>
    </rPh>
    <rPh sb="35" eb="36">
      <t>ネン</t>
    </rPh>
    <rPh sb="36" eb="37">
      <t>バン</t>
    </rPh>
    <rPh sb="37" eb="39">
      <t>カンキョウ</t>
    </rPh>
    <rPh sb="42" eb="44">
      <t>サクセイ</t>
    </rPh>
    <rPh sb="46" eb="48">
      <t>コウヒョウ</t>
    </rPh>
    <phoneticPr fontId="5"/>
  </si>
  <si>
    <t>①1つ以上の部門（列）について数値を算出できた、資源・環境負荷の部門（行）の数</t>
    <rPh sb="3" eb="5">
      <t>イジョウ</t>
    </rPh>
    <rPh sb="6" eb="8">
      <t>ブモン</t>
    </rPh>
    <rPh sb="9" eb="10">
      <t>レツ</t>
    </rPh>
    <rPh sb="15" eb="17">
      <t>スウチ</t>
    </rPh>
    <rPh sb="18" eb="20">
      <t>サンシュツ</t>
    </rPh>
    <rPh sb="24" eb="26">
      <t>シゲン</t>
    </rPh>
    <rPh sb="27" eb="29">
      <t>カンキョウ</t>
    </rPh>
    <rPh sb="29" eb="31">
      <t>フカ</t>
    </rPh>
    <rPh sb="32" eb="34">
      <t>ブモン</t>
    </rPh>
    <rPh sb="35" eb="36">
      <t>ギョウ</t>
    </rPh>
    <rPh sb="38" eb="39">
      <t>カズ</t>
    </rPh>
    <phoneticPr fontId="5"/>
  </si>
  <si>
    <t>①平成23年版環境分野分析用産業連関表</t>
    <rPh sb="1" eb="3">
      <t>ヘイセイ</t>
    </rPh>
    <rPh sb="5" eb="7">
      <t>ネンバン</t>
    </rPh>
    <rPh sb="7" eb="9">
      <t>カンキョウ</t>
    </rPh>
    <rPh sb="9" eb="11">
      <t>ブンヤ</t>
    </rPh>
    <rPh sb="11" eb="14">
      <t>ブンセキヨウ</t>
    </rPh>
    <rPh sb="14" eb="16">
      <t>サンギョウ</t>
    </rPh>
    <rPh sb="16" eb="18">
      <t>レンカン</t>
    </rPh>
    <rPh sb="18" eb="19">
      <t>ヒョウ</t>
    </rPh>
    <phoneticPr fontId="5"/>
  </si>
  <si>
    <t>②環境省ウェブサイトの統計ページのアクセス数</t>
    <phoneticPr fontId="5"/>
  </si>
  <si>
    <t>②統計データの利活用実績</t>
    <phoneticPr fontId="5"/>
  </si>
  <si>
    <t>②環境省ウェブサイトの統計ページのアクセス数</t>
    <phoneticPr fontId="5"/>
  </si>
  <si>
    <t>-</t>
    <phoneticPr fontId="5"/>
  </si>
  <si>
    <t>-</t>
    <phoneticPr fontId="5"/>
  </si>
  <si>
    <t>-</t>
    <phoneticPr fontId="5"/>
  </si>
  <si>
    <t>-</t>
    <phoneticPr fontId="5"/>
  </si>
  <si>
    <t>-</t>
    <phoneticPr fontId="5"/>
  </si>
  <si>
    <t>①計算に利用した統計調査等の数</t>
    <rPh sb="1" eb="3">
      <t>ケイサン</t>
    </rPh>
    <rPh sb="4" eb="6">
      <t>リヨウ</t>
    </rPh>
    <rPh sb="8" eb="10">
      <t>トウケイ</t>
    </rPh>
    <rPh sb="10" eb="12">
      <t>チョウサ</t>
    </rPh>
    <rPh sb="12" eb="13">
      <t>トウ</t>
    </rPh>
    <rPh sb="14" eb="15">
      <t>カズ</t>
    </rPh>
    <phoneticPr fontId="5"/>
  </si>
  <si>
    <t>②整備した統計データ等の数</t>
    <phoneticPr fontId="5"/>
  </si>
  <si>
    <t>件</t>
    <rPh sb="0" eb="1">
      <t>ケン</t>
    </rPh>
    <phoneticPr fontId="5"/>
  </si>
  <si>
    <t>-</t>
    <phoneticPr fontId="5"/>
  </si>
  <si>
    <t>①環境ＩＯの作成（課題の抽出や解決に向けた検討を含む）に要した費用／1つ以上の列について数値を算出できた、資源・環境負荷の部門の数（行）　　　　　　　　　　　　　　</t>
    <rPh sb="1" eb="3">
      <t>カンキョウ</t>
    </rPh>
    <rPh sb="6" eb="8">
      <t>サクセイ</t>
    </rPh>
    <rPh sb="9" eb="11">
      <t>カダイ</t>
    </rPh>
    <rPh sb="12" eb="14">
      <t>チュウシュツ</t>
    </rPh>
    <rPh sb="15" eb="17">
      <t>カイケツ</t>
    </rPh>
    <rPh sb="18" eb="19">
      <t>ム</t>
    </rPh>
    <rPh sb="21" eb="23">
      <t>ケントウ</t>
    </rPh>
    <rPh sb="24" eb="25">
      <t>フク</t>
    </rPh>
    <rPh sb="28" eb="29">
      <t>ヨウ</t>
    </rPh>
    <rPh sb="31" eb="33">
      <t>ヒヨウ</t>
    </rPh>
    <rPh sb="36" eb="38">
      <t>イジョウ</t>
    </rPh>
    <rPh sb="39" eb="40">
      <t>レツ</t>
    </rPh>
    <rPh sb="44" eb="46">
      <t>スウチ</t>
    </rPh>
    <rPh sb="47" eb="49">
      <t>サンシュツ</t>
    </rPh>
    <rPh sb="53" eb="55">
      <t>シゲン</t>
    </rPh>
    <rPh sb="56" eb="58">
      <t>カンキョウ</t>
    </rPh>
    <rPh sb="58" eb="60">
      <t>フカ</t>
    </rPh>
    <rPh sb="61" eb="63">
      <t>ブモン</t>
    </rPh>
    <rPh sb="64" eb="65">
      <t>カズ</t>
    </rPh>
    <rPh sb="66" eb="67">
      <t>ギョウ</t>
    </rPh>
    <phoneticPr fontId="5"/>
  </si>
  <si>
    <t>-</t>
    <phoneticPr fontId="5"/>
  </si>
  <si>
    <t>②環境データの整備に要した費用／整備した統計等データの数　</t>
    <rPh sb="22" eb="23">
      <t>トウ</t>
    </rPh>
    <phoneticPr fontId="5"/>
  </si>
  <si>
    <t>統計法第４条に基づく「公的統計の整備に関する基本的な計画」（第Ⅱ期、平成26年３月閣議決定）において、「環境に関する統計の整備」として精度の高い環境分野分析用産業連関表（以下「環境ＩＯ」という。）の作成が求められていることから、経済活動と環境負荷との間にどのような関係があるのかを定量的に明らかにすること等を目的として、環境ＩＯを作成し、公表する。また、客観的な証拠に基づく政策立案（ＥＢＰＭ）の推進等を図るため、環境問題に関するう統計等データの整備を行うとともに、統計等データの利活用を促進する。</t>
    <rPh sb="0" eb="3">
      <t>トウケイホウ</t>
    </rPh>
    <rPh sb="3" eb="4">
      <t>ダイ</t>
    </rPh>
    <rPh sb="5" eb="6">
      <t>ジョウ</t>
    </rPh>
    <rPh sb="7" eb="8">
      <t>モト</t>
    </rPh>
    <rPh sb="11" eb="13">
      <t>コウテキ</t>
    </rPh>
    <rPh sb="13" eb="15">
      <t>トウケイ</t>
    </rPh>
    <rPh sb="16" eb="18">
      <t>セイビ</t>
    </rPh>
    <rPh sb="19" eb="20">
      <t>カン</t>
    </rPh>
    <rPh sb="22" eb="25">
      <t>キホンテキ</t>
    </rPh>
    <rPh sb="26" eb="28">
      <t>ケイカク</t>
    </rPh>
    <rPh sb="30" eb="31">
      <t>ダイ</t>
    </rPh>
    <rPh sb="32" eb="33">
      <t>キ</t>
    </rPh>
    <rPh sb="34" eb="36">
      <t>ヘイセイ</t>
    </rPh>
    <rPh sb="38" eb="39">
      <t>ネン</t>
    </rPh>
    <rPh sb="40" eb="41">
      <t>ガツ</t>
    </rPh>
    <rPh sb="41" eb="43">
      <t>カクギ</t>
    </rPh>
    <rPh sb="43" eb="45">
      <t>ケッテイ</t>
    </rPh>
    <rPh sb="52" eb="54">
      <t>カンキョウ</t>
    </rPh>
    <rPh sb="55" eb="56">
      <t>カン</t>
    </rPh>
    <rPh sb="58" eb="60">
      <t>トウケイ</t>
    </rPh>
    <rPh sb="61" eb="63">
      <t>セイビ</t>
    </rPh>
    <rPh sb="67" eb="69">
      <t>セイド</t>
    </rPh>
    <rPh sb="70" eb="71">
      <t>タカ</t>
    </rPh>
    <rPh sb="72" eb="74">
      <t>カンキョウ</t>
    </rPh>
    <rPh sb="74" eb="76">
      <t>ブンヤ</t>
    </rPh>
    <rPh sb="76" eb="78">
      <t>ブンセキ</t>
    </rPh>
    <rPh sb="78" eb="79">
      <t>ヨウ</t>
    </rPh>
    <rPh sb="79" eb="81">
      <t>サンギョウ</t>
    </rPh>
    <rPh sb="81" eb="83">
      <t>レンカン</t>
    </rPh>
    <rPh sb="83" eb="84">
      <t>ヒョウ</t>
    </rPh>
    <rPh sb="85" eb="87">
      <t>イカ</t>
    </rPh>
    <rPh sb="88" eb="90">
      <t>カンキョウ</t>
    </rPh>
    <rPh sb="99" eb="101">
      <t>サクセイ</t>
    </rPh>
    <rPh sb="102" eb="103">
      <t>モト</t>
    </rPh>
    <rPh sb="114" eb="116">
      <t>ケイザイ</t>
    </rPh>
    <rPh sb="116" eb="118">
      <t>カツドウ</t>
    </rPh>
    <rPh sb="119" eb="121">
      <t>カンキョウ</t>
    </rPh>
    <rPh sb="121" eb="123">
      <t>フカ</t>
    </rPh>
    <rPh sb="125" eb="126">
      <t>アイダ</t>
    </rPh>
    <rPh sb="132" eb="134">
      <t>カンケイ</t>
    </rPh>
    <rPh sb="140" eb="143">
      <t>テイリョウテキ</t>
    </rPh>
    <rPh sb="144" eb="145">
      <t>アキ</t>
    </rPh>
    <rPh sb="152" eb="153">
      <t>トウ</t>
    </rPh>
    <rPh sb="154" eb="156">
      <t>モクテキ</t>
    </rPh>
    <rPh sb="160" eb="162">
      <t>カンキョウ</t>
    </rPh>
    <rPh sb="165" eb="167">
      <t>サクセイ</t>
    </rPh>
    <rPh sb="169" eb="171">
      <t>コウヒョウ</t>
    </rPh>
    <phoneticPr fontId="5"/>
  </si>
  <si>
    <t>当該年度執行額/整備した統計等データ数</t>
    <rPh sb="0" eb="2">
      <t>トウガイ</t>
    </rPh>
    <rPh sb="2" eb="4">
      <t>ネンド</t>
    </rPh>
    <rPh sb="4" eb="6">
      <t>シッコウ</t>
    </rPh>
    <rPh sb="6" eb="7">
      <t>ガク</t>
    </rPh>
    <rPh sb="8" eb="10">
      <t>セイビ</t>
    </rPh>
    <rPh sb="12" eb="14">
      <t>トウケイ</t>
    </rPh>
    <rPh sb="14" eb="15">
      <t>トウ</t>
    </rPh>
    <rPh sb="18" eb="19">
      <t>スウ</t>
    </rPh>
    <phoneticPr fontId="5"/>
  </si>
  <si>
    <t>15百万円/269</t>
    <rPh sb="2" eb="5">
      <t>ヒャクマンエン</t>
    </rPh>
    <phoneticPr fontId="5"/>
  </si>
  <si>
    <t>公的統計の整備に関する基本的な計画
環境基本計画（第五次：平成30年４月17日閣議決定）</t>
    <rPh sb="0" eb="2">
      <t>コウテキ</t>
    </rPh>
    <rPh sb="2" eb="4">
      <t>トウケイ</t>
    </rPh>
    <rPh sb="5" eb="7">
      <t>セイビ</t>
    </rPh>
    <rPh sb="8" eb="9">
      <t>カン</t>
    </rPh>
    <rPh sb="11" eb="14">
      <t>キホンテキ</t>
    </rPh>
    <rPh sb="15" eb="17">
      <t>ケイカク</t>
    </rPh>
    <rPh sb="18" eb="20">
      <t>カンキョウ</t>
    </rPh>
    <rPh sb="20" eb="22">
      <t>キホン</t>
    </rPh>
    <rPh sb="22" eb="24">
      <t>ケイカク</t>
    </rPh>
    <rPh sb="25" eb="27">
      <t>ダイゴ</t>
    </rPh>
    <rPh sb="27" eb="28">
      <t>ジ</t>
    </rPh>
    <rPh sb="29" eb="31">
      <t>ヘイセイ</t>
    </rPh>
    <rPh sb="33" eb="34">
      <t>ネン</t>
    </rPh>
    <rPh sb="35" eb="36">
      <t>ガツ</t>
    </rPh>
    <rPh sb="38" eb="39">
      <t>ニチ</t>
    </rPh>
    <rPh sb="39" eb="41">
      <t>カクギ</t>
    </rPh>
    <rPh sb="41" eb="43">
      <t>ケッテイ</t>
    </rPh>
    <phoneticPr fontId="5"/>
  </si>
  <si>
    <t>環境データの整備・見える化・利活用に関する検討等の実施にあたっては、予算執行効率化・事業効率化の観点から一者応札の抑制等の取組を行うこと。</t>
    <phoneticPr fontId="5"/>
  </si>
  <si>
    <t>外部有識者点検対象外</t>
    <phoneticPr fontId="5"/>
  </si>
  <si>
    <t>環境計画課</t>
    <rPh sb="0" eb="2">
      <t>カンキョウ</t>
    </rPh>
    <rPh sb="2" eb="5">
      <t>ケイカクカ</t>
    </rPh>
    <phoneticPr fontId="5"/>
  </si>
  <si>
    <t>環境計画課長
川又　孝太郎</t>
    <rPh sb="0" eb="2">
      <t>カンキョウ</t>
    </rPh>
    <rPh sb="2" eb="4">
      <t>ケイカク</t>
    </rPh>
    <rPh sb="4" eb="6">
      <t>カチョウ</t>
    </rPh>
    <rPh sb="7" eb="9">
      <t>カワマタ</t>
    </rPh>
    <rPh sb="10" eb="13">
      <t>コウタロウ</t>
    </rPh>
    <phoneticPr fontId="5"/>
  </si>
  <si>
    <t>環境データの整備・見える化・利活用に関する検討等の実施にあたり、予算執行効率化・事業効率化の観点から一者応札の抑制等の取組を行う。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</si>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</sst>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50030</xdr:colOff>
      <xdr:row>741</xdr:row>
      <xdr:rowOff>268941</xdr:rowOff>
    </xdr:from>
    <xdr:to>
      <xdr:col>19</xdr:col>
      <xdr:colOff>38077</xdr:colOff>
      <xdr:row>743</xdr:row>
      <xdr:rowOff>234577</xdr:rowOff>
    </xdr:to>
    <xdr:sp macro="" textlink="">
      <xdr:nvSpPr>
        <xdr:cNvPr id="2" name="正方形/長方形 1"/>
        <xdr:cNvSpPr/>
      </xdr:nvSpPr>
      <xdr:spPr>
        <a:xfrm>
          <a:off x="1891530" y="39867541"/>
          <a:ext cx="1645397" cy="676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38824</xdr:colOff>
      <xdr:row>741</xdr:row>
      <xdr:rowOff>294341</xdr:rowOff>
    </xdr:from>
    <xdr:ext cx="1409700" cy="625812"/>
    <xdr:sp macro="" textlink="">
      <xdr:nvSpPr>
        <xdr:cNvPr id="3" name="テキスト ボックス 2"/>
        <xdr:cNvSpPr txBox="1"/>
      </xdr:nvSpPr>
      <xdr:spPr>
        <a:xfrm>
          <a:off x="2064474" y="39892941"/>
          <a:ext cx="14097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環境省</a:t>
          </a:r>
          <a:endParaRPr kumimoji="1" lang="en-US" altLang="ja-JP" sz="1600"/>
        </a:p>
        <a:p>
          <a:pPr algn="ctr"/>
          <a:r>
            <a:rPr kumimoji="1" lang="en-US" altLang="ja-JP" sz="1600"/>
            <a:t>【9</a:t>
          </a:r>
          <a:r>
            <a:rPr kumimoji="1" lang="ja-JP" altLang="en-US" sz="1600"/>
            <a:t>百万円</a:t>
          </a:r>
          <a:r>
            <a:rPr kumimoji="1" lang="en-US" altLang="ja-JP" sz="1600"/>
            <a:t>】</a:t>
          </a:r>
          <a:endParaRPr kumimoji="1" lang="ja-JP" altLang="en-US" sz="1600"/>
        </a:p>
      </xdr:txBody>
    </xdr:sp>
    <xdr:clientData/>
  </xdr:oneCellAnchor>
  <xdr:twoCellAnchor>
    <xdr:from>
      <xdr:col>7</xdr:col>
      <xdr:colOff>145654</xdr:colOff>
      <xdr:row>747</xdr:row>
      <xdr:rowOff>26147</xdr:rowOff>
    </xdr:from>
    <xdr:to>
      <xdr:col>23</xdr:col>
      <xdr:colOff>171450</xdr:colOff>
      <xdr:row>749</xdr:row>
      <xdr:rowOff>309282</xdr:rowOff>
    </xdr:to>
    <xdr:sp macro="" textlink="">
      <xdr:nvSpPr>
        <xdr:cNvPr id="4" name="正方形/長方形 3"/>
        <xdr:cNvSpPr/>
      </xdr:nvSpPr>
      <xdr:spPr>
        <a:xfrm>
          <a:off x="1434704" y="41751997"/>
          <a:ext cx="2972196" cy="987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132207</xdr:colOff>
      <xdr:row>743</xdr:row>
      <xdr:rowOff>285377</xdr:rowOff>
    </xdr:from>
    <xdr:to>
      <xdr:col>14</xdr:col>
      <xdr:colOff>132207</xdr:colOff>
      <xdr:row>745</xdr:row>
      <xdr:rowOff>301812</xdr:rowOff>
    </xdr:to>
    <xdr:cxnSp macro="">
      <xdr:nvCxnSpPr>
        <xdr:cNvPr id="5" name="直線矢印コネクタ 4"/>
        <xdr:cNvCxnSpPr/>
      </xdr:nvCxnSpPr>
      <xdr:spPr>
        <a:xfrm>
          <a:off x="2710307" y="40595177"/>
          <a:ext cx="0" cy="7212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47252</xdr:colOff>
      <xdr:row>747</xdr:row>
      <xdr:rowOff>203947</xdr:rowOff>
    </xdr:from>
    <xdr:ext cx="3264273" cy="625812"/>
    <xdr:sp macro="" textlink="">
      <xdr:nvSpPr>
        <xdr:cNvPr id="6" name="テキスト ボックス 5"/>
        <xdr:cNvSpPr txBox="1"/>
      </xdr:nvSpPr>
      <xdr:spPr>
        <a:xfrm>
          <a:off x="1336302" y="41929797"/>
          <a:ext cx="326427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一般財団法人　計量計画研究所</a:t>
          </a:r>
          <a:endParaRPr kumimoji="1" lang="en-US" altLang="ja-JP" sz="1600"/>
        </a:p>
        <a:p>
          <a:pPr algn="ctr"/>
          <a:r>
            <a:rPr kumimoji="1" lang="en-US" altLang="ja-JP" sz="1600"/>
            <a:t>【9</a:t>
          </a:r>
          <a:r>
            <a:rPr kumimoji="1" lang="ja-JP" altLang="en-US" sz="1600"/>
            <a:t>百万円</a:t>
          </a:r>
          <a:r>
            <a:rPr kumimoji="1" lang="en-US" altLang="ja-JP" sz="1600"/>
            <a:t>】</a:t>
          </a:r>
          <a:endParaRPr kumimoji="1" lang="ja-JP" altLang="en-US" sz="1600"/>
        </a:p>
      </xdr:txBody>
    </xdr:sp>
    <xdr:clientData/>
  </xdr:oneCellAnchor>
  <xdr:oneCellAnchor>
    <xdr:from>
      <xdr:col>8</xdr:col>
      <xdr:colOff>35514</xdr:colOff>
      <xdr:row>746</xdr:row>
      <xdr:rowOff>30630</xdr:rowOff>
    </xdr:from>
    <xdr:ext cx="2939913" cy="325730"/>
    <xdr:sp macro="" textlink="">
      <xdr:nvSpPr>
        <xdr:cNvPr id="7" name="テキスト ボックス 6"/>
        <xdr:cNvSpPr txBox="1"/>
      </xdr:nvSpPr>
      <xdr:spPr>
        <a:xfrm>
          <a:off x="1508714" y="41400880"/>
          <a:ext cx="293991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請負</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oneCellAnchor>
  <xdr:twoCellAnchor>
    <xdr:from>
      <xdr:col>24</xdr:col>
      <xdr:colOff>180949</xdr:colOff>
      <xdr:row>747</xdr:row>
      <xdr:rowOff>3366</xdr:rowOff>
    </xdr:from>
    <xdr:to>
      <xdr:col>36</xdr:col>
      <xdr:colOff>165100</xdr:colOff>
      <xdr:row>751</xdr:row>
      <xdr:rowOff>0</xdr:rowOff>
    </xdr:to>
    <xdr:sp macro="" textlink="">
      <xdr:nvSpPr>
        <xdr:cNvPr id="8" name="テキスト ボックス 7"/>
        <xdr:cNvSpPr txBox="1"/>
      </xdr:nvSpPr>
      <xdr:spPr>
        <a:xfrm>
          <a:off x="4600549" y="41729216"/>
          <a:ext cx="2193951" cy="1412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平成</a:t>
          </a:r>
          <a:r>
            <a:rPr kumimoji="1" lang="en-US" altLang="ja-JP" sz="1200"/>
            <a:t>23</a:t>
          </a:r>
          <a:r>
            <a:rPr kumimoji="1" lang="ja-JP" altLang="en-US" sz="1200"/>
            <a:t>年版環境</a:t>
          </a:r>
          <a:r>
            <a:rPr kumimoji="1" lang="en-US" altLang="ja-JP" sz="1200"/>
            <a:t>IO</a:t>
          </a:r>
          <a:r>
            <a:rPr kumimoji="1" lang="ja-JP" altLang="en-US" sz="1200"/>
            <a:t>の改良のための計画立案及び環境</a:t>
          </a:r>
          <a:r>
            <a:rPr kumimoji="1" lang="en-US" altLang="ja-JP" sz="1200"/>
            <a:t>IO</a:t>
          </a:r>
          <a:r>
            <a:rPr kumimoji="1" lang="ja-JP" altLang="en-US" sz="1200"/>
            <a:t>の精度向上に係る検討、平成</a:t>
          </a:r>
          <a:r>
            <a:rPr kumimoji="1" lang="en-US" altLang="ja-JP" sz="1200"/>
            <a:t>23</a:t>
          </a:r>
          <a:r>
            <a:rPr kumimoji="1" lang="ja-JP" altLang="en-US" sz="1200"/>
            <a:t>年版環境</a:t>
          </a:r>
          <a:r>
            <a:rPr kumimoji="1" lang="en-US" altLang="ja-JP" sz="1200"/>
            <a:t>IO</a:t>
          </a:r>
          <a:r>
            <a:rPr kumimoji="1" lang="ja-JP" altLang="en-US" sz="1200"/>
            <a:t>の作成に必要な各種統計データの収集及び計算。</a:t>
          </a:r>
        </a:p>
      </xdr:txBody>
    </xdr:sp>
    <xdr:clientData/>
  </xdr:twoCellAnchor>
  <xdr:twoCellAnchor>
    <xdr:from>
      <xdr:col>24</xdr:col>
      <xdr:colOff>27054</xdr:colOff>
      <xdr:row>746</xdr:row>
      <xdr:rowOff>190500</xdr:rowOff>
    </xdr:from>
    <xdr:to>
      <xdr:col>37</xdr:col>
      <xdr:colOff>12700</xdr:colOff>
      <xdr:row>750</xdr:row>
      <xdr:rowOff>203200</xdr:rowOff>
    </xdr:to>
    <xdr:sp macro="" textlink="">
      <xdr:nvSpPr>
        <xdr:cNvPr id="9" name="大かっこ 8"/>
        <xdr:cNvSpPr/>
      </xdr:nvSpPr>
      <xdr:spPr>
        <a:xfrm>
          <a:off x="4446654" y="41560750"/>
          <a:ext cx="2379596" cy="1428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78919</xdr:colOff>
      <xdr:row>751</xdr:row>
      <xdr:rowOff>305709</xdr:rowOff>
    </xdr:from>
    <xdr:ext cx="1216481" cy="325730"/>
    <xdr:sp macro="" textlink="">
      <xdr:nvSpPr>
        <xdr:cNvPr id="10" name="テキスト ボックス 9"/>
        <xdr:cNvSpPr txBox="1"/>
      </xdr:nvSpPr>
      <xdr:spPr>
        <a:xfrm>
          <a:off x="3025319" y="43447609"/>
          <a:ext cx="12164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外注</a:t>
          </a:r>
          <a:r>
            <a:rPr kumimoji="1" lang="en-US" altLang="ja-JP" sz="1400"/>
            <a:t>】</a:t>
          </a:r>
          <a:endParaRPr kumimoji="1" lang="ja-JP" altLang="en-US" sz="1400"/>
        </a:p>
      </xdr:txBody>
    </xdr:sp>
    <xdr:clientData/>
  </xdr:oneCellAnchor>
  <xdr:twoCellAnchor>
    <xdr:from>
      <xdr:col>15</xdr:col>
      <xdr:colOff>9071</xdr:colOff>
      <xdr:row>750</xdr:row>
      <xdr:rowOff>72572</xdr:rowOff>
    </xdr:from>
    <xdr:to>
      <xdr:col>15</xdr:col>
      <xdr:colOff>9525</xdr:colOff>
      <xdr:row>752</xdr:row>
      <xdr:rowOff>323850</xdr:rowOff>
    </xdr:to>
    <xdr:cxnSp macro="">
      <xdr:nvCxnSpPr>
        <xdr:cNvPr id="11" name="直線矢印コネクタ 10"/>
        <xdr:cNvCxnSpPr/>
      </xdr:nvCxnSpPr>
      <xdr:spPr>
        <a:xfrm>
          <a:off x="2771321" y="42858872"/>
          <a:ext cx="454" cy="9624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98402</xdr:colOff>
      <xdr:row>753</xdr:row>
      <xdr:rowOff>145143</xdr:rowOff>
    </xdr:from>
    <xdr:to>
      <xdr:col>24</xdr:col>
      <xdr:colOff>124198</xdr:colOff>
      <xdr:row>756</xdr:row>
      <xdr:rowOff>74492</xdr:rowOff>
    </xdr:to>
    <xdr:sp macro="" textlink="">
      <xdr:nvSpPr>
        <xdr:cNvPr id="12" name="正方形/長方形 11"/>
        <xdr:cNvSpPr/>
      </xdr:nvSpPr>
      <xdr:spPr>
        <a:xfrm>
          <a:off x="1571602" y="43998243"/>
          <a:ext cx="2972196" cy="9897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0</xdr:colOff>
      <xdr:row>753</xdr:row>
      <xdr:rowOff>322943</xdr:rowOff>
    </xdr:from>
    <xdr:ext cx="3264273" cy="625812"/>
    <xdr:sp macro="" textlink="">
      <xdr:nvSpPr>
        <xdr:cNvPr id="13" name="テキスト ボックス 12"/>
        <xdr:cNvSpPr txBox="1"/>
      </xdr:nvSpPr>
      <xdr:spPr>
        <a:xfrm>
          <a:off x="1451429" y="46061086"/>
          <a:ext cx="326427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株式会社　ライテック</a:t>
          </a:r>
          <a:r>
            <a:rPr kumimoji="1" lang="en-US" altLang="ja-JP" sz="1600"/>
            <a:t/>
          </a:r>
          <a:br>
            <a:rPr kumimoji="1" lang="en-US" altLang="ja-JP" sz="1600"/>
          </a:br>
          <a:r>
            <a:rPr kumimoji="1" lang="en-US" altLang="ja-JP" sz="1600"/>
            <a:t>【3</a:t>
          </a:r>
          <a:r>
            <a:rPr kumimoji="1" lang="ja-JP" altLang="en-US" sz="1600"/>
            <a:t>百万円</a:t>
          </a:r>
          <a:r>
            <a:rPr kumimoji="1" lang="en-US" altLang="ja-JP" sz="1600"/>
            <a:t>】</a:t>
          </a:r>
          <a:endParaRPr kumimoji="1" lang="ja-JP" altLang="en-US" sz="1600"/>
        </a:p>
      </xdr:txBody>
    </xdr:sp>
    <xdr:clientData/>
  </xdr:oneCellAnchor>
  <xdr:twoCellAnchor>
    <xdr:from>
      <xdr:col>25</xdr:col>
      <xdr:colOff>153895</xdr:colOff>
      <xdr:row>752</xdr:row>
      <xdr:rowOff>248295</xdr:rowOff>
    </xdr:from>
    <xdr:to>
      <xdr:col>37</xdr:col>
      <xdr:colOff>138046</xdr:colOff>
      <xdr:row>755</xdr:row>
      <xdr:rowOff>163284</xdr:rowOff>
    </xdr:to>
    <xdr:sp macro="" textlink="">
      <xdr:nvSpPr>
        <xdr:cNvPr id="14" name="テキスト ボックス 13"/>
        <xdr:cNvSpPr txBox="1"/>
      </xdr:nvSpPr>
      <xdr:spPr>
        <a:xfrm>
          <a:off x="4757645" y="43745795"/>
          <a:ext cx="2193951" cy="975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平成</a:t>
          </a:r>
          <a:r>
            <a:rPr kumimoji="1" lang="en-US" altLang="ja-JP" sz="1200"/>
            <a:t>23</a:t>
          </a:r>
          <a:r>
            <a:rPr kumimoji="1" lang="ja-JP" altLang="en-US" sz="1200"/>
            <a:t>年版環境</a:t>
          </a:r>
          <a:r>
            <a:rPr kumimoji="1" lang="en-US" altLang="ja-JP" sz="1200"/>
            <a:t>IO</a:t>
          </a:r>
          <a:r>
            <a:rPr kumimoji="1" lang="ja-JP" altLang="en-US" sz="1200"/>
            <a:t>の作成に必要な各種統計データのうち、調査票情報を用いた統計データの計算。</a:t>
          </a:r>
        </a:p>
      </xdr:txBody>
    </xdr:sp>
    <xdr:clientData/>
  </xdr:twoCellAnchor>
  <xdr:twoCellAnchor>
    <xdr:from>
      <xdr:col>25</xdr:col>
      <xdr:colOff>54428</xdr:colOff>
      <xdr:row>752</xdr:row>
      <xdr:rowOff>163286</xdr:rowOff>
    </xdr:from>
    <xdr:to>
      <xdr:col>38</xdr:col>
      <xdr:colOff>40073</xdr:colOff>
      <xdr:row>756</xdr:row>
      <xdr:rowOff>175986</xdr:rowOff>
    </xdr:to>
    <xdr:sp macro="" textlink="">
      <xdr:nvSpPr>
        <xdr:cNvPr id="15" name="大かっこ 14"/>
        <xdr:cNvSpPr/>
      </xdr:nvSpPr>
      <xdr:spPr>
        <a:xfrm>
          <a:off x="4658178" y="43660786"/>
          <a:ext cx="2379595" cy="1428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283</v>
      </c>
      <c r="AT2" s="938"/>
      <c r="AU2" s="938"/>
      <c r="AV2" s="52" t="str">
        <f>IF(AW2="", "", "-")</f>
        <v/>
      </c>
      <c r="AW2" s="909"/>
      <c r="AX2" s="909"/>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643</v>
      </c>
      <c r="AF5" s="698"/>
      <c r="AG5" s="698"/>
      <c r="AH5" s="698"/>
      <c r="AI5" s="698"/>
      <c r="AJ5" s="698"/>
      <c r="AK5" s="698"/>
      <c r="AL5" s="698"/>
      <c r="AM5" s="698"/>
      <c r="AN5" s="698"/>
      <c r="AO5" s="698"/>
      <c r="AP5" s="699"/>
      <c r="AQ5" s="700" t="s">
        <v>644</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640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637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9</v>
      </c>
      <c r="X13" s="657"/>
      <c r="Y13" s="657"/>
      <c r="Z13" s="657"/>
      <c r="AA13" s="657"/>
      <c r="AB13" s="657"/>
      <c r="AC13" s="658"/>
      <c r="AD13" s="656">
        <v>12</v>
      </c>
      <c r="AE13" s="657"/>
      <c r="AF13" s="657"/>
      <c r="AG13" s="657"/>
      <c r="AH13" s="657"/>
      <c r="AI13" s="657"/>
      <c r="AJ13" s="658"/>
      <c r="AK13" s="656">
        <v>15</v>
      </c>
      <c r="AL13" s="657"/>
      <c r="AM13" s="657"/>
      <c r="AN13" s="657"/>
      <c r="AO13" s="657"/>
      <c r="AP13" s="657"/>
      <c r="AQ13" s="658"/>
      <c r="AR13" s="917">
        <v>15</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615</v>
      </c>
      <c r="Q14" s="657"/>
      <c r="R14" s="657"/>
      <c r="S14" s="657"/>
      <c r="T14" s="657"/>
      <c r="U14" s="657"/>
      <c r="V14" s="658"/>
      <c r="W14" s="656" t="s">
        <v>615</v>
      </c>
      <c r="X14" s="657"/>
      <c r="Y14" s="657"/>
      <c r="Z14" s="657"/>
      <c r="AA14" s="657"/>
      <c r="AB14" s="657"/>
      <c r="AC14" s="658"/>
      <c r="AD14" s="656" t="s">
        <v>616</v>
      </c>
      <c r="AE14" s="657"/>
      <c r="AF14" s="657"/>
      <c r="AG14" s="657"/>
      <c r="AH14" s="657"/>
      <c r="AI14" s="657"/>
      <c r="AJ14" s="658"/>
      <c r="AK14" s="656" t="s">
        <v>617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616</v>
      </c>
      <c r="Q15" s="657"/>
      <c r="R15" s="657"/>
      <c r="S15" s="657"/>
      <c r="T15" s="657"/>
      <c r="U15" s="657"/>
      <c r="V15" s="658"/>
      <c r="W15" s="656" t="s">
        <v>617</v>
      </c>
      <c r="X15" s="657"/>
      <c r="Y15" s="657"/>
      <c r="Z15" s="657"/>
      <c r="AA15" s="657"/>
      <c r="AB15" s="657"/>
      <c r="AC15" s="658"/>
      <c r="AD15" s="656" t="s">
        <v>616</v>
      </c>
      <c r="AE15" s="657"/>
      <c r="AF15" s="657"/>
      <c r="AG15" s="657"/>
      <c r="AH15" s="657"/>
      <c r="AI15" s="657"/>
      <c r="AJ15" s="658"/>
      <c r="AK15" s="656" t="s">
        <v>616</v>
      </c>
      <c r="AL15" s="657"/>
      <c r="AM15" s="657"/>
      <c r="AN15" s="657"/>
      <c r="AO15" s="657"/>
      <c r="AP15" s="657"/>
      <c r="AQ15" s="658"/>
      <c r="AR15" s="656" t="s">
        <v>646</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616</v>
      </c>
      <c r="Q16" s="657"/>
      <c r="R16" s="657"/>
      <c r="S16" s="657"/>
      <c r="T16" s="657"/>
      <c r="U16" s="657"/>
      <c r="V16" s="658"/>
      <c r="W16" s="656" t="s">
        <v>616</v>
      </c>
      <c r="X16" s="657"/>
      <c r="Y16" s="657"/>
      <c r="Z16" s="657"/>
      <c r="AA16" s="657"/>
      <c r="AB16" s="657"/>
      <c r="AC16" s="658"/>
      <c r="AD16" s="656" t="s">
        <v>616</v>
      </c>
      <c r="AE16" s="657"/>
      <c r="AF16" s="657"/>
      <c r="AG16" s="657"/>
      <c r="AH16" s="657"/>
      <c r="AI16" s="657"/>
      <c r="AJ16" s="658"/>
      <c r="AK16" s="656" t="s">
        <v>616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616</v>
      </c>
      <c r="Q17" s="657"/>
      <c r="R17" s="657"/>
      <c r="S17" s="657"/>
      <c r="T17" s="657"/>
      <c r="U17" s="657"/>
      <c r="V17" s="658"/>
      <c r="W17" s="656" t="s">
        <v>616</v>
      </c>
      <c r="X17" s="657"/>
      <c r="Y17" s="657"/>
      <c r="Z17" s="657"/>
      <c r="AA17" s="657"/>
      <c r="AB17" s="657"/>
      <c r="AC17" s="658"/>
      <c r="AD17" s="656" t="s">
        <v>616</v>
      </c>
      <c r="AE17" s="657"/>
      <c r="AF17" s="657"/>
      <c r="AG17" s="657"/>
      <c r="AH17" s="657"/>
      <c r="AI17" s="657"/>
      <c r="AJ17" s="658"/>
      <c r="AK17" s="656" t="s">
        <v>615</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11</v>
      </c>
      <c r="Q18" s="878"/>
      <c r="R18" s="878"/>
      <c r="S18" s="878"/>
      <c r="T18" s="878"/>
      <c r="U18" s="878"/>
      <c r="V18" s="879"/>
      <c r="W18" s="877">
        <f>SUM(W13:AC17)</f>
        <v>9</v>
      </c>
      <c r="X18" s="878"/>
      <c r="Y18" s="878"/>
      <c r="Z18" s="878"/>
      <c r="AA18" s="878"/>
      <c r="AB18" s="878"/>
      <c r="AC18" s="879"/>
      <c r="AD18" s="877">
        <f>SUM(AD13:AJ17)</f>
        <v>12</v>
      </c>
      <c r="AE18" s="878"/>
      <c r="AF18" s="878"/>
      <c r="AG18" s="878"/>
      <c r="AH18" s="878"/>
      <c r="AI18" s="878"/>
      <c r="AJ18" s="879"/>
      <c r="AK18" s="877">
        <f>SUM(AK13:AQ17)</f>
        <v>15</v>
      </c>
      <c r="AL18" s="878"/>
      <c r="AM18" s="878"/>
      <c r="AN18" s="878"/>
      <c r="AO18" s="878"/>
      <c r="AP18" s="878"/>
      <c r="AQ18" s="879"/>
      <c r="AR18" s="877">
        <f>SUM(AR13:AX17)</f>
        <v>15</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8</v>
      </c>
      <c r="Q19" s="657"/>
      <c r="R19" s="657"/>
      <c r="S19" s="657"/>
      <c r="T19" s="657"/>
      <c r="U19" s="657"/>
      <c r="V19" s="658"/>
      <c r="W19" s="656">
        <v>12</v>
      </c>
      <c r="X19" s="657"/>
      <c r="Y19" s="657"/>
      <c r="Z19" s="657"/>
      <c r="AA19" s="657"/>
      <c r="AB19" s="657"/>
      <c r="AC19" s="658"/>
      <c r="AD19" s="656">
        <v>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0.72727272727272729</v>
      </c>
      <c r="Q20" s="311"/>
      <c r="R20" s="311"/>
      <c r="S20" s="311"/>
      <c r="T20" s="311"/>
      <c r="U20" s="311"/>
      <c r="V20" s="311"/>
      <c r="W20" s="311">
        <f t="shared" ref="W20" si="0">IF(W18=0, "-", SUM(W19)/W18)</f>
        <v>1.3333333333333333</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0.72727272727272729</v>
      </c>
      <c r="Q21" s="311"/>
      <c r="R21" s="311"/>
      <c r="S21" s="311"/>
      <c r="T21" s="311"/>
      <c r="U21" s="311"/>
      <c r="V21" s="311"/>
      <c r="W21" s="311">
        <f t="shared" ref="W21" si="2">IF(W19=0, "-", SUM(W19)/SUM(W13,W14))</f>
        <v>1.3333333333333333</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553</v>
      </c>
      <c r="H23" s="951"/>
      <c r="I23" s="951"/>
      <c r="J23" s="951"/>
      <c r="K23" s="951"/>
      <c r="L23" s="951"/>
      <c r="M23" s="951"/>
      <c r="N23" s="951"/>
      <c r="O23" s="952"/>
      <c r="P23" s="917">
        <v>15</v>
      </c>
      <c r="Q23" s="918"/>
      <c r="R23" s="918"/>
      <c r="S23" s="918"/>
      <c r="T23" s="918"/>
      <c r="U23" s="918"/>
      <c r="V23" s="935"/>
      <c r="W23" s="917">
        <v>15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15</v>
      </c>
      <c r="Q29" s="932"/>
      <c r="R29" s="932"/>
      <c r="S29" s="932"/>
      <c r="T29" s="932"/>
      <c r="U29" s="932"/>
      <c r="V29" s="933"/>
      <c r="W29" s="931">
        <f>AR13</f>
        <v>15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593</v>
      </c>
      <c r="AR31" s="193"/>
      <c r="AS31" s="126" t="s">
        <v>356</v>
      </c>
      <c r="AT31" s="127"/>
      <c r="AU31" s="192">
        <v>29</v>
      </c>
      <c r="AV31" s="192"/>
      <c r="AW31" s="394" t="s">
        <v>300</v>
      </c>
      <c r="AX31" s="395"/>
    </row>
    <row r="32" spans="1:50" ht="23.25" customHeight="1" x14ac:dyDescent="0.2">
      <c r="A32" s="399"/>
      <c r="B32" s="397"/>
      <c r="C32" s="397"/>
      <c r="D32" s="397"/>
      <c r="E32" s="397"/>
      <c r="F32" s="398"/>
      <c r="G32" s="560" t="s">
        <v>619</v>
      </c>
      <c r="H32" s="561"/>
      <c r="I32" s="561"/>
      <c r="J32" s="561"/>
      <c r="K32" s="561"/>
      <c r="L32" s="561"/>
      <c r="M32" s="561"/>
      <c r="N32" s="561"/>
      <c r="O32" s="562"/>
      <c r="P32" s="98" t="s">
        <v>620</v>
      </c>
      <c r="Q32" s="98"/>
      <c r="R32" s="98"/>
      <c r="S32" s="98"/>
      <c r="T32" s="98"/>
      <c r="U32" s="98"/>
      <c r="V32" s="98"/>
      <c r="W32" s="98"/>
      <c r="X32" s="99"/>
      <c r="Y32" s="467" t="s">
        <v>12</v>
      </c>
      <c r="Z32" s="527"/>
      <c r="AA32" s="528"/>
      <c r="AB32" s="457" t="s">
        <v>554</v>
      </c>
      <c r="AC32" s="457"/>
      <c r="AD32" s="457"/>
      <c r="AE32" s="211">
        <v>150</v>
      </c>
      <c r="AF32" s="212"/>
      <c r="AG32" s="212"/>
      <c r="AH32" s="212"/>
      <c r="AI32" s="211">
        <v>153</v>
      </c>
      <c r="AJ32" s="212"/>
      <c r="AK32" s="212"/>
      <c r="AL32" s="212"/>
      <c r="AM32" s="211">
        <v>284</v>
      </c>
      <c r="AN32" s="212"/>
      <c r="AO32" s="212"/>
      <c r="AP32" s="212"/>
      <c r="AQ32" s="333" t="s">
        <v>557</v>
      </c>
      <c r="AR32" s="200"/>
      <c r="AS32" s="200"/>
      <c r="AT32" s="334"/>
      <c r="AU32" s="212">
        <v>284</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554</v>
      </c>
      <c r="AC33" s="519"/>
      <c r="AD33" s="519"/>
      <c r="AE33" s="211">
        <v>209</v>
      </c>
      <c r="AF33" s="212"/>
      <c r="AG33" s="212"/>
      <c r="AH33" s="212"/>
      <c r="AI33" s="211">
        <v>209</v>
      </c>
      <c r="AJ33" s="212"/>
      <c r="AK33" s="212"/>
      <c r="AL33" s="212"/>
      <c r="AM33" s="211">
        <v>209</v>
      </c>
      <c r="AN33" s="212"/>
      <c r="AO33" s="212"/>
      <c r="AP33" s="212"/>
      <c r="AQ33" s="333" t="s">
        <v>556</v>
      </c>
      <c r="AR33" s="200"/>
      <c r="AS33" s="200"/>
      <c r="AT33" s="334"/>
      <c r="AU33" s="212">
        <v>209</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71.770334928229659</v>
      </c>
      <c r="AF34" s="212"/>
      <c r="AG34" s="212"/>
      <c r="AH34" s="212"/>
      <c r="AI34" s="211">
        <f>AI32/AI33*100</f>
        <v>73.205741626794264</v>
      </c>
      <c r="AJ34" s="212"/>
      <c r="AK34" s="212"/>
      <c r="AL34" s="212"/>
      <c r="AM34" s="211">
        <f>AM32/AM33*100</f>
        <v>135.88516746411483</v>
      </c>
      <c r="AN34" s="212"/>
      <c r="AO34" s="212"/>
      <c r="AP34" s="212"/>
      <c r="AQ34" s="333" t="s">
        <v>556</v>
      </c>
      <c r="AR34" s="200"/>
      <c r="AS34" s="200"/>
      <c r="AT34" s="334"/>
      <c r="AU34" s="212" t="s">
        <v>558</v>
      </c>
      <c r="AV34" s="212"/>
      <c r="AW34" s="212"/>
      <c r="AX34" s="214"/>
    </row>
    <row r="35" spans="1:50" ht="31" customHeight="1" x14ac:dyDescent="0.2">
      <c r="A35" s="219" t="s">
        <v>526</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192">
        <v>34</v>
      </c>
      <c r="AR38" s="192"/>
      <c r="AS38" s="126" t="s">
        <v>356</v>
      </c>
      <c r="AT38" s="127"/>
      <c r="AU38" s="192" t="s">
        <v>625</v>
      </c>
      <c r="AV38" s="192"/>
      <c r="AW38" s="394" t="s">
        <v>300</v>
      </c>
      <c r="AX38" s="395"/>
    </row>
    <row r="39" spans="1:50" ht="23.25" customHeight="1" x14ac:dyDescent="0.2">
      <c r="A39" s="399"/>
      <c r="B39" s="397"/>
      <c r="C39" s="397"/>
      <c r="D39" s="397"/>
      <c r="E39" s="397"/>
      <c r="F39" s="398"/>
      <c r="G39" s="560" t="s">
        <v>623</v>
      </c>
      <c r="H39" s="561"/>
      <c r="I39" s="561"/>
      <c r="J39" s="561"/>
      <c r="K39" s="561"/>
      <c r="L39" s="561"/>
      <c r="M39" s="561"/>
      <c r="N39" s="561"/>
      <c r="O39" s="562"/>
      <c r="P39" s="98" t="s">
        <v>622</v>
      </c>
      <c r="Q39" s="98"/>
      <c r="R39" s="98"/>
      <c r="S39" s="98"/>
      <c r="T39" s="98"/>
      <c r="U39" s="98"/>
      <c r="V39" s="98"/>
      <c r="W39" s="98"/>
      <c r="X39" s="99"/>
      <c r="Y39" s="467" t="s">
        <v>12</v>
      </c>
      <c r="Z39" s="527"/>
      <c r="AA39" s="528"/>
      <c r="AB39" s="457" t="s">
        <v>632</v>
      </c>
      <c r="AC39" s="457"/>
      <c r="AD39" s="457"/>
      <c r="AE39" s="211" t="s">
        <v>627</v>
      </c>
      <c r="AF39" s="212"/>
      <c r="AG39" s="212"/>
      <c r="AH39" s="212"/>
      <c r="AI39" s="211" t="s">
        <v>626</v>
      </c>
      <c r="AJ39" s="212"/>
      <c r="AK39" s="212"/>
      <c r="AL39" s="212"/>
      <c r="AM39" s="211">
        <v>178000</v>
      </c>
      <c r="AN39" s="212"/>
      <c r="AO39" s="212"/>
      <c r="AP39" s="212"/>
      <c r="AQ39" s="333" t="s">
        <v>625</v>
      </c>
      <c r="AR39" s="200"/>
      <c r="AS39" s="200"/>
      <c r="AT39" s="334"/>
      <c r="AU39" s="212" t="s">
        <v>626</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632</v>
      </c>
      <c r="AC40" s="519"/>
      <c r="AD40" s="519"/>
      <c r="AE40" s="211" t="s">
        <v>626</v>
      </c>
      <c r="AF40" s="212"/>
      <c r="AG40" s="212"/>
      <c r="AH40" s="212"/>
      <c r="AI40" s="211" t="s">
        <v>626</v>
      </c>
      <c r="AJ40" s="212"/>
      <c r="AK40" s="212"/>
      <c r="AL40" s="212"/>
      <c r="AM40" s="211" t="s">
        <v>627</v>
      </c>
      <c r="AN40" s="212"/>
      <c r="AO40" s="212"/>
      <c r="AP40" s="212"/>
      <c r="AQ40" s="333">
        <v>187000</v>
      </c>
      <c r="AR40" s="200"/>
      <c r="AS40" s="200"/>
      <c r="AT40" s="334"/>
      <c r="AU40" s="212" t="s">
        <v>627</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629</v>
      </c>
      <c r="AF41" s="212"/>
      <c r="AG41" s="212"/>
      <c r="AH41" s="212"/>
      <c r="AI41" s="211" t="s">
        <v>626</v>
      </c>
      <c r="AJ41" s="212"/>
      <c r="AK41" s="212"/>
      <c r="AL41" s="212"/>
      <c r="AM41" s="211" t="s">
        <v>627</v>
      </c>
      <c r="AN41" s="212"/>
      <c r="AO41" s="212"/>
      <c r="AP41" s="212"/>
      <c r="AQ41" s="333" t="s">
        <v>626</v>
      </c>
      <c r="AR41" s="200"/>
      <c r="AS41" s="200"/>
      <c r="AT41" s="334"/>
      <c r="AU41" s="212" t="s">
        <v>628</v>
      </c>
      <c r="AV41" s="212"/>
      <c r="AW41" s="212"/>
      <c r="AX41" s="214"/>
    </row>
    <row r="42" spans="1:50" ht="33.5" customHeight="1" x14ac:dyDescent="0.2">
      <c r="A42" s="219" t="s">
        <v>526</v>
      </c>
      <c r="B42" s="220"/>
      <c r="C42" s="220"/>
      <c r="D42" s="220"/>
      <c r="E42" s="220"/>
      <c r="F42" s="221"/>
      <c r="G42" s="225" t="s">
        <v>624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3.5"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5.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2">
      <c r="A101" s="418"/>
      <c r="B101" s="419"/>
      <c r="C101" s="419"/>
      <c r="D101" s="419"/>
      <c r="E101" s="419"/>
      <c r="F101" s="420"/>
      <c r="G101" s="98" t="s">
        <v>630</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60</v>
      </c>
      <c r="AF101" s="212"/>
      <c r="AG101" s="212"/>
      <c r="AH101" s="213"/>
      <c r="AI101" s="211">
        <v>48</v>
      </c>
      <c r="AJ101" s="212"/>
      <c r="AK101" s="212"/>
      <c r="AL101" s="213"/>
      <c r="AM101" s="211">
        <v>47</v>
      </c>
      <c r="AN101" s="212"/>
      <c r="AO101" s="212"/>
      <c r="AP101" s="213"/>
      <c r="AQ101" s="211" t="s">
        <v>563</v>
      </c>
      <c r="AR101" s="212"/>
      <c r="AS101" s="212"/>
      <c r="AT101" s="213"/>
      <c r="AU101" s="211" t="s">
        <v>556</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53</v>
      </c>
      <c r="AF102" s="414"/>
      <c r="AG102" s="414"/>
      <c r="AH102" s="414"/>
      <c r="AI102" s="414">
        <v>60</v>
      </c>
      <c r="AJ102" s="414"/>
      <c r="AK102" s="414"/>
      <c r="AL102" s="414"/>
      <c r="AM102" s="414">
        <v>48</v>
      </c>
      <c r="AN102" s="414"/>
      <c r="AO102" s="414"/>
      <c r="AP102" s="414"/>
      <c r="AQ102" s="266" t="s">
        <v>556</v>
      </c>
      <c r="AR102" s="267"/>
      <c r="AS102" s="267"/>
      <c r="AT102" s="312"/>
      <c r="AU102" s="266" t="s">
        <v>556</v>
      </c>
      <c r="AV102" s="267"/>
      <c r="AW102" s="267"/>
      <c r="AX102" s="312"/>
    </row>
    <row r="103" spans="1:60" ht="31.5"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2">
      <c r="A104" s="418"/>
      <c r="B104" s="419"/>
      <c r="C104" s="419"/>
      <c r="D104" s="419"/>
      <c r="E104" s="419"/>
      <c r="F104" s="420"/>
      <c r="G104" s="98" t="s">
        <v>631</v>
      </c>
      <c r="H104" s="98"/>
      <c r="I104" s="98"/>
      <c r="J104" s="98"/>
      <c r="K104" s="98"/>
      <c r="L104" s="98"/>
      <c r="M104" s="98"/>
      <c r="N104" s="98"/>
      <c r="O104" s="98"/>
      <c r="P104" s="98"/>
      <c r="Q104" s="98"/>
      <c r="R104" s="98"/>
      <c r="S104" s="98"/>
      <c r="T104" s="98"/>
      <c r="U104" s="98"/>
      <c r="V104" s="98"/>
      <c r="W104" s="98"/>
      <c r="X104" s="99"/>
      <c r="Y104" s="461" t="s">
        <v>55</v>
      </c>
      <c r="Z104" s="462"/>
      <c r="AA104" s="463"/>
      <c r="AB104" s="541" t="s">
        <v>632</v>
      </c>
      <c r="AC104" s="542"/>
      <c r="AD104" s="543"/>
      <c r="AE104" s="211" t="s">
        <v>626</v>
      </c>
      <c r="AF104" s="212"/>
      <c r="AG104" s="212"/>
      <c r="AH104" s="213"/>
      <c r="AI104" s="211" t="s">
        <v>626</v>
      </c>
      <c r="AJ104" s="212"/>
      <c r="AK104" s="212"/>
      <c r="AL104" s="213"/>
      <c r="AM104" s="211" t="s">
        <v>626</v>
      </c>
      <c r="AN104" s="212"/>
      <c r="AO104" s="212"/>
      <c r="AP104" s="213"/>
      <c r="AQ104" s="211" t="s">
        <v>626</v>
      </c>
      <c r="AR104" s="212"/>
      <c r="AS104" s="212"/>
      <c r="AT104" s="213"/>
      <c r="AU104" s="211" t="s">
        <v>626</v>
      </c>
      <c r="AV104" s="212"/>
      <c r="AW104" s="212"/>
      <c r="AX104" s="213"/>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632</v>
      </c>
      <c r="AC105" s="465"/>
      <c r="AD105" s="466"/>
      <c r="AE105" s="414" t="s">
        <v>633</v>
      </c>
      <c r="AF105" s="414"/>
      <c r="AG105" s="414"/>
      <c r="AH105" s="414"/>
      <c r="AI105" s="414" t="s">
        <v>626</v>
      </c>
      <c r="AJ105" s="414"/>
      <c r="AK105" s="414"/>
      <c r="AL105" s="414"/>
      <c r="AM105" s="414" t="s">
        <v>627</v>
      </c>
      <c r="AN105" s="414"/>
      <c r="AO105" s="414"/>
      <c r="AP105" s="414"/>
      <c r="AQ105" s="211">
        <v>269</v>
      </c>
      <c r="AR105" s="212"/>
      <c r="AS105" s="212"/>
      <c r="AT105" s="213"/>
      <c r="AU105" s="266" t="s">
        <v>627</v>
      </c>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634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v>5</v>
      </c>
      <c r="AF116" s="414"/>
      <c r="AG116" s="414"/>
      <c r="AH116" s="414"/>
      <c r="AI116" s="414">
        <v>7.8</v>
      </c>
      <c r="AJ116" s="414"/>
      <c r="AK116" s="414"/>
      <c r="AL116" s="414"/>
      <c r="AM116" s="414">
        <v>3</v>
      </c>
      <c r="AN116" s="414"/>
      <c r="AO116" s="414"/>
      <c r="AP116" s="414"/>
      <c r="AQ116" s="211" t="s">
        <v>563</v>
      </c>
      <c r="AR116" s="212"/>
      <c r="AS116" s="212"/>
      <c r="AT116" s="212"/>
      <c r="AU116" s="212"/>
      <c r="AV116" s="212"/>
      <c r="AW116" s="212"/>
      <c r="AX116" s="214"/>
    </row>
    <row r="117" spans="1:50" ht="46.5"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561</v>
      </c>
      <c r="AF117" s="547"/>
      <c r="AG117" s="547"/>
      <c r="AH117" s="547"/>
      <c r="AI117" s="547" t="s">
        <v>562</v>
      </c>
      <c r="AJ117" s="547"/>
      <c r="AK117" s="547"/>
      <c r="AL117" s="547"/>
      <c r="AM117" s="547" t="s">
        <v>594</v>
      </c>
      <c r="AN117" s="547"/>
      <c r="AO117" s="547"/>
      <c r="AP117" s="547"/>
      <c r="AQ117" s="547" t="s">
        <v>564</v>
      </c>
      <c r="AR117" s="547"/>
      <c r="AS117" s="547"/>
      <c r="AT117" s="547"/>
      <c r="AU117" s="547"/>
      <c r="AV117" s="547"/>
      <c r="AW117" s="547"/>
      <c r="AX117" s="548"/>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2">
      <c r="A119" s="435"/>
      <c r="B119" s="436"/>
      <c r="C119" s="436"/>
      <c r="D119" s="436"/>
      <c r="E119" s="436"/>
      <c r="F119" s="437"/>
      <c r="G119" s="389" t="s">
        <v>636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614</v>
      </c>
      <c r="AC119" s="459"/>
      <c r="AD119" s="460"/>
      <c r="AE119" s="414" t="s">
        <v>626</v>
      </c>
      <c r="AF119" s="414"/>
      <c r="AG119" s="414"/>
      <c r="AH119" s="414"/>
      <c r="AI119" s="414" t="s">
        <v>635</v>
      </c>
      <c r="AJ119" s="414"/>
      <c r="AK119" s="414"/>
      <c r="AL119" s="414"/>
      <c r="AM119" s="414" t="s">
        <v>627</v>
      </c>
      <c r="AN119" s="414"/>
      <c r="AO119" s="414"/>
      <c r="AP119" s="414"/>
      <c r="AQ119" s="414">
        <v>5.6</v>
      </c>
      <c r="AR119" s="414"/>
      <c r="AS119" s="414"/>
      <c r="AT119" s="414"/>
      <c r="AU119" s="414"/>
      <c r="AV119" s="414"/>
      <c r="AW119" s="414"/>
      <c r="AX119" s="546"/>
    </row>
    <row r="120" spans="1:50" ht="46.5"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638</v>
      </c>
      <c r="AC120" s="469"/>
      <c r="AD120" s="470"/>
      <c r="AE120" s="547" t="s">
        <v>633</v>
      </c>
      <c r="AF120" s="547"/>
      <c r="AG120" s="547"/>
      <c r="AH120" s="547"/>
      <c r="AI120" s="547" t="s">
        <v>626</v>
      </c>
      <c r="AJ120" s="547"/>
      <c r="AK120" s="547"/>
      <c r="AL120" s="547"/>
      <c r="AM120" s="547" t="s">
        <v>626</v>
      </c>
      <c r="AN120" s="547"/>
      <c r="AO120" s="547"/>
      <c r="AP120" s="547"/>
      <c r="AQ120" s="547" t="s">
        <v>639</v>
      </c>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t="s">
        <v>627</v>
      </c>
      <c r="AV133" s="193"/>
      <c r="AW133" s="126" t="s">
        <v>300</v>
      </c>
      <c r="AX133" s="188"/>
    </row>
    <row r="134" spans="1:50" ht="39.75" customHeight="1" x14ac:dyDescent="0.2">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632</v>
      </c>
      <c r="AC134" s="198"/>
      <c r="AD134" s="198"/>
      <c r="AE134" s="199" t="s">
        <v>626</v>
      </c>
      <c r="AF134" s="200"/>
      <c r="AG134" s="200"/>
      <c r="AH134" s="200"/>
      <c r="AI134" s="199" t="s">
        <v>627</v>
      </c>
      <c r="AJ134" s="200"/>
      <c r="AK134" s="200"/>
      <c r="AL134" s="200"/>
      <c r="AM134" s="199" t="s">
        <v>466</v>
      </c>
      <c r="AN134" s="200"/>
      <c r="AO134" s="200"/>
      <c r="AP134" s="200"/>
      <c r="AQ134" s="199" t="s">
        <v>566</v>
      </c>
      <c r="AR134" s="200"/>
      <c r="AS134" s="200"/>
      <c r="AT134" s="200"/>
      <c r="AU134" s="199" t="s">
        <v>627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626</v>
      </c>
      <c r="AF135" s="200"/>
      <c r="AG135" s="200"/>
      <c r="AH135" s="200"/>
      <c r="AI135" s="199" t="s">
        <v>626</v>
      </c>
      <c r="AJ135" s="200"/>
      <c r="AK135" s="200"/>
      <c r="AL135" s="200"/>
      <c r="AM135" s="199" t="s">
        <v>566</v>
      </c>
      <c r="AN135" s="200"/>
      <c r="AO135" s="200"/>
      <c r="AP135" s="200"/>
      <c r="AQ135" s="199" t="s">
        <v>466</v>
      </c>
      <c r="AR135" s="200"/>
      <c r="AS135" s="200"/>
      <c r="AT135" s="200"/>
      <c r="AU135" s="199" t="s">
        <v>626</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555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556</v>
      </c>
      <c r="AR432" s="193"/>
      <c r="AS432" s="126" t="s">
        <v>356</v>
      </c>
      <c r="AT432" s="127"/>
      <c r="AU432" s="193" t="s">
        <v>556</v>
      </c>
      <c r="AV432" s="193"/>
      <c r="AW432" s="126" t="s">
        <v>300</v>
      </c>
      <c r="AX432" s="188"/>
    </row>
    <row r="433" spans="1:50" ht="23.25" customHeight="1" x14ac:dyDescent="0.2">
      <c r="A433" s="182"/>
      <c r="B433" s="179"/>
      <c r="C433" s="173"/>
      <c r="D433" s="179"/>
      <c r="E433" s="335"/>
      <c r="F433" s="336"/>
      <c r="G433" s="97" t="s">
        <v>611</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566</v>
      </c>
      <c r="AN434" s="200"/>
      <c r="AO434" s="200"/>
      <c r="AP434" s="334"/>
      <c r="AQ434" s="333" t="s">
        <v>556</v>
      </c>
      <c r="AR434" s="200"/>
      <c r="AS434" s="200"/>
      <c r="AT434" s="334"/>
      <c r="AU434" s="200" t="s">
        <v>556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556</v>
      </c>
      <c r="AR457" s="193"/>
      <c r="AS457" s="126" t="s">
        <v>356</v>
      </c>
      <c r="AT457" s="127"/>
      <c r="AU457" s="193" t="s">
        <v>556</v>
      </c>
      <c r="AV457" s="193"/>
      <c r="AW457" s="126" t="s">
        <v>300</v>
      </c>
      <c r="AX457" s="188"/>
    </row>
    <row r="458" spans="1:50" ht="23.25" customHeight="1" x14ac:dyDescent="0.2">
      <c r="A458" s="182"/>
      <c r="B458" s="179"/>
      <c r="C458" s="173"/>
      <c r="D458" s="179"/>
      <c r="E458" s="335"/>
      <c r="F458" s="336"/>
      <c r="G458" s="97" t="s">
        <v>612</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563</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567</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90"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576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t="s">
        <v>592</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564</v>
      </c>
      <c r="F737" s="986"/>
      <c r="G737" s="986"/>
      <c r="H737" s="986"/>
      <c r="I737" s="986"/>
      <c r="J737" s="986"/>
      <c r="K737" s="986"/>
      <c r="L737" s="986"/>
      <c r="M737" s="986"/>
      <c r="N737" s="358" t="s">
        <v>358</v>
      </c>
      <c r="O737" s="358"/>
      <c r="P737" s="358"/>
      <c r="Q737" s="358"/>
      <c r="R737" s="986" t="s">
        <v>579</v>
      </c>
      <c r="S737" s="986"/>
      <c r="T737" s="986"/>
      <c r="U737" s="986"/>
      <c r="V737" s="986"/>
      <c r="W737" s="986"/>
      <c r="X737" s="986"/>
      <c r="Y737" s="986"/>
      <c r="Z737" s="986"/>
      <c r="AA737" s="358" t="s">
        <v>359</v>
      </c>
      <c r="AB737" s="358"/>
      <c r="AC737" s="358"/>
      <c r="AD737" s="358"/>
      <c r="AE737" s="986" t="s">
        <v>580</v>
      </c>
      <c r="AF737" s="986"/>
      <c r="AG737" s="986"/>
      <c r="AH737" s="986"/>
      <c r="AI737" s="986"/>
      <c r="AJ737" s="986"/>
      <c r="AK737" s="986"/>
      <c r="AL737" s="986"/>
      <c r="AM737" s="986"/>
      <c r="AN737" s="358" t="s">
        <v>360</v>
      </c>
      <c r="AO737" s="358"/>
      <c r="AP737" s="358"/>
      <c r="AQ737" s="358"/>
      <c r="AR737" s="987" t="s">
        <v>581</v>
      </c>
      <c r="AS737" s="988"/>
      <c r="AT737" s="988"/>
      <c r="AU737" s="988"/>
      <c r="AV737" s="988"/>
      <c r="AW737" s="988"/>
      <c r="AX737" s="989"/>
      <c r="AY737" s="89"/>
      <c r="AZ737" s="89"/>
    </row>
    <row r="738" spans="1:52" ht="24.75" customHeight="1" x14ac:dyDescent="0.2">
      <c r="A738" s="990" t="s">
        <v>361</v>
      </c>
      <c r="B738" s="203"/>
      <c r="C738" s="203"/>
      <c r="D738" s="204"/>
      <c r="E738" s="986" t="s">
        <v>582</v>
      </c>
      <c r="F738" s="986"/>
      <c r="G738" s="986"/>
      <c r="H738" s="986"/>
      <c r="I738" s="986"/>
      <c r="J738" s="986"/>
      <c r="K738" s="986"/>
      <c r="L738" s="986"/>
      <c r="M738" s="986"/>
      <c r="N738" s="358" t="s">
        <v>362</v>
      </c>
      <c r="O738" s="358"/>
      <c r="P738" s="358"/>
      <c r="Q738" s="358"/>
      <c r="R738" s="986" t="s">
        <v>583</v>
      </c>
      <c r="S738" s="986"/>
      <c r="T738" s="986"/>
      <c r="U738" s="986"/>
      <c r="V738" s="986"/>
      <c r="W738" s="986"/>
      <c r="X738" s="986"/>
      <c r="Y738" s="986"/>
      <c r="Z738" s="986"/>
      <c r="AA738" s="358" t="s">
        <v>482</v>
      </c>
      <c r="AB738" s="358"/>
      <c r="AC738" s="358"/>
      <c r="AD738" s="358"/>
      <c r="AE738" s="986" t="s">
        <v>584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541</v>
      </c>
      <c r="B739" s="995"/>
      <c r="C739" s="995"/>
      <c r="D739" s="996"/>
      <c r="E739" s="997" t="s">
        <v>548</v>
      </c>
      <c r="F739" s="998"/>
      <c r="G739" s="998"/>
      <c r="H739" s="91" t="str">
        <f>IF(E739="", "", "(")</f>
        <v>(</v>
      </c>
      <c r="I739" s="981"/>
      <c r="J739" s="981"/>
      <c r="K739" s="91" t="str">
        <f>IF(OR(I739="　", I739=""), "", "-")</f>
        <v/>
      </c>
      <c r="L739" s="982">
        <v>281</v>
      </c>
      <c r="M739" s="982"/>
      <c r="N739" s="92" t="str">
        <f>IF(O739="", "", "-")</f>
        <v/>
      </c>
      <c r="O739" s="93"/>
      <c r="P739" s="92" t="str">
        <f>IF(E739="", "", ")")</f>
        <v>)</v>
      </c>
      <c r="Q739" s="997"/>
      <c r="R739" s="998"/>
      <c r="S739" s="998"/>
      <c r="T739" s="91" t="str">
        <f>IF(Q739="", "", "(")</f>
        <v/>
      </c>
      <c r="U739" s="981" t="s">
        <v>484</v>
      </c>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599</v>
      </c>
      <c r="H781" s="670"/>
      <c r="I781" s="670"/>
      <c r="J781" s="670"/>
      <c r="K781" s="671"/>
      <c r="L781" s="663" t="s">
        <v>605</v>
      </c>
      <c r="M781" s="664"/>
      <c r="N781" s="664"/>
      <c r="O781" s="664"/>
      <c r="P781" s="664"/>
      <c r="Q781" s="664"/>
      <c r="R781" s="664"/>
      <c r="S781" s="664"/>
      <c r="T781" s="664"/>
      <c r="U781" s="664"/>
      <c r="V781" s="664"/>
      <c r="W781" s="664"/>
      <c r="X781" s="665"/>
      <c r="Y781" s="384">
        <v>4.0999999999999996</v>
      </c>
      <c r="Z781" s="385"/>
      <c r="AA781" s="385"/>
      <c r="AB781" s="804"/>
      <c r="AC781" s="669" t="s">
        <v>599</v>
      </c>
      <c r="AD781" s="670"/>
      <c r="AE781" s="670"/>
      <c r="AF781" s="670"/>
      <c r="AG781" s="671"/>
      <c r="AH781" s="663" t="s">
        <v>609</v>
      </c>
      <c r="AI781" s="664"/>
      <c r="AJ781" s="664"/>
      <c r="AK781" s="664"/>
      <c r="AL781" s="664"/>
      <c r="AM781" s="664"/>
      <c r="AN781" s="664"/>
      <c r="AO781" s="664"/>
      <c r="AP781" s="664"/>
      <c r="AQ781" s="664"/>
      <c r="AR781" s="664"/>
      <c r="AS781" s="664"/>
      <c r="AT781" s="665"/>
      <c r="AU781" s="384">
        <v>2.5</v>
      </c>
      <c r="AV781" s="385"/>
      <c r="AW781" s="385"/>
      <c r="AX781" s="386"/>
    </row>
    <row r="782" spans="1:50" ht="24.75" customHeight="1" x14ac:dyDescent="0.2">
      <c r="A782" s="630"/>
      <c r="B782" s="631"/>
      <c r="C782" s="631"/>
      <c r="D782" s="631"/>
      <c r="E782" s="631"/>
      <c r="F782" s="632"/>
      <c r="G782" s="605" t="s">
        <v>600</v>
      </c>
      <c r="H782" s="606"/>
      <c r="I782" s="606"/>
      <c r="J782" s="606"/>
      <c r="K782" s="607"/>
      <c r="L782" s="597" t="s">
        <v>606</v>
      </c>
      <c r="M782" s="598"/>
      <c r="N782" s="598"/>
      <c r="O782" s="598"/>
      <c r="P782" s="598"/>
      <c r="Q782" s="598"/>
      <c r="R782" s="598"/>
      <c r="S782" s="598"/>
      <c r="T782" s="598"/>
      <c r="U782" s="598"/>
      <c r="V782" s="598"/>
      <c r="W782" s="598"/>
      <c r="X782" s="599"/>
      <c r="Y782" s="600">
        <v>2.9</v>
      </c>
      <c r="Z782" s="601"/>
      <c r="AA782" s="601"/>
      <c r="AB782" s="611"/>
      <c r="AC782" s="605" t="s">
        <v>601</v>
      </c>
      <c r="AD782" s="606"/>
      <c r="AE782" s="606"/>
      <c r="AF782" s="606"/>
      <c r="AG782" s="607"/>
      <c r="AH782" s="597" t="s">
        <v>610</v>
      </c>
      <c r="AI782" s="598"/>
      <c r="AJ782" s="598"/>
      <c r="AK782" s="598"/>
      <c r="AL782" s="598"/>
      <c r="AM782" s="598"/>
      <c r="AN782" s="598"/>
      <c r="AO782" s="598"/>
      <c r="AP782" s="598"/>
      <c r="AQ782" s="598"/>
      <c r="AR782" s="598"/>
      <c r="AS782" s="598"/>
      <c r="AT782" s="599"/>
      <c r="AU782" s="600">
        <v>0</v>
      </c>
      <c r="AV782" s="601"/>
      <c r="AW782" s="601"/>
      <c r="AX782" s="602"/>
    </row>
    <row r="783" spans="1:50" ht="24.75" customHeight="1" x14ac:dyDescent="0.2">
      <c r="A783" s="630"/>
      <c r="B783" s="631"/>
      <c r="C783" s="631"/>
      <c r="D783" s="631"/>
      <c r="E783" s="631"/>
      <c r="F783" s="632"/>
      <c r="G783" s="605" t="s">
        <v>601</v>
      </c>
      <c r="H783" s="606"/>
      <c r="I783" s="606"/>
      <c r="J783" s="606"/>
      <c r="K783" s="607"/>
      <c r="L783" s="597" t="s">
        <v>607</v>
      </c>
      <c r="M783" s="598"/>
      <c r="N783" s="598"/>
      <c r="O783" s="598"/>
      <c r="P783" s="598"/>
      <c r="Q783" s="598"/>
      <c r="R783" s="598"/>
      <c r="S783" s="598"/>
      <c r="T783" s="598"/>
      <c r="U783" s="598"/>
      <c r="V783" s="598"/>
      <c r="W783" s="598"/>
      <c r="X783" s="599"/>
      <c r="Y783" s="600">
        <v>0.1</v>
      </c>
      <c r="Z783" s="601"/>
      <c r="AA783" s="601"/>
      <c r="AB783" s="611"/>
      <c r="AC783" s="605" t="s">
        <v>603</v>
      </c>
      <c r="AD783" s="606"/>
      <c r="AE783" s="606"/>
      <c r="AF783" s="606"/>
      <c r="AG783" s="607"/>
      <c r="AH783" s="597" t="s">
        <v>604</v>
      </c>
      <c r="AI783" s="598"/>
      <c r="AJ783" s="598"/>
      <c r="AK783" s="598"/>
      <c r="AL783" s="598"/>
      <c r="AM783" s="598"/>
      <c r="AN783" s="598"/>
      <c r="AO783" s="598"/>
      <c r="AP783" s="598"/>
      <c r="AQ783" s="598"/>
      <c r="AR783" s="598"/>
      <c r="AS783" s="598"/>
      <c r="AT783" s="599"/>
      <c r="AU783" s="600">
        <v>0.4</v>
      </c>
      <c r="AV783" s="601"/>
      <c r="AW783" s="601"/>
      <c r="AX783" s="602"/>
    </row>
    <row r="784" spans="1:50" ht="24.75" customHeight="1" x14ac:dyDescent="0.2">
      <c r="A784" s="630"/>
      <c r="B784" s="631"/>
      <c r="C784" s="631"/>
      <c r="D784" s="631"/>
      <c r="E784" s="631"/>
      <c r="F784" s="632"/>
      <c r="G784" s="605" t="s">
        <v>602</v>
      </c>
      <c r="H784" s="606"/>
      <c r="I784" s="606"/>
      <c r="J784" s="606"/>
      <c r="K784" s="607"/>
      <c r="L784" s="597" t="s">
        <v>608</v>
      </c>
      <c r="M784" s="598"/>
      <c r="N784" s="598"/>
      <c r="O784" s="598"/>
      <c r="P784" s="598"/>
      <c r="Q784" s="598"/>
      <c r="R784" s="598"/>
      <c r="S784" s="598"/>
      <c r="T784" s="598"/>
      <c r="U784" s="598"/>
      <c r="V784" s="598"/>
      <c r="W784" s="598"/>
      <c r="X784" s="599"/>
      <c r="Y784" s="600">
        <v>0.1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603</v>
      </c>
      <c r="H785" s="606"/>
      <c r="I785" s="606"/>
      <c r="J785" s="606"/>
      <c r="K785" s="607"/>
      <c r="L785" s="597" t="s">
        <v>604</v>
      </c>
      <c r="M785" s="598"/>
      <c r="N785" s="598"/>
      <c r="O785" s="598"/>
      <c r="P785" s="598"/>
      <c r="Q785" s="598"/>
      <c r="R785" s="598"/>
      <c r="S785" s="598"/>
      <c r="T785" s="598"/>
      <c r="U785" s="598"/>
      <c r="V785" s="598"/>
      <c r="W785" s="598"/>
      <c r="X785" s="599"/>
      <c r="Y785" s="600">
        <v>1.4</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2.9</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89.5" customHeight="1" x14ac:dyDescent="0.2">
      <c r="A837" s="372">
        <v>1</v>
      </c>
      <c r="B837" s="372">
        <v>1</v>
      </c>
      <c r="C837" s="354" t="s">
        <v>585</v>
      </c>
      <c r="D837" s="340"/>
      <c r="E837" s="340"/>
      <c r="F837" s="340"/>
      <c r="G837" s="340"/>
      <c r="H837" s="340"/>
      <c r="I837" s="340"/>
      <c r="J837" s="341">
        <v>5011105004806</v>
      </c>
      <c r="K837" s="342"/>
      <c r="L837" s="342"/>
      <c r="M837" s="342"/>
      <c r="N837" s="342"/>
      <c r="O837" s="342"/>
      <c r="P837" s="355" t="s">
        <v>586</v>
      </c>
      <c r="Q837" s="343"/>
      <c r="R837" s="343"/>
      <c r="S837" s="343"/>
      <c r="T837" s="343"/>
      <c r="U837" s="343"/>
      <c r="V837" s="343"/>
      <c r="W837" s="343"/>
      <c r="X837" s="343"/>
      <c r="Y837" s="344">
        <v>9</v>
      </c>
      <c r="Z837" s="345"/>
      <c r="AA837" s="345"/>
      <c r="AB837" s="346"/>
      <c r="AC837" s="347" t="s">
        <v>519</v>
      </c>
      <c r="AD837" s="347"/>
      <c r="AE837" s="347"/>
      <c r="AF837" s="347"/>
      <c r="AG837" s="347"/>
      <c r="AH837" s="365">
        <v>1</v>
      </c>
      <c r="AI837" s="366"/>
      <c r="AJ837" s="366"/>
      <c r="AK837" s="366"/>
      <c r="AL837" s="350">
        <v>99.9</v>
      </c>
      <c r="AM837" s="351"/>
      <c r="AN837" s="351"/>
      <c r="AO837" s="352"/>
      <c r="AP837" s="353" t="s">
        <v>466</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89.5" customHeight="1" x14ac:dyDescent="0.2">
      <c r="A870" s="372">
        <v>1</v>
      </c>
      <c r="B870" s="372">
        <v>1</v>
      </c>
      <c r="C870" s="354" t="s">
        <v>587</v>
      </c>
      <c r="D870" s="340"/>
      <c r="E870" s="340"/>
      <c r="F870" s="340"/>
      <c r="G870" s="340"/>
      <c r="H870" s="340"/>
      <c r="I870" s="340"/>
      <c r="J870" s="341">
        <v>7011101057995</v>
      </c>
      <c r="K870" s="342"/>
      <c r="L870" s="342"/>
      <c r="M870" s="342"/>
      <c r="N870" s="342"/>
      <c r="O870" s="342"/>
      <c r="P870" s="355" t="s">
        <v>613</v>
      </c>
      <c r="Q870" s="343"/>
      <c r="R870" s="343"/>
      <c r="S870" s="343"/>
      <c r="T870" s="343"/>
      <c r="U870" s="343"/>
      <c r="V870" s="343"/>
      <c r="W870" s="343"/>
      <c r="X870" s="343"/>
      <c r="Y870" s="344">
        <v>3</v>
      </c>
      <c r="Z870" s="345"/>
      <c r="AA870" s="345"/>
      <c r="AB870" s="346"/>
      <c r="AC870" s="356" t="s">
        <v>196</v>
      </c>
      <c r="AD870" s="364"/>
      <c r="AE870" s="364"/>
      <c r="AF870" s="364"/>
      <c r="AG870" s="364"/>
      <c r="AH870" s="365" t="s">
        <v>588</v>
      </c>
      <c r="AI870" s="366"/>
      <c r="AJ870" s="366"/>
      <c r="AK870" s="366"/>
      <c r="AL870" s="350" t="s">
        <v>589</v>
      </c>
      <c r="AM870" s="351"/>
      <c r="AN870" s="351"/>
      <c r="AO870" s="352"/>
      <c r="AP870" s="353" t="s">
        <v>589</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5 AQ134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8:AO838">
    <cfRule type="expression" dxfId="2393" priority="2829">
      <formula>IF(AND(AL838&gt;=0, RIGHT(TEXT(AL838,"0.#"),1)&lt;&gt;"."),TRUE,FALSE)</formula>
    </cfRule>
    <cfRule type="expression" dxfId="2392" priority="2830">
      <formula>IF(AND(AL838&gt;=0, RIGHT(TEXT(AL838,"0.#"),1)="."),TRUE,FALSE)</formula>
    </cfRule>
    <cfRule type="expression" dxfId="2391" priority="2831">
      <formula>IF(AND(AL838&lt;0, RIGHT(TEXT(AL838,"0.#"),1)&lt;&gt;"."),TRUE,FALSE)</formula>
    </cfRule>
    <cfRule type="expression" dxfId="2390" priority="2832">
      <formula>IF(AND(AL838&lt;0, RIGHT(TEXT(AL838,"0.#"),1)="."),TRUE,FALSE)</formula>
    </cfRule>
  </conditionalFormatting>
  <conditionalFormatting sqref="Y838">
    <cfRule type="expression" dxfId="2389" priority="2827">
      <formula>IF(RIGHT(TEXT(Y838,"0.#"),1)=".",FALSE,TRUE)</formula>
    </cfRule>
    <cfRule type="expression" dxfId="2388" priority="2828">
      <formula>IF(RIGHT(TEXT(Y838,"0.#"),1)=".",TRUE,FALSE)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1">
    <cfRule type="expression" dxfId="2069" priority="2081">
      <formula>IF(RIGHT(TEXT(Y871,"0.#"),1)=".",FALSE,TRUE)</formula>
    </cfRule>
    <cfRule type="expression" dxfId="2068" priority="2082">
      <formula>IF(RIGHT(TEXT(Y871,"0.#"),1)=".",TRUE,FALSE)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2:AO899">
    <cfRule type="expression" dxfId="1975" priority="2089">
      <formula>IF(AND(AL872&gt;=0, RIGHT(TEXT(AL872,"0.#"),1)&lt;&gt;"."),TRUE,FALSE)</formula>
    </cfRule>
    <cfRule type="expression" dxfId="1974" priority="2090">
      <formula>IF(AND(AL872&gt;=0, RIGHT(TEXT(AL872,"0.#"),1)="."),TRUE,FALSE)</formula>
    </cfRule>
    <cfRule type="expression" dxfId="1973" priority="2091">
      <formula>IF(AND(AL872&lt;0, RIGHT(TEXT(AL872,"0.#"),1)&lt;&gt;"."),TRUE,FALSE)</formula>
    </cfRule>
    <cfRule type="expression" dxfId="1972" priority="2092">
      <formula>IF(AND(AL872&lt;0, RIGHT(TEXT(AL872,"0.#"),1)="."),TRUE,FALSE)</formula>
    </cfRule>
  </conditionalFormatting>
  <conditionalFormatting sqref="AL871:AO871">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5:AO932">
    <cfRule type="expression" dxfId="1967" priority="2077">
      <formula>IF(AND(AL905&gt;=0, RIGHT(TEXT(AL905,"0.#"),1)&lt;&gt;"."),TRUE,FALSE)</formula>
    </cfRule>
    <cfRule type="expression" dxfId="1966" priority="2078">
      <formula>IF(AND(AL905&gt;=0, RIGHT(TEXT(AL905,"0.#"),1)="."),TRUE,FALSE)</formula>
    </cfRule>
    <cfRule type="expression" dxfId="1965" priority="2079">
      <formula>IF(AND(AL905&lt;0, RIGHT(TEXT(AL905,"0.#"),1)&lt;&gt;"."),TRUE,FALSE)</formula>
    </cfRule>
    <cfRule type="expression" dxfId="1964" priority="2080">
      <formula>IF(AND(AL905&lt;0, RIGHT(TEXT(AL905,"0.#"),1)="."),TRUE,FALSE)</formula>
    </cfRule>
  </conditionalFormatting>
  <conditionalFormatting sqref="AL903:AO904">
    <cfRule type="expression" dxfId="1963" priority="2071">
      <formula>IF(AND(AL903&gt;=0, RIGHT(TEXT(AL903,"0.#"),1)&lt;&gt;"."),TRUE,FALSE)</formula>
    </cfRule>
    <cfRule type="expression" dxfId="1962" priority="2072">
      <formula>IF(AND(AL903&gt;=0, RIGHT(TEXT(AL903,"0.#"),1)="."),TRUE,FALSE)</formula>
    </cfRule>
    <cfRule type="expression" dxfId="1961" priority="2073">
      <formula>IF(AND(AL903&lt;0, RIGHT(TEXT(AL903,"0.#"),1)&lt;&gt;"."),TRUE,FALSE)</formula>
    </cfRule>
    <cfRule type="expression" dxfId="1960" priority="2074">
      <formula>IF(AND(AL903&lt;0, RIGHT(TEXT(AL903,"0.#"),1)="."),TRUE,FALSE)</formula>
    </cfRule>
  </conditionalFormatting>
  <conditionalFormatting sqref="AL938:AO965">
    <cfRule type="expression" dxfId="1959" priority="2065">
      <formula>IF(AND(AL938&gt;=0, RIGHT(TEXT(AL938,"0.#"),1)&lt;&gt;"."),TRUE,FALSE)</formula>
    </cfRule>
    <cfRule type="expression" dxfId="1958" priority="2066">
      <formula>IF(AND(AL938&gt;=0, RIGHT(TEXT(AL938,"0.#"),1)="."),TRUE,FALSE)</formula>
    </cfRule>
    <cfRule type="expression" dxfId="1957" priority="2067">
      <formula>IF(AND(AL938&lt;0, RIGHT(TEXT(AL938,"0.#"),1)&lt;&gt;"."),TRUE,FALSE)</formula>
    </cfRule>
    <cfRule type="expression" dxfId="1956" priority="2068">
      <formula>IF(AND(AL938&lt;0, RIGHT(TEXT(AL938,"0.#"),1)="."),TRUE,FALSE)</formula>
    </cfRule>
  </conditionalFormatting>
  <conditionalFormatting sqref="AL936:AO937">
    <cfRule type="expression" dxfId="1955" priority="2059">
      <formula>IF(AND(AL936&gt;=0, RIGHT(TEXT(AL936,"0.#"),1)&lt;&gt;"."),TRUE,FALSE)</formula>
    </cfRule>
    <cfRule type="expression" dxfId="1954" priority="2060">
      <formula>IF(AND(AL936&gt;=0, RIGHT(TEXT(AL936,"0.#"),1)="."),TRUE,FALSE)</formula>
    </cfRule>
    <cfRule type="expression" dxfId="1953" priority="2061">
      <formula>IF(AND(AL936&lt;0, RIGHT(TEXT(AL936,"0.#"),1)&lt;&gt;"."),TRUE,FALSE)</formula>
    </cfRule>
    <cfRule type="expression" dxfId="1952" priority="2062">
      <formula>IF(AND(AL936&lt;0, RIGHT(TEXT(AL936,"0.#"),1)="."),TRUE,FALSE)</formula>
    </cfRule>
  </conditionalFormatting>
  <conditionalFormatting sqref="AL971:AO998">
    <cfRule type="expression" dxfId="1951" priority="2053">
      <formula>IF(AND(AL971&gt;=0, RIGHT(TEXT(AL971,"0.#"),1)&lt;&gt;"."),TRUE,FALSE)</formula>
    </cfRule>
    <cfRule type="expression" dxfId="1950" priority="2054">
      <formula>IF(AND(AL971&gt;=0, RIGHT(TEXT(AL971,"0.#"),1)="."),TRUE,FALSE)</formula>
    </cfRule>
    <cfRule type="expression" dxfId="1949" priority="2055">
      <formula>IF(AND(AL971&lt;0, RIGHT(TEXT(AL971,"0.#"),1)&lt;&gt;"."),TRUE,FALSE)</formula>
    </cfRule>
    <cfRule type="expression" dxfId="1948" priority="2056">
      <formula>IF(AND(AL971&lt;0, RIGHT(TEXT(AL971,"0.#"),1)="."),TRUE,FALSE)</formula>
    </cfRule>
  </conditionalFormatting>
  <conditionalFormatting sqref="AL969:AO970">
    <cfRule type="expression" dxfId="1947" priority="2047">
      <formula>IF(AND(AL969&gt;=0, RIGHT(TEXT(AL969,"0.#"),1)&lt;&gt;"."),TRUE,FALSE)</formula>
    </cfRule>
    <cfRule type="expression" dxfId="1946" priority="2048">
      <formula>IF(AND(AL969&gt;=0, RIGHT(TEXT(AL969,"0.#"),1)="."),TRUE,FALSE)</formula>
    </cfRule>
    <cfRule type="expression" dxfId="1945" priority="2049">
      <formula>IF(AND(AL969&lt;0, RIGHT(TEXT(AL969,"0.#"),1)&lt;&gt;"."),TRUE,FALSE)</formula>
    </cfRule>
    <cfRule type="expression" dxfId="1944" priority="2050">
      <formula>IF(AND(AL969&lt;0, RIGHT(TEXT(AL969,"0.#"),1)="."),TRUE,FALSE)</formula>
    </cfRule>
  </conditionalFormatting>
  <conditionalFormatting sqref="AL1004:AO1031">
    <cfRule type="expression" dxfId="1943" priority="2041">
      <formula>IF(AND(AL1004&gt;=0, RIGHT(TEXT(AL1004,"0.#"),1)&lt;&gt;"."),TRUE,FALSE)</formula>
    </cfRule>
    <cfRule type="expression" dxfId="1942" priority="2042">
      <formula>IF(AND(AL1004&gt;=0, RIGHT(TEXT(AL1004,"0.#"),1)="."),TRUE,FALSE)</formula>
    </cfRule>
    <cfRule type="expression" dxfId="1941" priority="2043">
      <formula>IF(AND(AL1004&lt;0, RIGHT(TEXT(AL1004,"0.#"),1)&lt;&gt;"."),TRUE,FALSE)</formula>
    </cfRule>
    <cfRule type="expression" dxfId="1940" priority="2044">
      <formula>IF(AND(AL1004&lt;0, RIGHT(TEXT(AL1004,"0.#"),1)="."),TRUE,FALSE)</formula>
    </cfRule>
  </conditionalFormatting>
  <conditionalFormatting sqref="AL1002:AO1003">
    <cfRule type="expression" dxfId="1939" priority="2035">
      <formula>IF(AND(AL1002&gt;=0, RIGHT(TEXT(AL1002,"0.#"),1)&lt;&gt;"."),TRUE,FALSE)</formula>
    </cfRule>
    <cfRule type="expression" dxfId="1938" priority="2036">
      <formula>IF(AND(AL1002&gt;=0, RIGHT(TEXT(AL1002,"0.#"),1)="."),TRUE,FALSE)</formula>
    </cfRule>
    <cfRule type="expression" dxfId="1937" priority="2037">
      <formula>IF(AND(AL1002&lt;0, RIGHT(TEXT(AL1002,"0.#"),1)&lt;&gt;"."),TRUE,FALSE)</formula>
    </cfRule>
    <cfRule type="expression" dxfId="1936" priority="2038">
      <formula>IF(AND(AL1002&lt;0, RIGHT(TEXT(AL1002,"0.#"),1)="."),TRUE,FALSE)</formula>
    </cfRule>
  </conditionalFormatting>
  <conditionalFormatting sqref="Y1002:Y1003">
    <cfRule type="expression" dxfId="1935" priority="2033">
      <formula>IF(RIGHT(TEXT(Y1002,"0.#"),1)=".",FALSE,TRUE)</formula>
    </cfRule>
    <cfRule type="expression" dxfId="1934" priority="2034">
      <formula>IF(RIGHT(TEXT(Y1002,"0.#"),1)=".",TRUE,FALSE)</formula>
    </cfRule>
  </conditionalFormatting>
  <conditionalFormatting sqref="AL1037:AO1064">
    <cfRule type="expression" dxfId="1933" priority="2029">
      <formula>IF(AND(AL1037&gt;=0, RIGHT(TEXT(AL1037,"0.#"),1)&lt;&gt;"."),TRUE,FALSE)</formula>
    </cfRule>
    <cfRule type="expression" dxfId="1932" priority="2030">
      <formula>IF(AND(AL1037&gt;=0, RIGHT(TEXT(AL1037,"0.#"),1)="."),TRUE,FALSE)</formula>
    </cfRule>
    <cfRule type="expression" dxfId="1931" priority="2031">
      <formula>IF(AND(AL1037&lt;0, RIGHT(TEXT(AL1037,"0.#"),1)&lt;&gt;"."),TRUE,FALSE)</formula>
    </cfRule>
    <cfRule type="expression" dxfId="1930" priority="2032">
      <formula>IF(AND(AL1037&lt;0, RIGHT(TEXT(AL1037,"0.#"),1)="."),TRUE,FALSE)</formula>
    </cfRule>
  </conditionalFormatting>
  <conditionalFormatting sqref="Y1037:Y1064">
    <cfRule type="expression" dxfId="1929" priority="2027">
      <formula>IF(RIGHT(TEXT(Y1037,"0.#"),1)=".",FALSE,TRUE)</formula>
    </cfRule>
    <cfRule type="expression" dxfId="1928" priority="2028">
      <formula>IF(RIGHT(TEXT(Y1037,"0.#"),1)=".",TRUE,FALSE)</formula>
    </cfRule>
  </conditionalFormatting>
  <conditionalFormatting sqref="AL1035:AO1036">
    <cfRule type="expression" dxfId="1927" priority="2023">
      <formula>IF(AND(AL1035&gt;=0, RIGHT(TEXT(AL1035,"0.#"),1)&lt;&gt;"."),TRUE,FALSE)</formula>
    </cfRule>
    <cfRule type="expression" dxfId="1926" priority="2024">
      <formula>IF(AND(AL1035&gt;=0, RIGHT(TEXT(AL1035,"0.#"),1)="."),TRUE,FALSE)</formula>
    </cfRule>
    <cfRule type="expression" dxfId="1925" priority="2025">
      <formula>IF(AND(AL1035&lt;0, RIGHT(TEXT(AL1035,"0.#"),1)&lt;&gt;"."),TRUE,FALSE)</formula>
    </cfRule>
    <cfRule type="expression" dxfId="1924" priority="2026">
      <formula>IF(AND(AL1035&lt;0, RIGHT(TEXT(AL1035,"0.#"),1)="."),TRUE,FALSE)</formula>
    </cfRule>
  </conditionalFormatting>
  <conditionalFormatting sqref="Y1035:Y1036">
    <cfRule type="expression" dxfId="1923" priority="2021">
      <formula>IF(RIGHT(TEXT(Y1035,"0.#"),1)=".",FALSE,TRUE)</formula>
    </cfRule>
    <cfRule type="expression" dxfId="1922" priority="2022">
      <formula>IF(RIGHT(TEXT(Y1035,"0.#"),1)=".",TRUE,FALSE)</formula>
    </cfRule>
  </conditionalFormatting>
  <conditionalFormatting sqref="AL1070:AO1097">
    <cfRule type="expression" dxfId="1921" priority="2017">
      <formula>IF(AND(AL1070&gt;=0, RIGHT(TEXT(AL1070,"0.#"),1)&lt;&gt;"."),TRUE,FALSE)</formula>
    </cfRule>
    <cfRule type="expression" dxfId="1920" priority="2018">
      <formula>IF(AND(AL1070&gt;=0, RIGHT(TEXT(AL1070,"0.#"),1)="."),TRUE,FALSE)</formula>
    </cfRule>
    <cfRule type="expression" dxfId="1919" priority="2019">
      <formula>IF(AND(AL1070&lt;0, RIGHT(TEXT(AL1070,"0.#"),1)&lt;&gt;"."),TRUE,FALSE)</formula>
    </cfRule>
    <cfRule type="expression" dxfId="1918" priority="2020">
      <formula>IF(AND(AL1070&lt;0, RIGHT(TEXT(AL1070,"0.#"),1)="."),TRUE,FALSE)</formula>
    </cfRule>
  </conditionalFormatting>
  <conditionalFormatting sqref="Y1070:Y1097">
    <cfRule type="expression" dxfId="1917" priority="2015">
      <formula>IF(RIGHT(TEXT(Y1070,"0.#"),1)=".",FALSE,TRUE)</formula>
    </cfRule>
    <cfRule type="expression" dxfId="1916" priority="2016">
      <formula>IF(RIGHT(TEXT(Y1070,"0.#"),1)=".",TRUE,FALSE)</formula>
    </cfRule>
  </conditionalFormatting>
  <conditionalFormatting sqref="AL1068:AO1069">
    <cfRule type="expression" dxfId="1915" priority="2011">
      <formula>IF(AND(AL1068&gt;=0, RIGHT(TEXT(AL1068,"0.#"),1)&lt;&gt;"."),TRUE,FALSE)</formula>
    </cfRule>
    <cfRule type="expression" dxfId="1914" priority="2012">
      <formula>IF(AND(AL1068&gt;=0, RIGHT(TEXT(AL1068,"0.#"),1)="."),TRUE,FALSE)</formula>
    </cfRule>
    <cfRule type="expression" dxfId="1913" priority="2013">
      <formula>IF(AND(AL1068&lt;0, RIGHT(TEXT(AL1068,"0.#"),1)&lt;&gt;"."),TRUE,FALSE)</formula>
    </cfRule>
    <cfRule type="expression" dxfId="1912" priority="2014">
      <formula>IF(AND(AL1068&lt;0, RIGHT(TEXT(AL1068,"0.#"),1)="."),TRUE,FALSE)</formula>
    </cfRule>
  </conditionalFormatting>
  <conditionalFormatting sqref="Y1068:Y1069">
    <cfRule type="expression" dxfId="1911" priority="2009">
      <formula>IF(RIGHT(TEXT(Y1068,"0.#"),1)=".",FALSE,TRUE)</formula>
    </cfRule>
    <cfRule type="expression" dxfId="1910" priority="2010">
      <formula>IF(RIGHT(TEXT(Y1068,"0.#"),1)=".",TRUE,FALSE)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L837:AO837">
    <cfRule type="expression" dxfId="717" priority="17">
      <formula>IF(AND(AL837&gt;=0, RIGHT(TEXT(AL837,"0.#"),1)&lt;&gt;"."),TRUE,FALSE)</formula>
    </cfRule>
    <cfRule type="expression" dxfId="716" priority="18">
      <formula>IF(AND(AL837&gt;=0, RIGHT(TEXT(AL837,"0.#"),1)="."),TRUE,FALSE)</formula>
    </cfRule>
    <cfRule type="expression" dxfId="715" priority="19">
      <formula>IF(AND(AL837&lt;0, RIGHT(TEXT(AL837,"0.#"),1)&lt;&gt;"."),TRUE,FALSE)</formula>
    </cfRule>
    <cfRule type="expression" dxfId="714" priority="20">
      <formula>IF(AND(AL837&lt;0, RIGHT(TEXT(AL837,"0.#"),1)="."),TRUE,FALSE)</formula>
    </cfRule>
  </conditionalFormatting>
  <conditionalFormatting sqref="Y837">
    <cfRule type="expression" dxfId="713" priority="15">
      <formula>IF(RIGHT(TEXT(Y837,"0.#"),1)=".",FALSE,TRUE)</formula>
    </cfRule>
    <cfRule type="expression" dxfId="712" priority="16">
      <formula>IF(RIGHT(TEXT(Y837,"0.#"),1)=".",TRUE,FALSE)</formula>
    </cfRule>
  </conditionalFormatting>
  <conditionalFormatting sqref="Y870">
    <cfRule type="expression" dxfId="711" priority="9">
      <formula>IF(RIGHT(TEXT(Y870,"0.#"),1)=".",FALSE,TRUE)</formula>
    </cfRule>
    <cfRule type="expression" dxfId="710" priority="10">
      <formula>IF(RIGHT(TEXT(Y870,"0.#"),1)=".",TRUE,FALSE)</formula>
    </cfRule>
  </conditionalFormatting>
  <conditionalFormatting sqref="AL870:AO870">
    <cfRule type="expression" dxfId="709" priority="11">
      <formula>IF(AND(AL870&gt;=0, RIGHT(TEXT(AL870,"0.#"),1)&lt;&gt;"."),TRUE,FALSE)</formula>
    </cfRule>
    <cfRule type="expression" dxfId="708" priority="12">
      <formula>IF(AND(AL870&gt;=0, RIGHT(TEXT(AL870,"0.#"),1)="."),TRUE,FALSE)</formula>
    </cfRule>
    <cfRule type="expression" dxfId="707" priority="13">
      <formula>IF(AND(AL870&lt;0, RIGHT(TEXT(AL870,"0.#"),1)&lt;&gt;"."),TRUE,FALSE)</formula>
    </cfRule>
    <cfRule type="expression" dxfId="706" priority="14">
      <formula>IF(AND(AL870&lt;0, RIGHT(TEXT(AL870,"0.#"),1)="."),TRUE,FALSE)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9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2018-08-20T10:42:24Z</cp:lastPrinted>
  <dcterms:created xsi:type="dcterms:W3CDTF">2012-03-13T00:50:25Z</dcterms:created>
  <dcterms:modified xsi:type="dcterms:W3CDTF">2018-08-20T10:42:35Z</dcterms:modified>
</cp:coreProperties>
</file>