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<sst xmlns="http://schemas.openxmlformats.org/spreadsheetml/2006/main" count="2888" uniqueCount="632">
  <si>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</si>
  <si>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</si>
  <si>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</si>
  <si>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</si>
  <si>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</si>
  <si>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</si>
  <si>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</si>
  <si>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</si>
  <si>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</si>
  <si>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</si>
  <si>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</si>
  <si>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</si>
  <si>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</si>
  <si>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</si>
  <si>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</si>
  <si>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</si>
  <si>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</si>
  <si>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</si>
  <si>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</si>
  <si>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</si>
  <si>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</si>
  <si>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</si>
  <si>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</si>
  <si>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</si>
  <si>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</si>
  <si>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</si>
  <si>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</si>
  <si>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</si>
  <si>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</si>
  <si>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</si>
  <si>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</si>
  <si>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</si>
  <si>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</si>
  <si>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</si>
  <si>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</si>
  <si>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</si>
  <si>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</si>
  <si>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</si>
  <si>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</si>
  <si>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</si>
  <si>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</si>
  <si>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</si>
  <si>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</si>
  <si>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</si>
  <si>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</si>
  <si>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</si>
  <si>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</si>
  <si>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</si>
  <si>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</si>
  <si>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</si>
  <si>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</si>
  <si>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</si>
  <si>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</si>
  <si>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</si>
  <si>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</si>
  <si>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</si>
  <si>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</si>
  <si>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</si>
  <si>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</si>
  <si>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</si>
  <si>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</si>
  <si>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</si>
  <si>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</si>
  <si>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</si>
  <si>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</si>
  <si>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</si>
  <si>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</si>
  <si>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</si>
  <si>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</si>
  <si>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</si>
  <si>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</si>
  <si>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</si>
  <si>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</si>
  <si>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</si>
  <si>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</si>
  <si>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</si>
  <si>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</si>
  <si>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</si>
  <si>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</si>
  <si>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</si>
  <si>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</si>
  <si>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</si>
  <si>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</si>
  <si>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</si>
  <si>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</si>
  <si>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</si>
  <si>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</si>
  <si>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</si>
  <si>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</si>
  <si>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</si>
  <si>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</si>
  <si>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</si>
  <si>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</si>
  <si>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</si>
  <si>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</si>
  <si>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</si>
  <si>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</si>
  <si>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</si>
  <si>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</si>
  <si>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</si>
  <si>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</si>
  <si>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</si>
  <si>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</si>
  <si>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</si>
  <si>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</si>
  <si>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</si>
  <si>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</si>
  <si>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</si>
  <si>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</si>
  <si>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</si>
  <si>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</si>
  <si>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</si>
  <si>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</si>
  <si>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</si>
  <si>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</si>
  <si>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</si>
  <si>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</si>
  <si>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</si>
  <si>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</si>
  <si>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</si>
  <si>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</si>
  <si>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</si>
  <si>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</si>
  <si>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</si>
  <si>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</si>
  <si>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</si>
  <si>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</si>
  <si>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</si>
  <si>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</si>
  <si>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</si>
  <si>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</si>
  <si>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</si>
  <si>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</si>
  <si>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</si>
  <si>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</si>
  <si>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</si>
  <si>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</si>
  <si>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</si>
  <si>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</si>
  <si>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</si>
  <si>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</si>
  <si>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</si>
  <si>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</si>
  <si>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</si>
  <si>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</si>
  <si>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</si>
  <si>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</si>
  <si>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</si>
  <si>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</si>
  <si>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</si>
  <si>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</si>
  <si>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</si>
  <si>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</si>
  <si>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</si>
  <si>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</si>
  <si>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</si>
  <si>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</si>
  <si>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</si>
  <si>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</si>
  <si>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</si>
  <si>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</si>
  <si>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</si>
  <si>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</si>
  <si>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</si>
  <si>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</si>
  <si>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</si>
  <si>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</si>
  <si>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</si>
  <si>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</si>
  <si>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</si>
  <si>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</si>
  <si>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</si>
  <si>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</si>
  <si>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</si>
  <si>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</si>
  <si>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</si>
  <si>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</si>
  <si>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</si>
  <si>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</si>
  <si>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</si>
  <si>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</si>
  <si>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</si>
  <si>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</si>
  <si>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</si>
  <si>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</si>
  <si>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</si>
  <si>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</si>
  <si>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</si>
  <si>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</si>
  <si>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</si>
  <si>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</si>
  <si>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</si>
  <si>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</si>
  <si>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</si>
  <si>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</si>
  <si>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</si>
  <si>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</si>
  <si>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</si>
  <si>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</si>
  <si>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</si>
  <si>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</si>
  <si>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</si>
  <si>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</si>
  <si>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</si>
  <si>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</si>
  <si>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</si>
  <si>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</si>
  <si>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</si>
  <si>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</si>
  <si>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</si>
  <si>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</si>
  <si>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</si>
  <si>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</si>
  <si>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</si>
  <si>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</si>
  <si>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</si>
  <si>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</si>
  <si>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</si>
  <si>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</si>
  <si>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</si>
  <si>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</si>
  <si>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</si>
  <si>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</si>
  <si>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</si>
  <si>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</si>
  <si>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</si>
  <si>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</si>
  <si>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</si>
  <si>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</si>
  <si>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</si>
  <si>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</si>
  <si>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</si>
  <si>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</si>
  <si>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</si>
  <si>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</si>
  <si>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</si>
  <si>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</si>
  <si>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</si>
  <si>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</si>
  <si>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</si>
  <si>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</si>
  <si>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</si>
  <si>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</si>
  <si>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</si>
  <si>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</si>
  <si>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</si>
  <si>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</si>
  <si>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</si>
  <si>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</si>
  <si>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</si>
  <si>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</si>
  <si>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</si>
  <si>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</si>
  <si>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</si>
  <si>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</si>
  <si>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</si>
  <si>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</si>
  <si>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</si>
  <si>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</si>
  <si>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</si>
  <si>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</si>
  <si>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</si>
  <si>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</si>
  <si>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</si>
  <si>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</si>
  <si>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</si>
  <si>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</si>
  <si>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</si>
  <si>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</si>
  <si>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</si>
  <si>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</si>
  <si>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</si>
  <si>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</si>
  <si>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</si>
  <si>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</si>
  <si>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</si>
  <si>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</si>
  <si>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</si>
  <si>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</si>
  <si>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</si>
  <si>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</si>
  <si>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</si>
  <si>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</si>
  <si>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</si>
  <si>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</si>
  <si>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</si>
  <si>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</si>
  <si>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</si>
  <si>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</si>
  <si>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</si>
  <si>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</si>
  <si>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</si>
  <si>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</si>
  <si>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</si>
  <si>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</si>
  <si>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</si>
  <si>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</si>
  <si>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</si>
  <si>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</si>
  <si>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</si>
  <si>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</si>
  <si>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</si>
  <si>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</si>
  <si>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</si>
  <si>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</si>
  <si>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</si>
  <si>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</si>
  <si>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</si>
  <si>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</si>
  <si>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</si>
  <si>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</si>
  <si>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</si>
  <si>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</si>
  <si>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</si>
  <si>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</si>
  <si>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</si>
  <si>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</si>
  <si>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</si>
  <si>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</si>
  <si>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</si>
  <si>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</si>
  <si>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</si>
  <si>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</si>
  <si>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</si>
  <si>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</si>
  <si>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</si>
  <si>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</si>
  <si>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</si>
  <si>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</si>
  <si>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</si>
  <si>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</si>
  <si>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</si>
  <si>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</si>
  <si>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</si>
  <si>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</si>
  <si>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</si>
  <si>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</si>
  <si>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</si>
  <si>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</si>
  <si>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</si>
  <si>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</si>
  <si>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</si>
  <si>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</si>
  <si>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</si>
  <si>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</si>
  <si>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</si>
  <si>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</si>
  <si>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</si>
  <si>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</si>
  <si>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</si>
  <si>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</si>
  <si>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</si>
  <si>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</si>
  <si>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</si>
  <si>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</si>
  <si>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</si>
  <si>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</si>
  <si>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</si>
  <si>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</si>
  <si>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</si>
  <si>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</si>
  <si>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</si>
  <si>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</si>
  <si>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</si>
  <si>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</si>
  <si>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</si>
  <si>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</si>
  <si>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</si>
  <si>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</si>
  <si>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</si>
  <si>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</si>
  <si>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</si>
  <si>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</si>
  <si>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</si>
  <si>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</si>
  <si>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</si>
  <si>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</si>
  <si>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</si>
  <si>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</si>
  <si>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</si>
  <si>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</si>
  <si>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</si>
  <si>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</si>
  <si>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</si>
  <si>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</si>
  <si>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</si>
  <si>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</si>
  <si>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</si>
  <si>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</si>
  <si>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</si>
  <si>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</si>
  <si>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</si>
  <si>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</si>
  <si>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</si>
  <si>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</si>
  <si>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</si>
  <si>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</si>
  <si>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</si>
  <si>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</si>
  <si>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</si>
  <si>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</si>
  <si>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</si>
  <si>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</si>
  <si>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</si>
  <si>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</si>
  <si>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</si>
  <si>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</si>
  <si>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</si>
  <si>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</si>
  <si>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</si>
  <si>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</si>
  <si>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</si>
  <si>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</si>
  <si>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</si>
  <si>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</si>
  <si>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</si>
  <si>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</si>
  <si>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</si>
  <si>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</si>
  <si>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</si>
  <si>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</si>
  <si>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</si>
  <si>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</si>
  <si>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</si>
  <si>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</si>
  <si>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</si>
  <si>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</si>
  <si>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</si>
  <si>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</si>
  <si>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</si>
  <si>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</si>
  <si>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</si>
  <si>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</si>
  <si>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</si>
  <si>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</si>
  <si>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</si>
  <si>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</si>
  <si>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</si>
  <si>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</si>
  <si>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</si>
  <si>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</si>
  <si>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</si>
  <si>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</si>
  <si>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</si>
  <si>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</si>
  <si>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</si>
  <si>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</si>
  <si>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</si>
  <si>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</si>
  <si>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</si>
  <si>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</si>
  <si>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</si>
  <si>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</si>
  <si>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</si>
  <si>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</si>
  <si>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</si>
  <si>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</si>
  <si>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</si>
  <si>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</si>
  <si>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</si>
  <si>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</si>
  <si>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</si>
  <si>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</si>
  <si>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</si>
  <si>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</si>
  <si>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</si>
  <si>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</si>
  <si>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</si>
  <si>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</si>
  <si>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</si>
  <si>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</si>
  <si>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</si>
  <si>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</si>
  <si>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</si>
  <si>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</si>
  <si>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</si>
  <si>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</si>
  <si>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</si>
  <si>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</si>
  <si>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</si>
  <si>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</si>
  <si>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</si>
  <si>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</si>
  <si>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</si>
  <si>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</si>
  <si>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</si>
  <si>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</si>
  <si>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</si>
  <si>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</si>
  <si>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</si>
  <si>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</si>
  <si>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</si>
  <si>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</si>
  <si>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</si>
  <si>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</si>
  <si>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</si>
  <si>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</si>
  <si>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</si>
  <si>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</si>
  <si>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</si>
  <si>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</si>
  <si>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</si>
  <si>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</si>
  <si>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</si>
  <si>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</si>
  <si>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</si>
  <si>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</si>
  <si>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</si>
  <si>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</si>
  <si>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</si>
  <si>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</si>
  <si>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</si>
  <si>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</si>
  <si>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</si>
  <si>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</si>
  <si>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</si>
  <si>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</si>
  <si>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</si>
  <si>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</si>
  <si>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</si>
  <si>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</si>
  <si>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</si>
  <si>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</si>
  <si>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</si>
  <si>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</si>
  <si>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</si>
  <si>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</si>
  <si>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</si>
  <si>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</si>
  <si>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</si>
  <si>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</si>
  <si>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</si>
  <si>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</si>
  <si>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</si>
  <si>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</si>
  <si>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</si>
  <si>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</si>
  <si>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</si>
  <si>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</si>
  <si>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</si>
  <si>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</si>
  <si>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</si>
  <si>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</si>
  <si>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</si>
  <si>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</si>
  <si>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</si>
  <si>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</si>
  <si>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</si>
  <si>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</si>
  <si>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環境省設置法第4条第3号</t>
    <phoneticPr fontId="5"/>
  </si>
  <si>
    <t>環境基本計画</t>
  </si>
  <si>
    <t>環境保全経費の見積り方針の調整及び取りまとめにおいて、環境基本計画を踏まえ、環境保全に係る施策が政府全体として効率的、効果的に展開されることを目指す。</t>
    <phoneticPr fontId="5"/>
  </si>
  <si>
    <t>環境保全調査費</t>
    <rPh sb="0" eb="2">
      <t>カンキョウ</t>
    </rPh>
    <rPh sb="2" eb="4">
      <t>ホゼン</t>
    </rPh>
    <rPh sb="4" eb="7">
      <t>チョウサヒ</t>
    </rPh>
    <phoneticPr fontId="5"/>
  </si>
  <si>
    <t>庁費</t>
    <rPh sb="0" eb="2">
      <t>チョウヒ</t>
    </rPh>
    <phoneticPr fontId="5"/>
  </si>
  <si>
    <t>各年度の概算要求における概算要求書の提出から取りまとめ（財務省配慮要請）を60日間以内に行う。</t>
    <phoneticPr fontId="5"/>
  </si>
  <si>
    <t>概算要求における計数の取りまとめ期間
（なお、目標最終年度がなく、目標値を定数で設定していることから、中間目標については設定していない）</t>
    <rPh sb="23" eb="25">
      <t>モクヒョウ</t>
    </rPh>
    <rPh sb="25" eb="27">
      <t>サイシュウ</t>
    </rPh>
    <rPh sb="27" eb="29">
      <t>ネンド</t>
    </rPh>
    <rPh sb="33" eb="35">
      <t>モクヒョウ</t>
    </rPh>
    <rPh sb="35" eb="36">
      <t>アタイ</t>
    </rPh>
    <rPh sb="37" eb="39">
      <t>テイスウ</t>
    </rPh>
    <rPh sb="40" eb="42">
      <t>セッテイ</t>
    </rPh>
    <rPh sb="51" eb="53">
      <t>チュウカン</t>
    </rPh>
    <rPh sb="53" eb="55">
      <t>モクヒョウ</t>
    </rPh>
    <rPh sb="60" eb="62">
      <t>セッテイ</t>
    </rPh>
    <phoneticPr fontId="5"/>
  </si>
  <si>
    <t>日</t>
    <rPh sb="0" eb="1">
      <t>ニチ</t>
    </rPh>
    <phoneticPr fontId="5"/>
  </si>
  <si>
    <t>集計事項数(予算要求における事項等)</t>
    <phoneticPr fontId="5"/>
  </si>
  <si>
    <t>執行額／集計事項数　　　　　　　　　　　　　　</t>
    <rPh sb="0" eb="2">
      <t>シッコウ</t>
    </rPh>
    <rPh sb="2" eb="3">
      <t>ガク</t>
    </rPh>
    <rPh sb="4" eb="6">
      <t>シュウケイ</t>
    </rPh>
    <rPh sb="6" eb="8">
      <t>ジコウ</t>
    </rPh>
    <rPh sb="8" eb="9">
      <t>スウ</t>
    </rPh>
    <phoneticPr fontId="5"/>
  </si>
  <si>
    <t>円/事項</t>
    <rPh sb="0" eb="1">
      <t>エン</t>
    </rPh>
    <rPh sb="2" eb="4">
      <t>ジコウ</t>
    </rPh>
    <phoneticPr fontId="5"/>
  </si>
  <si>
    <t>百万円/事項</t>
    <rPh sb="0" eb="1">
      <t>ヒャク</t>
    </rPh>
    <rPh sb="1" eb="3">
      <t>マンエン</t>
    </rPh>
    <rPh sb="4" eb="6">
      <t>ジコウ</t>
    </rPh>
    <phoneticPr fontId="5"/>
  </si>
  <si>
    <t>事項</t>
    <rPh sb="0" eb="2">
      <t>ジコウ</t>
    </rPh>
    <phoneticPr fontId="5"/>
  </si>
  <si>
    <t>-</t>
    <phoneticPr fontId="5"/>
  </si>
  <si>
    <t>9　環境政策の基盤整備</t>
    <phoneticPr fontId="5"/>
  </si>
  <si>
    <t>見積りの方針の調整を行った結果の資料への取りまとめ、国会等への説明</t>
    <phoneticPr fontId="5"/>
  </si>
  <si>
    <t>-</t>
    <phoneticPr fontId="5"/>
  </si>
  <si>
    <t>-</t>
    <phoneticPr fontId="5"/>
  </si>
  <si>
    <t>-</t>
    <phoneticPr fontId="5"/>
  </si>
  <si>
    <t>見積りの方針の調整を行った結果を資料に取りまとめ、国会等に説明する。</t>
  </si>
  <si>
    <t>29年度</t>
    <rPh sb="2" eb="4">
      <t>ネンド</t>
    </rPh>
    <phoneticPr fontId="5"/>
  </si>
  <si>
    <t>見積りの方針の調整を行った結果を資料へ取りまとめ、国会等へ説明する</t>
    <phoneticPr fontId="5"/>
  </si>
  <si>
    <t>見積りの方針の調整を行った結果を資料へ取りまとめ、国会等へ説明した</t>
    <phoneticPr fontId="5"/>
  </si>
  <si>
    <t>本事業を実施することにより、環境省設置法第４条第３号に定められた環境保全経費の見積り方針の調整を着実に実施することができる。</t>
    <phoneticPr fontId="5"/>
  </si>
  <si>
    <t>環境保全に係る施策が政府全体として効率的、効果的に展開されることを目指しており、国民や社会のニーズを的確に反映している。</t>
    <phoneticPr fontId="5"/>
  </si>
  <si>
    <t>当該事業は、作業時間や作業人員の面で効率化を図るものであり、必要かつ適切な事業である。また、環境省設置法に定められた事務に関連する事業であり、優先度の高い事業である。</t>
    <phoneticPr fontId="5"/>
  </si>
  <si>
    <t>環境省設置法第4条第3号に定められた事務に関連する事業であり、地方自治体・民間等に委ねることはできない。</t>
    <phoneticPr fontId="5"/>
  </si>
  <si>
    <t>無</t>
  </si>
  <si>
    <t>一般競争入札による契約を行っており、競争性は確保されている。
一者応札の対応として、公告～入札説明会までの期間を延長するなどの措置も講じているところ。</t>
    <rPh sb="31" eb="33">
      <t>イッシャ</t>
    </rPh>
    <rPh sb="33" eb="35">
      <t>オウサツ</t>
    </rPh>
    <rPh sb="36" eb="38">
      <t>タイオウ</t>
    </rPh>
    <rPh sb="42" eb="44">
      <t>コウコク</t>
    </rPh>
    <rPh sb="45" eb="47">
      <t>ニュウサツ</t>
    </rPh>
    <rPh sb="47" eb="50">
      <t>セツメイカイ</t>
    </rPh>
    <rPh sb="53" eb="55">
      <t>キカン</t>
    </rPh>
    <rPh sb="56" eb="58">
      <t>エンチョウ</t>
    </rPh>
    <rPh sb="63" eb="65">
      <t>ソチ</t>
    </rPh>
    <rPh sb="66" eb="67">
      <t>コウ</t>
    </rPh>
    <phoneticPr fontId="5"/>
  </si>
  <si>
    <t>‐</t>
  </si>
  <si>
    <t>契約事業者は、当該作業に関連して、8月の概算要求から12月の概算決定、2月の冊子製本まで、長期間にわたり膨大な量のデータを取り扱うことから、単位当たりコスト等の水準は妥当である。</t>
    <phoneticPr fontId="5"/>
  </si>
  <si>
    <t>下記に記載のとおり、費目・使途については、膨大な予算関連のデータを効率良く集計・解析するシステムに関連するもの、各省の予算の取りまとめに関連するものなど、事業目的に即し、真に必要なものに限定されている。</t>
    <phoneticPr fontId="5"/>
  </si>
  <si>
    <t>一般競争入札の応札者を増やすため、公告～入札説明会までの期間を延長するなどの措置を講じ、コスト削減に取り組んでいる。</t>
    <phoneticPr fontId="5"/>
  </si>
  <si>
    <t>年度により多少の変動はあるが、おおむね成果目標に見合った成果実績となっている。</t>
    <phoneticPr fontId="5"/>
  </si>
  <si>
    <t>システム及び予算に詳しい職員を増員し対応する方法もあるが、現在の手法による方が低コストである。</t>
    <phoneticPr fontId="5"/>
  </si>
  <si>
    <t>各省庁の要求の状況にもよるが、活動指標である集計事項数については前年度実績を基に見込んでおり、概ね見合っている。</t>
    <phoneticPr fontId="5"/>
  </si>
  <si>
    <t>取りまとめた最終的な成果は、国会等に報告しており、十分に活用されている。</t>
    <phoneticPr fontId="5"/>
  </si>
  <si>
    <t>おおむね良好な評価が得られたが、更なるコスト削減のための工夫を行っていく。</t>
    <phoneticPr fontId="5"/>
  </si>
  <si>
    <t>今後、セキュリティ対応の強化と合わせ、更に効率的なシステム構築に努める。</t>
    <rPh sb="0" eb="2">
      <t>コンゴ</t>
    </rPh>
    <rPh sb="9" eb="11">
      <t>タイオウ</t>
    </rPh>
    <rPh sb="12" eb="14">
      <t>キョウカ</t>
    </rPh>
    <rPh sb="15" eb="16">
      <t>ア</t>
    </rPh>
    <rPh sb="19" eb="20">
      <t>サラ</t>
    </rPh>
    <rPh sb="21" eb="24">
      <t>コウリツテキ</t>
    </rPh>
    <rPh sb="29" eb="31">
      <t>コウチク</t>
    </rPh>
    <rPh sb="32" eb="33">
      <t>ツト</t>
    </rPh>
    <phoneticPr fontId="5"/>
  </si>
  <si>
    <t>A.　バウシステム（株）</t>
    <rPh sb="10" eb="11">
      <t>カブ</t>
    </rPh>
    <phoneticPr fontId="5"/>
  </si>
  <si>
    <t>人件費</t>
    <rPh sb="0" eb="3">
      <t>ジンケンヒ</t>
    </rPh>
    <phoneticPr fontId="5"/>
  </si>
  <si>
    <t>一般管理費、消費税等</t>
    <rPh sb="0" eb="2">
      <t>イッパン</t>
    </rPh>
    <rPh sb="2" eb="5">
      <t>カンリヒ</t>
    </rPh>
    <rPh sb="6" eb="9">
      <t>ショウヒゼイ</t>
    </rPh>
    <rPh sb="9" eb="10">
      <t>トウ</t>
    </rPh>
    <phoneticPr fontId="5"/>
  </si>
  <si>
    <t>B.（株）アライ印刷</t>
    <rPh sb="3" eb="4">
      <t>カブ</t>
    </rPh>
    <rPh sb="8" eb="10">
      <t>インサツ</t>
    </rPh>
    <phoneticPr fontId="5"/>
  </si>
  <si>
    <t>環境保全経費等に係る予算の入力等システムを作成、集計・解析の補助作業を実施。</t>
    <phoneticPr fontId="5"/>
  </si>
  <si>
    <t>バウシステム（株）</t>
    <rPh sb="6" eb="9">
      <t>カブ</t>
    </rPh>
    <phoneticPr fontId="5"/>
  </si>
  <si>
    <t>-</t>
    <phoneticPr fontId="5"/>
  </si>
  <si>
    <t>アライ印刷</t>
    <rPh sb="3" eb="5">
      <t>インサツ</t>
    </rPh>
    <phoneticPr fontId="5"/>
  </si>
  <si>
    <t>環境保全経費等に係るデータについて、国会等に説明するための印刷製本を行う。</t>
    <phoneticPr fontId="5"/>
  </si>
  <si>
    <t>2.4
/1,200</t>
    <phoneticPr fontId="5"/>
  </si>
  <si>
    <t>2.3
/1,200</t>
    <phoneticPr fontId="5"/>
  </si>
  <si>
    <t>環境省は環境省設置法第４条第３号に基づき環境保全経費の見積り方針の調整を行うこととされており、その結果を資料に取りまとめ、国会等に説明している。環境保全経費の見積り方針の調整は、平成30年4月に閣議決定された第5次環境基本計画を踏まえて実施する。
関係府省からは、環境に関する多岐の分野にわたる莫大な予算関連のデータが環境省に送付される。これらのデータを効率良く集計・解析するシステムを構築し、これを用いて環境保全経費の見積りの方針を踏まえた各省の予算を取りまとめる。さらに、国会等に説明するための印刷製本を行い、国会に報告を行う。</t>
    <rPh sb="95" eb="96">
      <t>ガツ</t>
    </rPh>
    <phoneticPr fontId="5"/>
  </si>
  <si>
    <t>環境省</t>
  </si>
  <si>
    <t>265</t>
    <phoneticPr fontId="5"/>
  </si>
  <si>
    <t>283</t>
    <phoneticPr fontId="5"/>
  </si>
  <si>
    <t>296</t>
    <phoneticPr fontId="5"/>
  </si>
  <si>
    <t>299</t>
    <phoneticPr fontId="5"/>
  </si>
  <si>
    <t>260</t>
    <phoneticPr fontId="5"/>
  </si>
  <si>
    <t>253</t>
    <phoneticPr fontId="5"/>
  </si>
  <si>
    <t>265</t>
    <phoneticPr fontId="5"/>
  </si>
  <si>
    <t>C.．（有）タケマエ</t>
    <phoneticPr fontId="5"/>
  </si>
  <si>
    <t>（有）タケマエ</t>
    <rPh sb="1" eb="2">
      <t>ユウ</t>
    </rPh>
    <phoneticPr fontId="5"/>
  </si>
  <si>
    <t>物品購入</t>
    <rPh sb="0" eb="2">
      <t>ブッピン</t>
    </rPh>
    <rPh sb="2" eb="4">
      <t>コウニュウ</t>
    </rPh>
    <phoneticPr fontId="5"/>
  </si>
  <si>
    <t>大臣官房</t>
    <rPh sb="0" eb="2">
      <t>ダイジン</t>
    </rPh>
    <rPh sb="2" eb="4">
      <t>カンボウ</t>
    </rPh>
    <phoneticPr fontId="5"/>
  </si>
  <si>
    <t>-</t>
    <phoneticPr fontId="5"/>
  </si>
  <si>
    <t>-</t>
    <phoneticPr fontId="5"/>
  </si>
  <si>
    <t>-</t>
    <phoneticPr fontId="5"/>
  </si>
  <si>
    <t>-</t>
    <phoneticPr fontId="5"/>
  </si>
  <si>
    <t>-</t>
    <phoneticPr fontId="5"/>
  </si>
  <si>
    <t>-</t>
    <phoneticPr fontId="5"/>
  </si>
  <si>
    <t>2.7/1200</t>
    <phoneticPr fontId="5"/>
  </si>
  <si>
    <t>-</t>
    <phoneticPr fontId="5"/>
  </si>
  <si>
    <t>-</t>
    <phoneticPr fontId="5"/>
  </si>
  <si>
    <t>-</t>
    <phoneticPr fontId="5"/>
  </si>
  <si>
    <t>-</t>
    <phoneticPr fontId="5"/>
  </si>
  <si>
    <t>2.7/
1200</t>
    <phoneticPr fontId="5"/>
  </si>
  <si>
    <t>環境保全経費見積調整費</t>
    <phoneticPr fontId="5"/>
  </si>
  <si>
    <t>取りまとめ実績</t>
    <rPh sb="0" eb="1">
      <t>ト</t>
    </rPh>
    <rPh sb="5" eb="7">
      <t>ジッセキ</t>
    </rPh>
    <phoneticPr fontId="5"/>
  </si>
  <si>
    <t>環境保全経費の見積り方針の調整や取りまとめを着実に実施し国会に報告するために、さらなるコスト削減のための工夫を行い、効率的な予算執行に努めること。</t>
    <phoneticPr fontId="5"/>
  </si>
  <si>
    <t>外部有識者点検対象外</t>
    <phoneticPr fontId="5"/>
  </si>
  <si>
    <t>引き続き着実に業務を実施するとともに、システムの効率化を図るなどさらなる効率的な予算執行に努める。</t>
    <rPh sb="24" eb="26">
      <t>コウリツ</t>
    </rPh>
    <rPh sb="26" eb="27">
      <t>カ</t>
    </rPh>
    <rPh sb="28" eb="29">
      <t>ハカ</t>
    </rPh>
    <phoneticPr fontId="5"/>
  </si>
  <si>
    <t>環境計画課</t>
    <phoneticPr fontId="5"/>
  </si>
  <si>
    <t>環境計画課長
川又　孝太郎</t>
    <rPh sb="0" eb="2">
      <t>カンキョウ</t>
    </rPh>
    <rPh sb="2" eb="4">
      <t>ケイカク</t>
    </rPh>
    <rPh sb="4" eb="6">
      <t>カチョウ</t>
    </rPh>
    <rPh sb="7" eb="9">
      <t>カワマタ</t>
    </rPh>
    <rPh sb="10" eb="13">
      <t>コウタロウ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</si>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</sst>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1451</xdr:colOff>
      <xdr:row>743</xdr:row>
      <xdr:rowOff>260653</xdr:rowOff>
    </xdr:from>
    <xdr:to>
      <xdr:col>30</xdr:col>
      <xdr:colOff>1451</xdr:colOff>
      <xdr:row>744</xdr:row>
      <xdr:rowOff>347334</xdr:rowOff>
    </xdr:to>
    <xdr:cxnSp macro="">
      <xdr:nvCxnSpPr>
        <xdr:cNvPr id="8" name="直線矢印コネクタ 7"/>
        <xdr:cNvCxnSpPr/>
      </xdr:nvCxnSpPr>
      <xdr:spPr>
        <a:xfrm>
          <a:off x="5444308" y="43486010"/>
          <a:ext cx="0" cy="440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88899</xdr:colOff>
      <xdr:row>747</xdr:row>
      <xdr:rowOff>161467</xdr:rowOff>
    </xdr:from>
    <xdr:to>
      <xdr:col>21</xdr:col>
      <xdr:colOff>48985</xdr:colOff>
      <xdr:row>751</xdr:row>
      <xdr:rowOff>63496</xdr:rowOff>
    </xdr:to>
    <xdr:sp macro="" textlink="">
      <xdr:nvSpPr>
        <xdr:cNvPr id="11" name="大かっこ 10"/>
        <xdr:cNvSpPr/>
      </xdr:nvSpPr>
      <xdr:spPr>
        <a:xfrm>
          <a:off x="1540328" y="44801967"/>
          <a:ext cx="2318657" cy="1317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126999</xdr:colOff>
      <xdr:row>740</xdr:row>
      <xdr:rowOff>317500</xdr:rowOff>
    </xdr:from>
    <xdr:to>
      <xdr:col>43</xdr:col>
      <xdr:colOff>163285</xdr:colOff>
      <xdr:row>751</xdr:row>
      <xdr:rowOff>196457</xdr:rowOff>
    </xdr:to>
    <xdr:grpSp>
      <xdr:nvGrpSpPr>
        <xdr:cNvPr id="12" name="グループ化 11"/>
        <xdr:cNvGrpSpPr/>
      </xdr:nvGrpSpPr>
      <xdr:grpSpPr>
        <a:xfrm>
          <a:off x="1578428" y="41719500"/>
          <a:ext cx="6386286" cy="3770600"/>
          <a:chOff x="3810000" y="42517786"/>
          <a:chExt cx="6386286" cy="3770600"/>
        </a:xfrm>
      </xdr:grpSpPr>
      <xdr:cxnSp macro="">
        <xdr:nvCxnSpPr>
          <xdr:cNvPr id="2" name="直線矢印コネクタ 1"/>
          <xdr:cNvCxnSpPr/>
        </xdr:nvCxnSpPr>
        <xdr:spPr>
          <a:xfrm>
            <a:off x="4965115" y="43518930"/>
            <a:ext cx="0" cy="440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xdr:cNvSpPr/>
        </xdr:nvSpPr>
        <xdr:spPr>
          <a:xfrm>
            <a:off x="3810000" y="43967929"/>
            <a:ext cx="2303417" cy="3213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sp macro="" textlink="">
        <xdr:nvSpPr>
          <xdr:cNvPr id="4" name="テキスト ボックス 3"/>
          <xdr:cNvSpPr txBox="1"/>
        </xdr:nvSpPr>
        <xdr:spPr>
          <a:xfrm>
            <a:off x="5521921" y="42517786"/>
            <a:ext cx="1567224" cy="501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ja-JP" altLang="en-US" sz="1100"/>
              <a:t>３百万円</a:t>
            </a:r>
          </a:p>
        </xdr:txBody>
      </xdr:sp>
      <xdr:sp macro="" textlink="">
        <xdr:nvSpPr>
          <xdr:cNvPr id="5" name="テキスト ボックス 4"/>
          <xdr:cNvSpPr txBox="1"/>
        </xdr:nvSpPr>
        <xdr:spPr>
          <a:xfrm>
            <a:off x="4199459" y="44275904"/>
            <a:ext cx="1577998" cy="515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Ａ．バウシステム（株）</a:t>
            </a:r>
          </a:p>
          <a:p>
            <a:pPr algn="ctr"/>
            <a:r>
              <a:rPr kumimoji="1" lang="en-US" altLang="ja-JP" sz="1100"/>
              <a:t>2.6</a:t>
            </a:r>
            <a:r>
              <a:rPr kumimoji="1" lang="ja-JP" altLang="en-US" sz="1100"/>
              <a:t>百万円</a:t>
            </a:r>
          </a:p>
        </xdr:txBody>
      </xdr:sp>
      <xdr:cxnSp macro="">
        <xdr:nvCxnSpPr>
          <xdr:cNvPr id="6" name="直線矢印コネクタ 5"/>
          <xdr:cNvCxnSpPr/>
        </xdr:nvCxnSpPr>
        <xdr:spPr>
          <a:xfrm>
            <a:off x="6304858" y="43036222"/>
            <a:ext cx="0" cy="498557"/>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H="1" flipV="1">
            <a:off x="4981508" y="43532524"/>
            <a:ext cx="5214778" cy="19405"/>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6886302" y="44276434"/>
            <a:ext cx="1567224" cy="515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t>．（株）アライ印刷</a:t>
            </a:r>
          </a:p>
          <a:p>
            <a:pPr algn="ctr"/>
            <a:r>
              <a:rPr kumimoji="1" lang="en-US" altLang="ja-JP" sz="1100"/>
              <a:t>0.1</a:t>
            </a:r>
            <a:r>
              <a:rPr kumimoji="1" lang="ja-JP" altLang="en-US" sz="1100"/>
              <a:t>百万円</a:t>
            </a:r>
          </a:p>
        </xdr:txBody>
      </xdr:sp>
      <xdr:sp macro="" textlink="">
        <xdr:nvSpPr>
          <xdr:cNvPr id="10" name="正方形/長方形 9"/>
          <xdr:cNvSpPr/>
        </xdr:nvSpPr>
        <xdr:spPr>
          <a:xfrm>
            <a:off x="6894286" y="43954701"/>
            <a:ext cx="1759101" cy="32683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随意契約（少額）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sp macro="" textlink="">
        <xdr:nvSpPr>
          <xdr:cNvPr id="14" name="テキスト ボックス 13"/>
          <xdr:cNvSpPr txBox="1"/>
        </xdr:nvSpPr>
        <xdr:spPr>
          <a:xfrm>
            <a:off x="3940628" y="44923525"/>
            <a:ext cx="2209800" cy="136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関係各府省における環境保全経費等に係るデータを概算要求段階及び政府予算案決定段階において取りまとめるため、予算の入力等システムを作成するとともに、集計・解析の補助作業を実施。</a:t>
            </a:r>
          </a:p>
          <a:p>
            <a:endParaRPr kumimoji="1" lang="ja-JP" altLang="en-US" sz="1100"/>
          </a:p>
        </xdr:txBody>
      </xdr:sp>
      <xdr:sp macro="" textlink="">
        <xdr:nvSpPr>
          <xdr:cNvPr id="17" name="テキスト ボックス 16"/>
          <xdr:cNvSpPr txBox="1"/>
        </xdr:nvSpPr>
        <xdr:spPr>
          <a:xfrm>
            <a:off x="6799942" y="44967071"/>
            <a:ext cx="1937658"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政府予算案決定段階において取りまとめた関係各府省における環境保全経費等に係るデータについて、国会等に説明するための印刷製本を行う。</a:t>
            </a:r>
          </a:p>
        </xdr:txBody>
      </xdr:sp>
    </xdr:grpSp>
    <xdr:clientData/>
  </xdr:twoCellAnchor>
  <xdr:twoCellAnchor>
    <xdr:from>
      <xdr:col>24</xdr:col>
      <xdr:colOff>116115</xdr:colOff>
      <xdr:row>747</xdr:row>
      <xdr:rowOff>188686</xdr:rowOff>
    </xdr:from>
    <xdr:to>
      <xdr:col>36</xdr:col>
      <xdr:colOff>39914</xdr:colOff>
      <xdr:row>751</xdr:row>
      <xdr:rowOff>36286</xdr:rowOff>
    </xdr:to>
    <xdr:sp macro="" textlink="">
      <xdr:nvSpPr>
        <xdr:cNvPr id="18" name="大かっこ 17"/>
        <xdr:cNvSpPr/>
      </xdr:nvSpPr>
      <xdr:spPr>
        <a:xfrm>
          <a:off x="4470401" y="44829186"/>
          <a:ext cx="2100942" cy="12627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154213</xdr:colOff>
      <xdr:row>743</xdr:row>
      <xdr:rowOff>263072</xdr:rowOff>
    </xdr:from>
    <xdr:to>
      <xdr:col>43</xdr:col>
      <xdr:colOff>154213</xdr:colOff>
      <xdr:row>744</xdr:row>
      <xdr:rowOff>349753</xdr:rowOff>
    </xdr:to>
    <xdr:cxnSp macro="">
      <xdr:nvCxnSpPr>
        <xdr:cNvPr id="16" name="直線矢印コネクタ 15"/>
        <xdr:cNvCxnSpPr/>
      </xdr:nvCxnSpPr>
      <xdr:spPr>
        <a:xfrm>
          <a:off x="7955642" y="43488429"/>
          <a:ext cx="0" cy="440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81643</xdr:colOff>
      <xdr:row>745</xdr:row>
      <xdr:rowOff>299356</xdr:rowOff>
    </xdr:from>
    <xdr:to>
      <xdr:col>48</xdr:col>
      <xdr:colOff>16010</xdr:colOff>
      <xdr:row>747</xdr:row>
      <xdr:rowOff>107426</xdr:rowOff>
    </xdr:to>
    <xdr:sp macro="" textlink="">
      <xdr:nvSpPr>
        <xdr:cNvPr id="20" name="テキスト ボックス 19"/>
        <xdr:cNvSpPr txBox="1"/>
      </xdr:nvSpPr>
      <xdr:spPr>
        <a:xfrm>
          <a:off x="7157357" y="44232285"/>
          <a:ext cx="1567224" cy="515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Ｃ．（有）タケマエ</a:t>
          </a:r>
        </a:p>
        <a:p>
          <a:pPr algn="ctr"/>
          <a:r>
            <a:rPr kumimoji="1" lang="en-US" altLang="ja-JP" sz="1100"/>
            <a:t>0.1</a:t>
          </a:r>
          <a:r>
            <a:rPr kumimoji="1" lang="ja-JP" altLang="en-US" sz="1100"/>
            <a:t>百万円</a:t>
          </a:r>
        </a:p>
      </xdr:txBody>
    </xdr:sp>
    <xdr:clientData/>
  </xdr:twoCellAnchor>
  <xdr:twoCellAnchor>
    <xdr:from>
      <xdr:col>39</xdr:col>
      <xdr:colOff>0</xdr:colOff>
      <xdr:row>745</xdr:row>
      <xdr:rowOff>0</xdr:rowOff>
    </xdr:from>
    <xdr:to>
      <xdr:col>48</xdr:col>
      <xdr:colOff>126244</xdr:colOff>
      <xdr:row>745</xdr:row>
      <xdr:rowOff>326836</xdr:rowOff>
    </xdr:to>
    <xdr:sp macro="" textlink="">
      <xdr:nvSpPr>
        <xdr:cNvPr id="21" name="正方形/長方形 20"/>
        <xdr:cNvSpPr/>
      </xdr:nvSpPr>
      <xdr:spPr>
        <a:xfrm>
          <a:off x="7075714" y="43932929"/>
          <a:ext cx="1759101" cy="32683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随意契約（少額）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clientData/>
  </xdr:twoCellAnchor>
  <xdr:twoCellAnchor>
    <xdr:from>
      <xdr:col>41</xdr:col>
      <xdr:colOff>72572</xdr:colOff>
      <xdr:row>747</xdr:row>
      <xdr:rowOff>217714</xdr:rowOff>
    </xdr:from>
    <xdr:to>
      <xdr:col>45</xdr:col>
      <xdr:colOff>117929</xdr:colOff>
      <xdr:row>748</xdr:row>
      <xdr:rowOff>117929</xdr:rowOff>
    </xdr:to>
    <xdr:sp macro="" textlink="">
      <xdr:nvSpPr>
        <xdr:cNvPr id="22" name="大かっこ 21"/>
        <xdr:cNvSpPr/>
      </xdr:nvSpPr>
      <xdr:spPr>
        <a:xfrm>
          <a:off x="7511143" y="44858214"/>
          <a:ext cx="771072" cy="254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物品購入</a:t>
          </a:r>
        </a:p>
      </xdr:txBody>
    </xdr:sp>
    <xdr:clientData/>
  </xdr:twoCellAnchor>
  <xdr:oneCellAnchor>
    <xdr:from>
      <xdr:col>40</xdr:col>
      <xdr:colOff>0</xdr:colOff>
      <xdr:row>740</xdr:row>
      <xdr:rowOff>174172</xdr:rowOff>
    </xdr:from>
    <xdr:ext cx="1534138" cy="459100"/>
    <xdr:sp macro="" textlink="">
      <xdr:nvSpPr>
        <xdr:cNvPr id="13" name="テキスト ボックス 12"/>
        <xdr:cNvSpPr txBox="1"/>
      </xdr:nvSpPr>
      <xdr:spPr>
        <a:xfrm>
          <a:off x="7402286" y="41746715"/>
          <a:ext cx="15341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端数調整の関係で</a:t>
          </a:r>
          <a:endParaRPr kumimoji="1" lang="en-US" altLang="ja-JP" sz="1100"/>
        </a:p>
        <a:p>
          <a:r>
            <a:rPr kumimoji="1" lang="ja-JP" altLang="en-US" sz="1100"/>
            <a:t>　合計は一致しない。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282</v>
      </c>
      <c r="AT2" s="218"/>
      <c r="AU2" s="218"/>
      <c r="AV2" s="52" t="str">
        <f>IF(AW2="", "", "-")</f>
        <v/>
      </c>
      <c r="AW2" s="395"/>
      <c r="AX2" s="395"/>
    </row>
    <row r="3" spans="1:50" ht="21" customHeight="1" thickBot="1" x14ac:dyDescent="0.25">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600</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624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146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629</v>
      </c>
      <c r="AF5" s="718"/>
      <c r="AG5" s="718"/>
      <c r="AH5" s="718"/>
      <c r="AI5" s="718"/>
      <c r="AJ5" s="718"/>
      <c r="AK5" s="718"/>
      <c r="AL5" s="718"/>
      <c r="AM5" s="718"/>
      <c r="AN5" s="718"/>
      <c r="AO5" s="718"/>
      <c r="AP5" s="719"/>
      <c r="AQ5" s="720" t="s">
        <v>630</v>
      </c>
      <c r="AR5" s="721"/>
      <c r="AS5" s="721"/>
      <c r="AT5" s="721"/>
      <c r="AU5" s="721"/>
      <c r="AV5" s="721"/>
      <c r="AW5" s="721"/>
      <c r="AX5" s="722"/>
    </row>
    <row r="6" spans="1:50" ht="39"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3" t="s">
        <v>551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599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2">
      <c r="A13" s="139"/>
      <c r="B13" s="140"/>
      <c r="C13" s="140"/>
      <c r="D13" s="140"/>
      <c r="E13" s="140"/>
      <c r="F13" s="141"/>
      <c r="G13" s="743" t="s">
        <v>6</v>
      </c>
      <c r="H13" s="744"/>
      <c r="I13" s="636" t="s">
        <v>7</v>
      </c>
      <c r="J13" s="637"/>
      <c r="K13" s="637"/>
      <c r="L13" s="637"/>
      <c r="M13" s="637"/>
      <c r="N13" s="637"/>
      <c r="O13" s="638"/>
      <c r="P13" s="97">
        <v>3</v>
      </c>
      <c r="Q13" s="98"/>
      <c r="R13" s="98"/>
      <c r="S13" s="98"/>
      <c r="T13" s="98"/>
      <c r="U13" s="98"/>
      <c r="V13" s="99"/>
      <c r="W13" s="97">
        <v>3</v>
      </c>
      <c r="X13" s="98"/>
      <c r="Y13" s="98"/>
      <c r="Z13" s="98"/>
      <c r="AA13" s="98"/>
      <c r="AB13" s="98"/>
      <c r="AC13" s="99"/>
      <c r="AD13" s="97">
        <v>3</v>
      </c>
      <c r="AE13" s="98"/>
      <c r="AF13" s="98"/>
      <c r="AG13" s="98"/>
      <c r="AH13" s="98"/>
      <c r="AI13" s="98"/>
      <c r="AJ13" s="99"/>
      <c r="AK13" s="97">
        <v>3</v>
      </c>
      <c r="AL13" s="98"/>
      <c r="AM13" s="98"/>
      <c r="AN13" s="98"/>
      <c r="AO13" s="98"/>
      <c r="AP13" s="98"/>
      <c r="AQ13" s="99"/>
      <c r="AR13" s="94">
        <v>3</v>
      </c>
      <c r="AS13" s="95"/>
      <c r="AT13" s="95"/>
      <c r="AU13" s="95"/>
      <c r="AV13" s="95"/>
      <c r="AW13" s="95"/>
      <c r="AX13" s="392"/>
    </row>
    <row r="14" spans="1:50" ht="21" customHeight="1" x14ac:dyDescent="0.2">
      <c r="A14" s="139"/>
      <c r="B14" s="140"/>
      <c r="C14" s="140"/>
      <c r="D14" s="140"/>
      <c r="E14" s="140"/>
      <c r="F14" s="141"/>
      <c r="G14" s="745"/>
      <c r="H14" s="746"/>
      <c r="I14" s="576" t="s">
        <v>8</v>
      </c>
      <c r="J14" s="630"/>
      <c r="K14" s="630"/>
      <c r="L14" s="630"/>
      <c r="M14" s="630"/>
      <c r="N14" s="630"/>
      <c r="O14" s="631"/>
      <c r="P14" s="97" t="s">
        <v>613</v>
      </c>
      <c r="Q14" s="98"/>
      <c r="R14" s="98"/>
      <c r="S14" s="98"/>
      <c r="T14" s="98"/>
      <c r="U14" s="98"/>
      <c r="V14" s="99"/>
      <c r="W14" s="97" t="s">
        <v>613</v>
      </c>
      <c r="X14" s="98"/>
      <c r="Y14" s="98"/>
      <c r="Z14" s="98"/>
      <c r="AA14" s="98"/>
      <c r="AB14" s="98"/>
      <c r="AC14" s="99"/>
      <c r="AD14" s="97" t="s">
        <v>614</v>
      </c>
      <c r="AE14" s="98"/>
      <c r="AF14" s="98"/>
      <c r="AG14" s="98"/>
      <c r="AH14" s="98"/>
      <c r="AI14" s="98"/>
      <c r="AJ14" s="99"/>
      <c r="AK14" s="97" t="s">
        <v>613</v>
      </c>
      <c r="AL14" s="98"/>
      <c r="AM14" s="98"/>
      <c r="AN14" s="98"/>
      <c r="AO14" s="98"/>
      <c r="AP14" s="98"/>
      <c r="AQ14" s="99"/>
      <c r="AR14" s="663"/>
      <c r="AS14" s="663"/>
      <c r="AT14" s="663"/>
      <c r="AU14" s="663"/>
      <c r="AV14" s="663"/>
      <c r="AW14" s="663"/>
      <c r="AX14" s="664"/>
    </row>
    <row r="15" spans="1:50" ht="21" customHeight="1" x14ac:dyDescent="0.2">
      <c r="A15" s="139"/>
      <c r="B15" s="140"/>
      <c r="C15" s="140"/>
      <c r="D15" s="140"/>
      <c r="E15" s="140"/>
      <c r="F15" s="141"/>
      <c r="G15" s="745"/>
      <c r="H15" s="746"/>
      <c r="I15" s="576" t="s">
        <v>51</v>
      </c>
      <c r="J15" s="577"/>
      <c r="K15" s="577"/>
      <c r="L15" s="577"/>
      <c r="M15" s="577"/>
      <c r="N15" s="577"/>
      <c r="O15" s="578"/>
      <c r="P15" s="97" t="s">
        <v>613</v>
      </c>
      <c r="Q15" s="98"/>
      <c r="R15" s="98"/>
      <c r="S15" s="98"/>
      <c r="T15" s="98"/>
      <c r="U15" s="98"/>
      <c r="V15" s="99"/>
      <c r="W15" s="97" t="s">
        <v>613</v>
      </c>
      <c r="X15" s="98"/>
      <c r="Y15" s="98"/>
      <c r="Z15" s="98"/>
      <c r="AA15" s="98"/>
      <c r="AB15" s="98"/>
      <c r="AC15" s="99"/>
      <c r="AD15" s="97" t="s">
        <v>615</v>
      </c>
      <c r="AE15" s="98"/>
      <c r="AF15" s="98"/>
      <c r="AG15" s="98"/>
      <c r="AH15" s="98"/>
      <c r="AI15" s="98"/>
      <c r="AJ15" s="99"/>
      <c r="AK15" s="97" t="s">
        <v>613</v>
      </c>
      <c r="AL15" s="98"/>
      <c r="AM15" s="98"/>
      <c r="AN15" s="98"/>
      <c r="AO15" s="98"/>
      <c r="AP15" s="98"/>
      <c r="AQ15" s="99"/>
      <c r="AR15" s="97" t="s">
        <v>631</v>
      </c>
      <c r="AS15" s="98"/>
      <c r="AT15" s="98"/>
      <c r="AU15" s="98"/>
      <c r="AV15" s="98"/>
      <c r="AW15" s="98"/>
      <c r="AX15" s="629"/>
    </row>
    <row r="16" spans="1:50" ht="21" customHeight="1" x14ac:dyDescent="0.2">
      <c r="A16" s="139"/>
      <c r="B16" s="140"/>
      <c r="C16" s="140"/>
      <c r="D16" s="140"/>
      <c r="E16" s="140"/>
      <c r="F16" s="141"/>
      <c r="G16" s="745"/>
      <c r="H16" s="746"/>
      <c r="I16" s="576" t="s">
        <v>52</v>
      </c>
      <c r="J16" s="577"/>
      <c r="K16" s="577"/>
      <c r="L16" s="577"/>
      <c r="M16" s="577"/>
      <c r="N16" s="577"/>
      <c r="O16" s="578"/>
      <c r="P16" s="97" t="s">
        <v>613</v>
      </c>
      <c r="Q16" s="98"/>
      <c r="R16" s="98"/>
      <c r="S16" s="98"/>
      <c r="T16" s="98"/>
      <c r="U16" s="98"/>
      <c r="V16" s="99"/>
      <c r="W16" s="97" t="s">
        <v>613</v>
      </c>
      <c r="X16" s="98"/>
      <c r="Y16" s="98"/>
      <c r="Z16" s="98"/>
      <c r="AA16" s="98"/>
      <c r="AB16" s="98"/>
      <c r="AC16" s="99"/>
      <c r="AD16" s="97" t="s">
        <v>616</v>
      </c>
      <c r="AE16" s="98"/>
      <c r="AF16" s="98"/>
      <c r="AG16" s="98"/>
      <c r="AH16" s="98"/>
      <c r="AI16" s="98"/>
      <c r="AJ16" s="99"/>
      <c r="AK16" s="97" t="s">
        <v>613</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5"/>
      <c r="H17" s="746"/>
      <c r="I17" s="576" t="s">
        <v>50</v>
      </c>
      <c r="J17" s="630"/>
      <c r="K17" s="630"/>
      <c r="L17" s="630"/>
      <c r="M17" s="630"/>
      <c r="N17" s="630"/>
      <c r="O17" s="631"/>
      <c r="P17" s="97" t="s">
        <v>613</v>
      </c>
      <c r="Q17" s="98"/>
      <c r="R17" s="98"/>
      <c r="S17" s="98"/>
      <c r="T17" s="98"/>
      <c r="U17" s="98"/>
      <c r="V17" s="99"/>
      <c r="W17" s="97" t="s">
        <v>613</v>
      </c>
      <c r="X17" s="98"/>
      <c r="Y17" s="98"/>
      <c r="Z17" s="98"/>
      <c r="AA17" s="98"/>
      <c r="AB17" s="98"/>
      <c r="AC17" s="99"/>
      <c r="AD17" s="97" t="s">
        <v>615</v>
      </c>
      <c r="AE17" s="98"/>
      <c r="AF17" s="98"/>
      <c r="AG17" s="98"/>
      <c r="AH17" s="98"/>
      <c r="AI17" s="98"/>
      <c r="AJ17" s="99"/>
      <c r="AK17" s="97" t="s">
        <v>614</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7"/>
      <c r="H18" s="748"/>
      <c r="I18" s="735" t="s">
        <v>20</v>
      </c>
      <c r="J18" s="736"/>
      <c r="K18" s="736"/>
      <c r="L18" s="736"/>
      <c r="M18" s="736"/>
      <c r="N18" s="736"/>
      <c r="O18" s="737"/>
      <c r="P18" s="103">
        <f>SUM(P13:V17)</f>
        <v>3</v>
      </c>
      <c r="Q18" s="104"/>
      <c r="R18" s="104"/>
      <c r="S18" s="104"/>
      <c r="T18" s="104"/>
      <c r="U18" s="104"/>
      <c r="V18" s="105"/>
      <c r="W18" s="103">
        <f>SUM(W13:AC17)</f>
        <v>3</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38"/>
    </row>
    <row r="19" spans="1:50" ht="24.75" customHeight="1" x14ac:dyDescent="0.2">
      <c r="A19" s="139"/>
      <c r="B19" s="140"/>
      <c r="C19" s="140"/>
      <c r="D19" s="140"/>
      <c r="E19" s="140"/>
      <c r="F19" s="141"/>
      <c r="G19" s="536" t="s">
        <v>9</v>
      </c>
      <c r="H19" s="537"/>
      <c r="I19" s="537"/>
      <c r="J19" s="537"/>
      <c r="K19" s="537"/>
      <c r="L19" s="537"/>
      <c r="M19" s="537"/>
      <c r="N19" s="537"/>
      <c r="O19" s="537"/>
      <c r="P19" s="97">
        <v>3</v>
      </c>
      <c r="Q19" s="98"/>
      <c r="R19" s="98"/>
      <c r="S19" s="98"/>
      <c r="T19" s="98"/>
      <c r="U19" s="98"/>
      <c r="V19" s="99"/>
      <c r="W19" s="97">
        <v>2</v>
      </c>
      <c r="X19" s="98"/>
      <c r="Y19" s="98"/>
      <c r="Z19" s="98"/>
      <c r="AA19" s="98"/>
      <c r="AB19" s="98"/>
      <c r="AC19" s="99"/>
      <c r="AD19" s="97">
        <v>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2">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0.66666666666666663</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2"/>
      <c r="B21" s="143"/>
      <c r="C21" s="143"/>
      <c r="D21" s="143"/>
      <c r="E21" s="143"/>
      <c r="F21" s="144"/>
      <c r="G21" s="930" t="s">
        <v>496</v>
      </c>
      <c r="H21" s="931"/>
      <c r="I21" s="931"/>
      <c r="J21" s="931"/>
      <c r="K21" s="931"/>
      <c r="L21" s="931"/>
      <c r="M21" s="931"/>
      <c r="N21" s="931"/>
      <c r="O21" s="931"/>
      <c r="P21" s="540">
        <f>IF(P19=0, "-", SUM(P19)/SUM(P13,P14))</f>
        <v>1</v>
      </c>
      <c r="Q21" s="540"/>
      <c r="R21" s="540"/>
      <c r="S21" s="540"/>
      <c r="T21" s="540"/>
      <c r="U21" s="540"/>
      <c r="V21" s="540"/>
      <c r="W21" s="540">
        <f t="shared" ref="W21" si="2">IF(W19=0, "-", SUM(W19)/SUM(W13,W14))</f>
        <v>0.66666666666666663</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552</v>
      </c>
      <c r="H23" s="184"/>
      <c r="I23" s="184"/>
      <c r="J23" s="184"/>
      <c r="K23" s="184"/>
      <c r="L23" s="184"/>
      <c r="M23" s="184"/>
      <c r="N23" s="184"/>
      <c r="O23" s="185"/>
      <c r="P23" s="94">
        <v>2.4</v>
      </c>
      <c r="Q23" s="95"/>
      <c r="R23" s="95"/>
      <c r="S23" s="95"/>
      <c r="T23" s="95"/>
      <c r="U23" s="95"/>
      <c r="V23" s="96"/>
      <c r="W23" s="94">
        <v>2.4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553</v>
      </c>
      <c r="H24" s="187"/>
      <c r="I24" s="187"/>
      <c r="J24" s="187"/>
      <c r="K24" s="187"/>
      <c r="L24" s="187"/>
      <c r="M24" s="187"/>
      <c r="N24" s="187"/>
      <c r="O24" s="188"/>
      <c r="P24" s="97">
        <v>0.3</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477</v>
      </c>
      <c r="H28" s="190"/>
      <c r="I28" s="190"/>
      <c r="J28" s="190"/>
      <c r="K28" s="190"/>
      <c r="L28" s="190"/>
      <c r="M28" s="190"/>
      <c r="N28" s="190"/>
      <c r="O28" s="191"/>
      <c r="P28" s="103">
        <f>P29-SUM(P23:P27)</f>
        <v>0.30000000000000027</v>
      </c>
      <c r="Q28" s="104"/>
      <c r="R28" s="104"/>
      <c r="S28" s="104"/>
      <c r="T28" s="104"/>
      <c r="U28" s="104"/>
      <c r="V28" s="105"/>
      <c r="W28" s="103">
        <f>W29-SUM(W23:W27)</f>
        <v>0.30000000000000027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25" customHeight="1" thickBot="1" x14ac:dyDescent="0.25">
      <c r="A29" s="201"/>
      <c r="B29" s="202"/>
      <c r="C29" s="202"/>
      <c r="D29" s="202"/>
      <c r="E29" s="202"/>
      <c r="F29" s="203"/>
      <c r="G29" s="192" t="s">
        <v>474</v>
      </c>
      <c r="H29" s="193"/>
      <c r="I29" s="193"/>
      <c r="J29" s="193"/>
      <c r="K29" s="193"/>
      <c r="L29" s="193"/>
      <c r="M29" s="193"/>
      <c r="N29" s="193"/>
      <c r="O29" s="194"/>
      <c r="P29" s="225">
        <f>AK13</f>
        <v>3</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490</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2">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613</v>
      </c>
      <c r="AR31" s="133"/>
      <c r="AS31" s="134" t="s">
        <v>356</v>
      </c>
      <c r="AT31" s="169"/>
      <c r="AU31" s="269" t="s">
        <v>613</v>
      </c>
      <c r="AV31" s="269"/>
      <c r="AW31" s="377" t="s">
        <v>300</v>
      </c>
      <c r="AX31" s="378"/>
    </row>
    <row r="32" spans="1:50" ht="23.25" customHeight="1" x14ac:dyDescent="0.2">
      <c r="A32" s="516"/>
      <c r="B32" s="514"/>
      <c r="C32" s="514"/>
      <c r="D32" s="514"/>
      <c r="E32" s="514"/>
      <c r="F32" s="515"/>
      <c r="G32" s="541" t="s">
        <v>554</v>
      </c>
      <c r="H32" s="542"/>
      <c r="I32" s="542"/>
      <c r="J32" s="542"/>
      <c r="K32" s="542"/>
      <c r="L32" s="542"/>
      <c r="M32" s="542"/>
      <c r="N32" s="542"/>
      <c r="O32" s="543"/>
      <c r="P32" s="158" t="s">
        <v>555</v>
      </c>
      <c r="Q32" s="158"/>
      <c r="R32" s="158"/>
      <c r="S32" s="158"/>
      <c r="T32" s="158"/>
      <c r="U32" s="158"/>
      <c r="V32" s="158"/>
      <c r="W32" s="158"/>
      <c r="X32" s="229"/>
      <c r="Y32" s="336" t="s">
        <v>12</v>
      </c>
      <c r="Z32" s="550"/>
      <c r="AA32" s="551"/>
      <c r="AB32" s="552" t="s">
        <v>556</v>
      </c>
      <c r="AC32" s="552"/>
      <c r="AD32" s="552"/>
      <c r="AE32" s="362">
        <v>60</v>
      </c>
      <c r="AF32" s="363"/>
      <c r="AG32" s="363"/>
      <c r="AH32" s="363"/>
      <c r="AI32" s="362">
        <v>44</v>
      </c>
      <c r="AJ32" s="363"/>
      <c r="AK32" s="363"/>
      <c r="AL32" s="363"/>
      <c r="AM32" s="362">
        <v>49</v>
      </c>
      <c r="AN32" s="363"/>
      <c r="AO32" s="363"/>
      <c r="AP32" s="363"/>
      <c r="AQ32" s="100" t="s">
        <v>613</v>
      </c>
      <c r="AR32" s="101"/>
      <c r="AS32" s="101"/>
      <c r="AT32" s="102"/>
      <c r="AU32" s="363" t="s">
        <v>613</v>
      </c>
      <c r="AV32" s="363"/>
      <c r="AW32" s="363"/>
      <c r="AX32" s="365"/>
    </row>
    <row r="33" spans="1:50" ht="23.25" customHeight="1" x14ac:dyDescent="0.2">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556</v>
      </c>
      <c r="AC33" s="523"/>
      <c r="AD33" s="523"/>
      <c r="AE33" s="362">
        <v>60</v>
      </c>
      <c r="AF33" s="363"/>
      <c r="AG33" s="363"/>
      <c r="AH33" s="363"/>
      <c r="AI33" s="362">
        <v>60</v>
      </c>
      <c r="AJ33" s="363"/>
      <c r="AK33" s="363"/>
      <c r="AL33" s="363"/>
      <c r="AM33" s="362">
        <v>60</v>
      </c>
      <c r="AN33" s="363"/>
      <c r="AO33" s="363"/>
      <c r="AP33" s="363"/>
      <c r="AQ33" s="100" t="s">
        <v>612</v>
      </c>
      <c r="AR33" s="101"/>
      <c r="AS33" s="101"/>
      <c r="AT33" s="102"/>
      <c r="AU33" s="363" t="s">
        <v>617</v>
      </c>
      <c r="AV33" s="363"/>
      <c r="AW33" s="363"/>
      <c r="AX33" s="365"/>
    </row>
    <row r="34" spans="1:50" ht="52.75" customHeight="1" x14ac:dyDescent="0.2">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136</v>
      </c>
      <c r="AJ34" s="363"/>
      <c r="AK34" s="363"/>
      <c r="AL34" s="363"/>
      <c r="AM34" s="362">
        <v>122</v>
      </c>
      <c r="AN34" s="363"/>
      <c r="AO34" s="363"/>
      <c r="AP34" s="363"/>
      <c r="AQ34" s="100" t="s">
        <v>613</v>
      </c>
      <c r="AR34" s="101"/>
      <c r="AS34" s="101"/>
      <c r="AT34" s="102"/>
      <c r="AU34" s="363" t="s">
        <v>613</v>
      </c>
      <c r="AV34" s="363"/>
      <c r="AW34" s="363"/>
      <c r="AX34" s="365"/>
    </row>
    <row r="35" spans="1:50" ht="23.25" customHeight="1" x14ac:dyDescent="0.2">
      <c r="A35" s="901" t="s">
        <v>526</v>
      </c>
      <c r="B35" s="902"/>
      <c r="C35" s="902"/>
      <c r="D35" s="902"/>
      <c r="E35" s="902"/>
      <c r="F35" s="903"/>
      <c r="G35" s="907" t="s">
        <v>625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490</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2">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490</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2">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490</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2">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490</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2">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2"/>
    </row>
    <row r="67" spans="1:50" ht="23.25" hidden="1" customHeight="1" x14ac:dyDescent="0.2">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2">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5" t="s">
        <v>529</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2">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2">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2">
      <c r="A101" s="492"/>
      <c r="B101" s="493"/>
      <c r="C101" s="493"/>
      <c r="D101" s="493"/>
      <c r="E101" s="493"/>
      <c r="F101" s="494"/>
      <c r="G101" s="158" t="s">
        <v>557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561</v>
      </c>
      <c r="AC101" s="552"/>
      <c r="AD101" s="552"/>
      <c r="AE101" s="362">
        <v>1200</v>
      </c>
      <c r="AF101" s="363"/>
      <c r="AG101" s="363"/>
      <c r="AH101" s="364"/>
      <c r="AI101" s="362">
        <v>1200</v>
      </c>
      <c r="AJ101" s="363"/>
      <c r="AK101" s="363"/>
      <c r="AL101" s="364"/>
      <c r="AM101" s="362">
        <v>1200</v>
      </c>
      <c r="AN101" s="363"/>
      <c r="AO101" s="363"/>
      <c r="AP101" s="364"/>
      <c r="AQ101" s="362" t="s">
        <v>616</v>
      </c>
      <c r="AR101" s="363"/>
      <c r="AS101" s="363"/>
      <c r="AT101" s="364"/>
      <c r="AU101" s="362"/>
      <c r="AV101" s="363"/>
      <c r="AW101" s="363"/>
      <c r="AX101" s="364"/>
    </row>
    <row r="102" spans="1:60" ht="23.25" customHeight="1" x14ac:dyDescent="0.2">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561</v>
      </c>
      <c r="AC102" s="552"/>
      <c r="AD102" s="552"/>
      <c r="AE102" s="356">
        <v>1200</v>
      </c>
      <c r="AF102" s="356"/>
      <c r="AG102" s="356"/>
      <c r="AH102" s="356"/>
      <c r="AI102" s="356">
        <v>1200</v>
      </c>
      <c r="AJ102" s="356"/>
      <c r="AK102" s="356"/>
      <c r="AL102" s="356"/>
      <c r="AM102" s="356">
        <v>1200</v>
      </c>
      <c r="AN102" s="356"/>
      <c r="AO102" s="356"/>
      <c r="AP102" s="356"/>
      <c r="AQ102" s="818">
        <v>1200</v>
      </c>
      <c r="AR102" s="819"/>
      <c r="AS102" s="819"/>
      <c r="AT102" s="820"/>
      <c r="AU102" s="818"/>
      <c r="AV102" s="819"/>
      <c r="AW102" s="819"/>
      <c r="AX102" s="820"/>
    </row>
    <row r="103" spans="1:60" ht="31.5" hidden="1" customHeight="1" x14ac:dyDescent="0.2">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2">
      <c r="A104" s="492"/>
      <c r="B104" s="493"/>
      <c r="C104" s="493"/>
      <c r="D104" s="493"/>
      <c r="E104" s="493"/>
      <c r="F104" s="494"/>
      <c r="G104" s="22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5"/>
      <c r="B105" s="496"/>
      <c r="C105" s="496"/>
      <c r="D105" s="496"/>
      <c r="E105" s="496"/>
      <c r="F105" s="497"/>
      <c r="G105" s="233"/>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2">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2">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2">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2">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2">
      <c r="A116" s="290"/>
      <c r="B116" s="291"/>
      <c r="C116" s="291"/>
      <c r="D116" s="291"/>
      <c r="E116" s="291"/>
      <c r="F116" s="292"/>
      <c r="G116" s="349" t="s">
        <v>558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v>2000</v>
      </c>
      <c r="AF116" s="356"/>
      <c r="AG116" s="356"/>
      <c r="AH116" s="356"/>
      <c r="AI116" s="356">
        <v>1916</v>
      </c>
      <c r="AJ116" s="356"/>
      <c r="AK116" s="356"/>
      <c r="AL116" s="356"/>
      <c r="AM116" s="356">
        <v>2250</v>
      </c>
      <c r="AN116" s="356"/>
      <c r="AO116" s="356"/>
      <c r="AP116" s="356"/>
      <c r="AQ116" s="362">
        <v>2250</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458" t="s">
        <v>597</v>
      </c>
      <c r="AF117" s="304"/>
      <c r="AG117" s="304"/>
      <c r="AH117" s="304"/>
      <c r="AI117" s="458" t="s">
        <v>598</v>
      </c>
      <c r="AJ117" s="304"/>
      <c r="AK117" s="304"/>
      <c r="AL117" s="304"/>
      <c r="AM117" s="458" t="s">
        <v>623</v>
      </c>
      <c r="AN117" s="304"/>
      <c r="AO117" s="304"/>
      <c r="AP117" s="304"/>
      <c r="AQ117" s="304" t="s">
        <v>618</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2">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7" t="s">
        <v>369</v>
      </c>
      <c r="B130" s="995"/>
      <c r="C130" s="994" t="s">
        <v>366</v>
      </c>
      <c r="D130" s="995"/>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8"/>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2">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613</v>
      </c>
      <c r="AR133" s="269"/>
      <c r="AS133" s="134" t="s">
        <v>356</v>
      </c>
      <c r="AT133" s="169"/>
      <c r="AU133" s="133" t="s">
        <v>616</v>
      </c>
      <c r="AV133" s="133"/>
      <c r="AW133" s="134" t="s">
        <v>300</v>
      </c>
      <c r="AX133" s="135"/>
    </row>
    <row r="134" spans="1:50" ht="39.75" customHeight="1" x14ac:dyDescent="0.2">
      <c r="A134" s="998"/>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567</v>
      </c>
      <c r="AF134" s="101"/>
      <c r="AG134" s="101"/>
      <c r="AH134" s="101"/>
      <c r="AI134" s="264" t="s">
        <v>567</v>
      </c>
      <c r="AJ134" s="101"/>
      <c r="AK134" s="101"/>
      <c r="AL134" s="101"/>
      <c r="AM134" s="264" t="s">
        <v>567</v>
      </c>
      <c r="AN134" s="101"/>
      <c r="AO134" s="101"/>
      <c r="AP134" s="101"/>
      <c r="AQ134" s="264" t="s">
        <v>567</v>
      </c>
      <c r="AR134" s="101"/>
      <c r="AS134" s="101"/>
      <c r="AT134" s="101"/>
      <c r="AU134" s="264" t="s">
        <v>567</v>
      </c>
      <c r="AV134" s="101"/>
      <c r="AW134" s="101"/>
      <c r="AX134" s="220"/>
    </row>
    <row r="135" spans="1:50" ht="39.75" customHeight="1" x14ac:dyDescent="0.2">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567</v>
      </c>
      <c r="AF135" s="101"/>
      <c r="AG135" s="101"/>
      <c r="AH135" s="101"/>
      <c r="AI135" s="264" t="s">
        <v>567</v>
      </c>
      <c r="AJ135" s="101"/>
      <c r="AK135" s="101"/>
      <c r="AL135" s="101"/>
      <c r="AM135" s="264" t="s">
        <v>567</v>
      </c>
      <c r="AN135" s="101"/>
      <c r="AO135" s="101"/>
      <c r="AP135" s="101"/>
      <c r="AQ135" s="264" t="s">
        <v>567</v>
      </c>
      <c r="AR135" s="101"/>
      <c r="AS135" s="101"/>
      <c r="AT135" s="101"/>
      <c r="AU135" s="264" t="s">
        <v>567</v>
      </c>
      <c r="AV135" s="101"/>
      <c r="AW135" s="101"/>
      <c r="AX135" s="220"/>
    </row>
    <row r="136" spans="1:50" ht="18.75" hidden="1" customHeight="1" x14ac:dyDescent="0.2">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2">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2">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2">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2">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2">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2">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998"/>
      <c r="B154" s="250"/>
      <c r="C154" s="249"/>
      <c r="D154" s="250"/>
      <c r="E154" s="249"/>
      <c r="F154" s="312"/>
      <c r="G154" s="228" t="s">
        <v>564</v>
      </c>
      <c r="H154" s="158"/>
      <c r="I154" s="158"/>
      <c r="J154" s="158"/>
      <c r="K154" s="158"/>
      <c r="L154" s="158"/>
      <c r="M154" s="158"/>
      <c r="N154" s="158"/>
      <c r="O154" s="158"/>
      <c r="P154" s="229"/>
      <c r="Q154" s="157" t="s">
        <v>568</v>
      </c>
      <c r="R154" s="158"/>
      <c r="S154" s="158"/>
      <c r="T154" s="158"/>
      <c r="U154" s="158"/>
      <c r="V154" s="158"/>
      <c r="W154" s="158"/>
      <c r="X154" s="158"/>
      <c r="Y154" s="158"/>
      <c r="Z154" s="158"/>
      <c r="AA154" s="927"/>
      <c r="AB154" s="253" t="s">
        <v>569</v>
      </c>
      <c r="AC154" s="254"/>
      <c r="AD154" s="254"/>
      <c r="AE154" s="259" t="s">
        <v>570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571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8"/>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2">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2">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2">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2">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2">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2">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2">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2">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2">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2">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2">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2">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2">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2">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2">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2">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2">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2">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2">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2">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2">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2">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2">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8"/>
      <c r="B430" s="250"/>
      <c r="C430" s="247" t="s">
        <v>368</v>
      </c>
      <c r="D430" s="248"/>
      <c r="E430" s="236" t="s">
        <v>388</v>
      </c>
      <c r="F430" s="237"/>
      <c r="G430" s="238" t="s">
        <v>384</v>
      </c>
      <c r="H430" s="155"/>
      <c r="I430" s="155"/>
      <c r="J430" s="239" t="s">
        <v>615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2">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620</v>
      </c>
      <c r="AF432" s="133"/>
      <c r="AG432" s="134" t="s">
        <v>356</v>
      </c>
      <c r="AH432" s="169"/>
      <c r="AI432" s="179"/>
      <c r="AJ432" s="179"/>
      <c r="AK432" s="179"/>
      <c r="AL432" s="174"/>
      <c r="AM432" s="179"/>
      <c r="AN432" s="179"/>
      <c r="AO432" s="179"/>
      <c r="AP432" s="174"/>
      <c r="AQ432" s="215" t="s">
        <v>613</v>
      </c>
      <c r="AR432" s="133"/>
      <c r="AS432" s="134" t="s">
        <v>356</v>
      </c>
      <c r="AT432" s="169"/>
      <c r="AU432" s="133" t="s">
        <v>621</v>
      </c>
      <c r="AV432" s="133"/>
      <c r="AW432" s="134" t="s">
        <v>300</v>
      </c>
      <c r="AX432" s="135"/>
    </row>
    <row r="433" spans="1:50" ht="23.25" customHeight="1" x14ac:dyDescent="0.2">
      <c r="A433" s="998"/>
      <c r="B433" s="250"/>
      <c r="C433" s="249"/>
      <c r="D433" s="250"/>
      <c r="E433" s="163"/>
      <c r="F433" s="164"/>
      <c r="G433" s="228" t="s">
        <v>613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613</v>
      </c>
      <c r="AC433" s="130"/>
      <c r="AD433" s="130"/>
      <c r="AE433" s="100" t="s">
        <v>613</v>
      </c>
      <c r="AF433" s="101"/>
      <c r="AG433" s="101"/>
      <c r="AH433" s="101"/>
      <c r="AI433" s="100" t="s">
        <v>613</v>
      </c>
      <c r="AJ433" s="101"/>
      <c r="AK433" s="101"/>
      <c r="AL433" s="101"/>
      <c r="AM433" s="100" t="s">
        <v>615</v>
      </c>
      <c r="AN433" s="101"/>
      <c r="AO433" s="101"/>
      <c r="AP433" s="102"/>
      <c r="AQ433" s="100" t="s">
        <v>620</v>
      </c>
      <c r="AR433" s="101"/>
      <c r="AS433" s="101"/>
      <c r="AT433" s="102"/>
      <c r="AU433" s="101" t="s">
        <v>620</v>
      </c>
      <c r="AV433" s="101"/>
      <c r="AW433" s="101"/>
      <c r="AX433" s="220"/>
    </row>
    <row r="434" spans="1:50" ht="23.25" customHeight="1" x14ac:dyDescent="0.2">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613</v>
      </c>
      <c r="AC434" s="219"/>
      <c r="AD434" s="219"/>
      <c r="AE434" s="100" t="s">
        <v>613</v>
      </c>
      <c r="AF434" s="101"/>
      <c r="AG434" s="101"/>
      <c r="AH434" s="102"/>
      <c r="AI434" s="100" t="s">
        <v>613</v>
      </c>
      <c r="AJ434" s="101"/>
      <c r="AK434" s="101"/>
      <c r="AL434" s="101"/>
      <c r="AM434" s="100" t="s">
        <v>613</v>
      </c>
      <c r="AN434" s="101"/>
      <c r="AO434" s="101"/>
      <c r="AP434" s="102"/>
      <c r="AQ434" s="100" t="s">
        <v>613</v>
      </c>
      <c r="AR434" s="101"/>
      <c r="AS434" s="101"/>
      <c r="AT434" s="102"/>
      <c r="AU434" s="101" t="s">
        <v>613</v>
      </c>
      <c r="AV434" s="101"/>
      <c r="AW434" s="101"/>
      <c r="AX434" s="220"/>
    </row>
    <row r="435" spans="1:50" ht="23.25" customHeight="1" x14ac:dyDescent="0.2">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613</v>
      </c>
      <c r="AF435" s="101"/>
      <c r="AG435" s="101"/>
      <c r="AH435" s="102"/>
      <c r="AI435" s="100" t="s">
        <v>616</v>
      </c>
      <c r="AJ435" s="101"/>
      <c r="AK435" s="101"/>
      <c r="AL435" s="101"/>
      <c r="AM435" s="100" t="s">
        <v>613</v>
      </c>
      <c r="AN435" s="101"/>
      <c r="AO435" s="101"/>
      <c r="AP435" s="102"/>
      <c r="AQ435" s="100" t="s">
        <v>613</v>
      </c>
      <c r="AR435" s="101"/>
      <c r="AS435" s="101"/>
      <c r="AT435" s="102"/>
      <c r="AU435" s="101" t="s">
        <v>613</v>
      </c>
      <c r="AV435" s="101"/>
      <c r="AW435" s="101"/>
      <c r="AX435" s="220"/>
    </row>
    <row r="436" spans="1:50" ht="18.75" hidden="1" customHeight="1" x14ac:dyDescent="0.2">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2">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2">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2">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2">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2">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613</v>
      </c>
      <c r="AF457" s="133"/>
      <c r="AG457" s="134" t="s">
        <v>356</v>
      </c>
      <c r="AH457" s="169"/>
      <c r="AI457" s="179"/>
      <c r="AJ457" s="179"/>
      <c r="AK457" s="179"/>
      <c r="AL457" s="174"/>
      <c r="AM457" s="179"/>
      <c r="AN457" s="179"/>
      <c r="AO457" s="179"/>
      <c r="AP457" s="174"/>
      <c r="AQ457" s="215" t="s">
        <v>614</v>
      </c>
      <c r="AR457" s="133"/>
      <c r="AS457" s="134" t="s">
        <v>356</v>
      </c>
      <c r="AT457" s="169"/>
      <c r="AU457" s="133" t="s">
        <v>613</v>
      </c>
      <c r="AV457" s="133"/>
      <c r="AW457" s="134" t="s">
        <v>300</v>
      </c>
      <c r="AX457" s="135"/>
    </row>
    <row r="458" spans="1:50" ht="23.25" customHeight="1" x14ac:dyDescent="0.2">
      <c r="A458" s="998"/>
      <c r="B458" s="250"/>
      <c r="C458" s="249"/>
      <c r="D458" s="250"/>
      <c r="E458" s="163"/>
      <c r="F458" s="164"/>
      <c r="G458" s="228" t="s">
        <v>619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613</v>
      </c>
      <c r="AC458" s="130"/>
      <c r="AD458" s="130"/>
      <c r="AE458" s="100" t="s">
        <v>622</v>
      </c>
      <c r="AF458" s="101"/>
      <c r="AG458" s="101"/>
      <c r="AH458" s="101"/>
      <c r="AI458" s="100" t="s">
        <v>613</v>
      </c>
      <c r="AJ458" s="101"/>
      <c r="AK458" s="101"/>
      <c r="AL458" s="101"/>
      <c r="AM458" s="100" t="s">
        <v>613</v>
      </c>
      <c r="AN458" s="101"/>
      <c r="AO458" s="101"/>
      <c r="AP458" s="102"/>
      <c r="AQ458" s="100" t="s">
        <v>616</v>
      </c>
      <c r="AR458" s="101"/>
      <c r="AS458" s="101"/>
      <c r="AT458" s="102"/>
      <c r="AU458" s="101" t="s">
        <v>613</v>
      </c>
      <c r="AV458" s="101"/>
      <c r="AW458" s="101"/>
      <c r="AX458" s="220"/>
    </row>
    <row r="459" spans="1:50" ht="23.25" customHeight="1" x14ac:dyDescent="0.2">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616</v>
      </c>
      <c r="AC459" s="219"/>
      <c r="AD459" s="219"/>
      <c r="AE459" s="100" t="s">
        <v>613</v>
      </c>
      <c r="AF459" s="101"/>
      <c r="AG459" s="101"/>
      <c r="AH459" s="102"/>
      <c r="AI459" s="100" t="s">
        <v>613</v>
      </c>
      <c r="AJ459" s="101"/>
      <c r="AK459" s="101"/>
      <c r="AL459" s="101"/>
      <c r="AM459" s="100" t="s">
        <v>615</v>
      </c>
      <c r="AN459" s="101"/>
      <c r="AO459" s="101"/>
      <c r="AP459" s="102"/>
      <c r="AQ459" s="100" t="s">
        <v>616</v>
      </c>
      <c r="AR459" s="101"/>
      <c r="AS459" s="101"/>
      <c r="AT459" s="102"/>
      <c r="AU459" s="101" t="s">
        <v>613</v>
      </c>
      <c r="AV459" s="101"/>
      <c r="AW459" s="101"/>
      <c r="AX459" s="220"/>
    </row>
    <row r="460" spans="1:50" ht="23.25" customHeigh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613</v>
      </c>
      <c r="AF460" s="101"/>
      <c r="AG460" s="101"/>
      <c r="AH460" s="102"/>
      <c r="AI460" s="100" t="s">
        <v>621</v>
      </c>
      <c r="AJ460" s="101"/>
      <c r="AK460" s="101"/>
      <c r="AL460" s="101"/>
      <c r="AM460" s="100" t="s">
        <v>613</v>
      </c>
      <c r="AN460" s="101"/>
      <c r="AO460" s="101"/>
      <c r="AP460" s="102"/>
      <c r="AQ460" s="100" t="s">
        <v>613</v>
      </c>
      <c r="AR460" s="101"/>
      <c r="AS460" s="101"/>
      <c r="AT460" s="102"/>
      <c r="AU460" s="101" t="s">
        <v>613</v>
      </c>
      <c r="AV460" s="101"/>
      <c r="AW460" s="101"/>
      <c r="AX460" s="220"/>
    </row>
    <row r="461" spans="1:50" ht="18.75" hidden="1" customHeight="1" x14ac:dyDescent="0.2">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2">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2">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2">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2">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8"/>
      <c r="B482" s="250"/>
      <c r="C482" s="249"/>
      <c r="D482" s="250"/>
      <c r="E482" s="157" t="s">
        <v>613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2">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2">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2">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2">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2">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2">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2">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2">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2">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2">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2">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2">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2">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2">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2">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2">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2">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2">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2">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2">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2">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2">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2">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2">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2">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2">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2">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2">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2">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2">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2">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2">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2">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2">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649999999999999" hidden="1" customHeigh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2">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2">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2">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2">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2">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2">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1.4"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548</v>
      </c>
      <c r="AE702" s="900"/>
      <c r="AF702" s="900"/>
      <c r="AG702" s="889" t="s">
        <v>573</v>
      </c>
      <c r="AH702" s="890"/>
      <c r="AI702" s="890"/>
      <c r="AJ702" s="890"/>
      <c r="AK702" s="890"/>
      <c r="AL702" s="890"/>
      <c r="AM702" s="890"/>
      <c r="AN702" s="890"/>
      <c r="AO702" s="890"/>
      <c r="AP702" s="890"/>
      <c r="AQ702" s="890"/>
      <c r="AR702" s="890"/>
      <c r="AS702" s="890"/>
      <c r="AT702" s="890"/>
      <c r="AU702" s="890"/>
      <c r="AV702" s="890"/>
      <c r="AW702" s="890"/>
      <c r="AX702" s="891"/>
    </row>
    <row r="703" spans="1:50" ht="30.6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548</v>
      </c>
      <c r="AE703" s="152"/>
      <c r="AF703" s="152"/>
      <c r="AG703" s="665" t="s">
        <v>575</v>
      </c>
      <c r="AH703" s="666"/>
      <c r="AI703" s="666"/>
      <c r="AJ703" s="666"/>
      <c r="AK703" s="666"/>
      <c r="AL703" s="666"/>
      <c r="AM703" s="666"/>
      <c r="AN703" s="666"/>
      <c r="AO703" s="666"/>
      <c r="AP703" s="666"/>
      <c r="AQ703" s="666"/>
      <c r="AR703" s="666"/>
      <c r="AS703" s="666"/>
      <c r="AT703" s="666"/>
      <c r="AU703" s="666"/>
      <c r="AV703" s="666"/>
      <c r="AW703" s="666"/>
      <c r="AX703" s="667"/>
    </row>
    <row r="704" spans="1:50" ht="54.65"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548</v>
      </c>
      <c r="AE704" s="587"/>
      <c r="AF704" s="587"/>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548</v>
      </c>
      <c r="AE705" s="734"/>
      <c r="AF705" s="734"/>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576</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578</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51.6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548</v>
      </c>
      <c r="AE709" s="152"/>
      <c r="AF709" s="152"/>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578</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57"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548</v>
      </c>
      <c r="AE711" s="152"/>
      <c r="AF711" s="152"/>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29.4" customHeight="1" x14ac:dyDescent="0.2">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45.65" customHeight="1" x14ac:dyDescent="0.2">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548</v>
      </c>
      <c r="AE714" s="593"/>
      <c r="AF714" s="594"/>
      <c r="AG714" s="690" t="s">
        <v>581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548</v>
      </c>
      <c r="AE715" s="669"/>
      <c r="AF715" s="778"/>
      <c r="AG715" s="527" t="s">
        <v>582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548</v>
      </c>
      <c r="AE716" s="760"/>
      <c r="AF716" s="760"/>
      <c r="AG716" s="665" t="s">
        <v>583</v>
      </c>
      <c r="AH716" s="666"/>
      <c r="AI716" s="666"/>
      <c r="AJ716" s="666"/>
      <c r="AK716" s="666"/>
      <c r="AL716" s="666"/>
      <c r="AM716" s="666"/>
      <c r="AN716" s="666"/>
      <c r="AO716" s="666"/>
      <c r="AP716" s="666"/>
      <c r="AQ716" s="666"/>
      <c r="AR716" s="666"/>
      <c r="AS716" s="666"/>
      <c r="AT716" s="666"/>
      <c r="AU716" s="666"/>
      <c r="AV716" s="666"/>
      <c r="AW716" s="666"/>
      <c r="AX716" s="667"/>
    </row>
    <row r="717" spans="1:50" ht="45" customHeight="1" x14ac:dyDescent="0.2">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548</v>
      </c>
      <c r="AE717" s="152"/>
      <c r="AF717" s="152"/>
      <c r="AG717" s="665" t="s">
        <v>584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548</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578</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4.5" customHeight="1" x14ac:dyDescent="0.2">
      <c r="A726" s="622" t="s">
        <v>48</v>
      </c>
      <c r="B726" s="623"/>
      <c r="C726" s="444" t="s">
        <v>53</v>
      </c>
      <c r="D726" s="582"/>
      <c r="E726" s="582"/>
      <c r="F726" s="583"/>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5" customHeight="1" thickBot="1" x14ac:dyDescent="0.25">
      <c r="A727" s="624"/>
      <c r="B727" s="625"/>
      <c r="C727" s="696" t="s">
        <v>57</v>
      </c>
      <c r="D727" s="697"/>
      <c r="E727" s="697"/>
      <c r="F727" s="698"/>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0.5" customHeight="1" thickBot="1" x14ac:dyDescent="0.25">
      <c r="A729" s="766" t="s">
        <v>627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257</v>
      </c>
      <c r="B731" s="620"/>
      <c r="C731" s="620"/>
      <c r="D731" s="620"/>
      <c r="E731" s="621"/>
      <c r="F731" s="681" t="s">
        <v>626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6.5" customHeight="1" thickBot="1" x14ac:dyDescent="0.25">
      <c r="A733" s="750" t="s">
        <v>257</v>
      </c>
      <c r="B733" s="751"/>
      <c r="C733" s="751"/>
      <c r="D733" s="751"/>
      <c r="E733" s="752"/>
      <c r="F733" s="767" t="s">
        <v>628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4.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6" t="s">
        <v>431</v>
      </c>
      <c r="B737" s="117"/>
      <c r="C737" s="117"/>
      <c r="D737" s="118"/>
      <c r="E737" s="111" t="s">
        <v>607</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2">
      <c r="A738" s="116" t="s">
        <v>361</v>
      </c>
      <c r="B738" s="117"/>
      <c r="C738" s="117"/>
      <c r="D738" s="118"/>
      <c r="E738" s="111" t="s">
        <v>603</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541</v>
      </c>
      <c r="B739" s="123"/>
      <c r="C739" s="123"/>
      <c r="D739" s="124"/>
      <c r="E739" s="125" t="s">
        <v>600</v>
      </c>
      <c r="F739" s="126"/>
      <c r="G739" s="126"/>
      <c r="H739" s="91" t="str">
        <f>IF(E739="", "", "(")</f>
        <v>(</v>
      </c>
      <c r="I739" s="106"/>
      <c r="J739" s="106"/>
      <c r="K739" s="91" t="str">
        <f>IF(OR(I739="　", I739=""), "", "-")</f>
        <v/>
      </c>
      <c r="L739" s="107">
        <v>280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532</v>
      </c>
      <c r="B779" s="762"/>
      <c r="C779" s="762"/>
      <c r="D779" s="762"/>
      <c r="E779" s="762"/>
      <c r="F779" s="763"/>
      <c r="G779" s="440" t="s">
        <v>588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7"/>
      <c r="B781" s="764"/>
      <c r="C781" s="764"/>
      <c r="D781" s="764"/>
      <c r="E781" s="764"/>
      <c r="F781" s="765"/>
      <c r="G781" s="449" t="s">
        <v>589</v>
      </c>
      <c r="H781" s="450"/>
      <c r="I781" s="450"/>
      <c r="J781" s="450"/>
      <c r="K781" s="451"/>
      <c r="L781" s="452"/>
      <c r="M781" s="453"/>
      <c r="N781" s="453"/>
      <c r="O781" s="453"/>
      <c r="P781" s="453"/>
      <c r="Q781" s="453"/>
      <c r="R781" s="453"/>
      <c r="S781" s="453"/>
      <c r="T781" s="453"/>
      <c r="U781" s="453"/>
      <c r="V781" s="453"/>
      <c r="W781" s="453"/>
      <c r="X781" s="454"/>
      <c r="Y781" s="455">
        <v>2.1</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v>0.1</v>
      </c>
      <c r="AV781" s="456"/>
      <c r="AW781" s="456"/>
      <c r="AX781" s="457"/>
    </row>
    <row r="782" spans="1:50" ht="24.75" customHeight="1" x14ac:dyDescent="0.2">
      <c r="A782" s="557"/>
      <c r="B782" s="764"/>
      <c r="C782" s="764"/>
      <c r="D782" s="764"/>
      <c r="E782" s="764"/>
      <c r="F782" s="765"/>
      <c r="G782" s="346" t="s">
        <v>196</v>
      </c>
      <c r="H782" s="347"/>
      <c r="I782" s="347"/>
      <c r="J782" s="347"/>
      <c r="K782" s="348"/>
      <c r="L782" s="399" t="s">
        <v>590</v>
      </c>
      <c r="M782" s="400"/>
      <c r="N782" s="400"/>
      <c r="O782" s="400"/>
      <c r="P782" s="400"/>
      <c r="Q782" s="400"/>
      <c r="R782" s="400"/>
      <c r="S782" s="400"/>
      <c r="T782" s="400"/>
      <c r="U782" s="400"/>
      <c r="V782" s="400"/>
      <c r="W782" s="400"/>
      <c r="X782" s="401"/>
      <c r="Y782" s="396">
        <v>0.5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0.1</v>
      </c>
      <c r="AV791" s="413"/>
      <c r="AW791" s="413"/>
      <c r="AX791" s="415"/>
    </row>
    <row r="792" spans="1:50" ht="24.75" customHeight="1" x14ac:dyDescent="0.2">
      <c r="A792" s="557"/>
      <c r="B792" s="764"/>
      <c r="C792" s="764"/>
      <c r="D792" s="764"/>
      <c r="E792" s="764"/>
      <c r="F792" s="765"/>
      <c r="G792" s="440" t="s">
        <v>608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v>0.1</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485</v>
      </c>
      <c r="AM831" s="960"/>
      <c r="AN831" s="960"/>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63.65" customHeight="1" x14ac:dyDescent="0.2">
      <c r="A837" s="402">
        <v>1</v>
      </c>
      <c r="B837" s="402">
        <v>1</v>
      </c>
      <c r="C837" s="425" t="s">
        <v>593</v>
      </c>
      <c r="D837" s="416"/>
      <c r="E837" s="416"/>
      <c r="F837" s="416"/>
      <c r="G837" s="416"/>
      <c r="H837" s="416"/>
      <c r="I837" s="416"/>
      <c r="J837" s="417">
        <v>1010701026572</v>
      </c>
      <c r="K837" s="418"/>
      <c r="L837" s="418"/>
      <c r="M837" s="418"/>
      <c r="N837" s="418"/>
      <c r="O837" s="418"/>
      <c r="P837" s="426" t="s">
        <v>592</v>
      </c>
      <c r="Q837" s="315"/>
      <c r="R837" s="315"/>
      <c r="S837" s="315"/>
      <c r="T837" s="315"/>
      <c r="U837" s="315"/>
      <c r="V837" s="315"/>
      <c r="W837" s="315"/>
      <c r="X837" s="315"/>
      <c r="Y837" s="316">
        <v>2.6</v>
      </c>
      <c r="Z837" s="317"/>
      <c r="AA837" s="317"/>
      <c r="AB837" s="318"/>
      <c r="AC837" s="326" t="s">
        <v>518</v>
      </c>
      <c r="AD837" s="424"/>
      <c r="AE837" s="424"/>
      <c r="AF837" s="424"/>
      <c r="AG837" s="424"/>
      <c r="AH837" s="419">
        <v>2</v>
      </c>
      <c r="AI837" s="420"/>
      <c r="AJ837" s="420"/>
      <c r="AK837" s="420"/>
      <c r="AL837" s="323">
        <v>88.5</v>
      </c>
      <c r="AM837" s="324"/>
      <c r="AN837" s="324"/>
      <c r="AO837" s="325"/>
      <c r="AP837" s="319" t="s">
        <v>566</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57" customHeight="1" x14ac:dyDescent="0.2">
      <c r="A870" s="402">
        <v>1</v>
      </c>
      <c r="B870" s="402">
        <v>1</v>
      </c>
      <c r="C870" s="425" t="s">
        <v>595</v>
      </c>
      <c r="D870" s="416"/>
      <c r="E870" s="416"/>
      <c r="F870" s="416"/>
      <c r="G870" s="416"/>
      <c r="H870" s="416"/>
      <c r="I870" s="416"/>
      <c r="J870" s="417">
        <v>6010901000777</v>
      </c>
      <c r="K870" s="418"/>
      <c r="L870" s="418"/>
      <c r="M870" s="418"/>
      <c r="N870" s="418"/>
      <c r="O870" s="418"/>
      <c r="P870" s="426" t="s">
        <v>596</v>
      </c>
      <c r="Q870" s="315"/>
      <c r="R870" s="315"/>
      <c r="S870" s="315"/>
      <c r="T870" s="315"/>
      <c r="U870" s="315"/>
      <c r="V870" s="315"/>
      <c r="W870" s="315"/>
      <c r="X870" s="315"/>
      <c r="Y870" s="316">
        <v>0.1</v>
      </c>
      <c r="Z870" s="317"/>
      <c r="AA870" s="317"/>
      <c r="AB870" s="318"/>
      <c r="AC870" s="326" t="s">
        <v>524</v>
      </c>
      <c r="AD870" s="424"/>
      <c r="AE870" s="424"/>
      <c r="AF870" s="424"/>
      <c r="AG870" s="424"/>
      <c r="AH870" s="419" t="s">
        <v>594</v>
      </c>
      <c r="AI870" s="420"/>
      <c r="AJ870" s="420"/>
      <c r="AK870" s="420"/>
      <c r="AL870" s="323" t="s">
        <v>594</v>
      </c>
      <c r="AM870" s="324"/>
      <c r="AN870" s="324"/>
      <c r="AO870" s="325"/>
      <c r="AP870" s="319" t="s">
        <v>594</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2">
      <c r="A903" s="402">
        <v>1</v>
      </c>
      <c r="B903" s="402">
        <v>1</v>
      </c>
      <c r="C903" s="425" t="s">
        <v>609</v>
      </c>
      <c r="D903" s="416"/>
      <c r="E903" s="416"/>
      <c r="F903" s="416"/>
      <c r="G903" s="416"/>
      <c r="H903" s="416"/>
      <c r="I903" s="416"/>
      <c r="J903" s="417">
        <v>3010002049767</v>
      </c>
      <c r="K903" s="418"/>
      <c r="L903" s="418"/>
      <c r="M903" s="418"/>
      <c r="N903" s="418"/>
      <c r="O903" s="418"/>
      <c r="P903" s="426" t="s">
        <v>610</v>
      </c>
      <c r="Q903" s="315"/>
      <c r="R903" s="315"/>
      <c r="S903" s="315"/>
      <c r="T903" s="315"/>
      <c r="U903" s="315"/>
      <c r="V903" s="315"/>
      <c r="W903" s="315"/>
      <c r="X903" s="315"/>
      <c r="Y903" s="316">
        <v>0.1</v>
      </c>
      <c r="Z903" s="317"/>
      <c r="AA903" s="317"/>
      <c r="AB903" s="318"/>
      <c r="AC903" s="326" t="s">
        <v>524</v>
      </c>
      <c r="AD903" s="424"/>
      <c r="AE903" s="424"/>
      <c r="AF903" s="424"/>
      <c r="AG903" s="424"/>
      <c r="AH903" s="419" t="s">
        <v>594</v>
      </c>
      <c r="AI903" s="420"/>
      <c r="AJ903" s="420"/>
      <c r="AK903" s="420"/>
      <c r="AL903" s="323" t="s">
        <v>594</v>
      </c>
      <c r="AM903" s="324"/>
      <c r="AN903" s="324"/>
      <c r="AO903" s="325"/>
      <c r="AP903" s="319" t="s">
        <v>594</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2">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2">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2">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2">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2">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2">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2">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2">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2">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2">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2">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2">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2">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2">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2">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2">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2">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2">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2">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2">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2">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2">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2">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2">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2">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2">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2">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2">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2">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2">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53">
      <formula>IF(RIGHT(TEXT(P14,"0.#"),1)=".",FALSE,TRUE)</formula>
    </cfRule>
    <cfRule type="expression" dxfId="2818" priority="14054">
      <formula>IF(RIGHT(TEXT(P14,"0.#"),1)=".",TRUE,FALSE)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2">
    <cfRule type="expression" dxfId="2815" priority="13925">
      <formula>IF(RIGHT(TEXT(Y782,"0.#"),1)=".",FALSE,TRUE)</formula>
    </cfRule>
    <cfRule type="expression" dxfId="2814" priority="13926">
      <formula>IF(RIGHT(TEXT(Y782,"0.#"),1)=".",TRUE,FALSE)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cfRule type="expression" dxfId="2811" priority="13703">
      <formula>IF(RIGHT(TEXT(Y796,"0.#"),1)=".",FALSE,TRUE)</formula>
    </cfRule>
    <cfRule type="expression" dxfId="2810" priority="13704">
      <formula>IF(RIGHT(TEXT(Y796,"0.#"),1)=".",TRUE,FALSE)</formula>
    </cfRule>
  </conditionalFormatting>
  <conditionalFormatting sqref="P16:AQ17 P15:AX15 P13:AX13">
    <cfRule type="expression" dxfId="2809" priority="13751">
      <formula>IF(RIGHT(TEXT(P13,"0.#"),1)=".",FALSE,TRUE)</formula>
    </cfRule>
    <cfRule type="expression" dxfId="2808" priority="13752">
      <formula>IF(RIGHT(TEXT(P13,"0.#"),1)=".",TRUE,FALSE)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Q101">
    <cfRule type="expression" dxfId="2805" priority="13741">
      <formula>IF(RIGHT(TEXT(AQ101,"0.#"),1)=".",FALSE,TRUE)</formula>
    </cfRule>
    <cfRule type="expression" dxfId="2804" priority="13742">
      <formula>IF(RIGHT(TEXT(AQ101,"0.#"),1)=".",TRUE,FALSE)</formula>
    </cfRule>
  </conditionalFormatting>
  <conditionalFormatting sqref="Y783: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M34">
    <cfRule type="expression" dxfId="2779" priority="13497">
      <formula>IF(RIGHT(TEXT(AM34,"0.#"),1)=".",FALSE,TRUE)</formula>
    </cfRule>
    <cfRule type="expression" dxfId="2778" priority="13498">
      <formula>IF(RIGHT(TEXT(AM34,"0.#"),1)=".",TRUE,FALSE)</formula>
    </cfRule>
  </conditionalFormatting>
  <conditionalFormatting sqref="AM32">
    <cfRule type="expression" dxfId="2777" priority="13501">
      <formula>IF(RIGHT(TEXT(AM32,"0.#"),1)=".",FALSE,TRUE)</formula>
    </cfRule>
    <cfRule type="expression" dxfId="2776" priority="13502">
      <formula>IF(RIGHT(TEXT(AM32,"0.#"),1)=".",TRUE,FALSE)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Q116">
    <cfRule type="expression" dxfId="2631" priority="13205">
      <formula>IF(RIGHT(TEXT(AQ116,"0.#"),1)=".",FALSE,TRUE)</formula>
    </cfRule>
    <cfRule type="expression" dxfId="2630" priority="13206">
      <formula>IF(RIGHT(TEXT(AQ116,"0.#"),1)=".",TRUE,FALSE)</formula>
    </cfRule>
  </conditionalFormatting>
  <conditionalFormatting sqref="AM116">
    <cfRule type="expression" dxfId="2629" priority="13201">
      <formula>IF(RIGHT(TEXT(AM116,"0.#"),1)=".",FALSE,TRUE)</formula>
    </cfRule>
    <cfRule type="expression" dxfId="2628" priority="13202">
      <formula>IF(RIGHT(TEXT(AM116,"0.#"),1)=".",TRUE,FALSE)</formula>
    </cfRule>
  </conditionalFormatting>
  <conditionalFormatting sqref="AM117">
    <cfRule type="expression" dxfId="2627" priority="13199">
      <formula>IF(RIGHT(TEXT(AM117,"0.#"),1)=".",FALSE,TRUE)</formula>
    </cfRule>
    <cfRule type="expression" dxfId="2626" priority="13200">
      <formula>IF(RIGHT(TEXT(AM117,"0.#"),1)=".",TRUE,FALSE)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8:AO838">
    <cfRule type="expression" dxfId="2425" priority="2861">
      <formula>IF(AND(AL838&gt;=0, RIGHT(TEXT(AL838,"0.#"),1)&lt;&gt;"."),TRUE,FALSE)</formula>
    </cfRule>
    <cfRule type="expression" dxfId="2424" priority="2862">
      <formula>IF(AND(AL838&gt;=0, RIGHT(TEXT(AL838,"0.#"),1)="."),TRUE,FALSE)</formula>
    </cfRule>
    <cfRule type="expression" dxfId="2423" priority="2863">
      <formula>IF(AND(AL838&lt;0, RIGHT(TEXT(AL838,"0.#"),1)&lt;&gt;"."),TRUE,FALSE)</formula>
    </cfRule>
    <cfRule type="expression" dxfId="2422" priority="2864">
      <formula>IF(AND(AL838&lt;0, RIGHT(TEXT(AL838,"0.#"),1)="."),TRUE,FALSE)</formula>
    </cfRule>
  </conditionalFormatting>
  <conditionalFormatting sqref="Y838">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4">
    <cfRule type="expression" dxfId="2097" priority="2101">
      <formula>IF(RIGHT(TEXT(Y904,"0.#"),1)=".",FALSE,TRUE)</formula>
    </cfRule>
    <cfRule type="expression" dxfId="2096" priority="2102">
      <formula>IF(RIGHT(TEXT(Y904,"0.#"),1)=".",TRUE,FALSE)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5:W27">
    <cfRule type="expression" dxfId="2085" priority="2353">
      <formula>IF(RIGHT(TEXT(W25,"0.#"),1)=".",FALSE,TRUE)</formula>
    </cfRule>
    <cfRule type="expression" dxfId="2084" priority="2354">
      <formula>IF(RIGHT(TEXT(W25,"0.#"),1)=".",TRUE,FALSE)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5:P27">
    <cfRule type="expression" dxfId="2081" priority="2341">
      <formula>IF(RIGHT(TEXT(P25,"0.#"),1)=".",FALSE,TRUE)</formula>
    </cfRule>
    <cfRule type="expression" dxfId="2080" priority="2342">
      <formula>IF(RIGHT(TEXT(P25,"0.#"),1)=".",TRUE,FALSE)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4:AO904">
    <cfRule type="expression" dxfId="1997" priority="2103">
      <formula>IF(AND(AL904&gt;=0, RIGHT(TEXT(AL904,"0.#"),1)&lt;&gt;"."),TRUE,FALSE)</formula>
    </cfRule>
    <cfRule type="expression" dxfId="1996" priority="2104">
      <formula>IF(AND(AL904&gt;=0, RIGHT(TEXT(AL904,"0.#"),1)="."),TRUE,FALSE)</formula>
    </cfRule>
    <cfRule type="expression" dxfId="1995" priority="2105">
      <formula>IF(AND(AL904&lt;0, RIGHT(TEXT(AL904,"0.#"),1)&lt;&gt;"."),TRUE,FALSE)</formula>
    </cfRule>
    <cfRule type="expression" dxfId="1994" priority="2106">
      <formula>IF(AND(AL904&lt;0, RIGHT(TEXT(AL904,"0.#"),1)="."),TRUE,FALSE)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P24">
    <cfRule type="expression" dxfId="749" priority="49">
      <formula>IF(RIGHT(TEXT(P24,"0.#"),1)=".",FALSE,TRUE)</formula>
    </cfRule>
    <cfRule type="expression" dxfId="748" priority="50">
      <formula>IF(RIGHT(TEXT(P24,"0.#"),1)=".",TRUE,FALSE)</formula>
    </cfRule>
  </conditionalFormatting>
  <conditionalFormatting sqref="AI34">
    <cfRule type="expression" dxfId="747" priority="43">
      <formula>IF(RIGHT(TEXT(AI34,"0.#"),1)=".",FALSE,TRUE)</formula>
    </cfRule>
    <cfRule type="expression" dxfId="746" priority="44">
      <formula>IF(RIGHT(TEXT(AI34,"0.#"),1)=".",TRUE,FALSE)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794">
    <cfRule type="expression" dxfId="711" priority="11">
      <formula>IF(RIGHT(TEXT(Y794,"0.#"),1)=".",FALSE,TRUE)</formula>
    </cfRule>
    <cfRule type="expression" dxfId="710" priority="12">
      <formula>IF(RIGHT(TEXT(Y794,"0.#"),1)=".",TRUE,FALSE)</formula>
    </cfRule>
  </conditionalFormatting>
  <conditionalFormatting sqref="Y903">
    <cfRule type="expression" dxfId="709" priority="5">
      <formula>IF(RIGHT(TEXT(Y903,"0.#"),1)=".",FALSE,TRUE)</formula>
    </cfRule>
    <cfRule type="expression" dxfId="708" priority="6">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36" max="49" man="1"/>
    <brk id="699" max="49" man="1"/>
    <brk id="735"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22" sqref="P22:P23"/>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471</v>
      </c>
      <c r="AN2" s="1000"/>
      <c r="AO2" s="1000"/>
      <c r="AP2" s="459"/>
      <c r="AQ2" s="173" t="s">
        <v>355</v>
      </c>
      <c r="AR2" s="166"/>
      <c r="AS2" s="166"/>
      <c r="AT2" s="167"/>
      <c r="AU2" s="371" t="s">
        <v>253</v>
      </c>
      <c r="AV2" s="371"/>
      <c r="AW2" s="371"/>
      <c r="AX2" s="372"/>
    </row>
    <row r="3" spans="1:50" ht="18.75" customHeight="1" x14ac:dyDescent="0.2">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471</v>
      </c>
      <c r="AN9" s="1000"/>
      <c r="AO9" s="1000"/>
      <c r="AP9" s="459"/>
      <c r="AQ9" s="173" t="s">
        <v>355</v>
      </c>
      <c r="AR9" s="166"/>
      <c r="AS9" s="166"/>
      <c r="AT9" s="167"/>
      <c r="AU9" s="371" t="s">
        <v>253</v>
      </c>
      <c r="AV9" s="371"/>
      <c r="AW9" s="371"/>
      <c r="AX9" s="372"/>
    </row>
    <row r="10" spans="1:50" ht="18.75" customHeight="1" x14ac:dyDescent="0.2">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471</v>
      </c>
      <c r="AN16" s="1000"/>
      <c r="AO16" s="1000"/>
      <c r="AP16" s="459"/>
      <c r="AQ16" s="173" t="s">
        <v>355</v>
      </c>
      <c r="AR16" s="166"/>
      <c r="AS16" s="166"/>
      <c r="AT16" s="167"/>
      <c r="AU16" s="371" t="s">
        <v>253</v>
      </c>
      <c r="AV16" s="371"/>
      <c r="AW16" s="371"/>
      <c r="AX16" s="372"/>
    </row>
    <row r="17" spans="1:50" ht="18.75" customHeight="1" x14ac:dyDescent="0.2">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471</v>
      </c>
      <c r="AN23" s="1000"/>
      <c r="AO23" s="1000"/>
      <c r="AP23" s="459"/>
      <c r="AQ23" s="173" t="s">
        <v>355</v>
      </c>
      <c r="AR23" s="166"/>
      <c r="AS23" s="166"/>
      <c r="AT23" s="167"/>
      <c r="AU23" s="371" t="s">
        <v>253</v>
      </c>
      <c r="AV23" s="371"/>
      <c r="AW23" s="371"/>
      <c r="AX23" s="372"/>
    </row>
    <row r="24" spans="1:50" ht="18.75" customHeight="1" x14ac:dyDescent="0.2">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471</v>
      </c>
      <c r="AN30" s="1000"/>
      <c r="AO30" s="1000"/>
      <c r="AP30" s="459"/>
      <c r="AQ30" s="173" t="s">
        <v>355</v>
      </c>
      <c r="AR30" s="166"/>
      <c r="AS30" s="166"/>
      <c r="AT30" s="167"/>
      <c r="AU30" s="371" t="s">
        <v>253</v>
      </c>
      <c r="AV30" s="371"/>
      <c r="AW30" s="371"/>
      <c r="AX30" s="372"/>
    </row>
    <row r="31" spans="1:50" ht="18.75" customHeight="1" x14ac:dyDescent="0.2">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471</v>
      </c>
      <c r="AN37" s="1000"/>
      <c r="AO37" s="1000"/>
      <c r="AP37" s="459"/>
      <c r="AQ37" s="173" t="s">
        <v>355</v>
      </c>
      <c r="AR37" s="166"/>
      <c r="AS37" s="166"/>
      <c r="AT37" s="167"/>
      <c r="AU37" s="371" t="s">
        <v>253</v>
      </c>
      <c r="AV37" s="371"/>
      <c r="AW37" s="371"/>
      <c r="AX37" s="372"/>
    </row>
    <row r="38" spans="1:50" ht="18.75" customHeight="1" x14ac:dyDescent="0.2">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471</v>
      </c>
      <c r="AN44" s="1000"/>
      <c r="AO44" s="1000"/>
      <c r="AP44" s="459"/>
      <c r="AQ44" s="173" t="s">
        <v>355</v>
      </c>
      <c r="AR44" s="166"/>
      <c r="AS44" s="166"/>
      <c r="AT44" s="167"/>
      <c r="AU44" s="371" t="s">
        <v>253</v>
      </c>
      <c r="AV44" s="371"/>
      <c r="AW44" s="371"/>
      <c r="AX44" s="372"/>
    </row>
    <row r="45" spans="1:50" ht="18.75" customHeight="1" x14ac:dyDescent="0.2">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471</v>
      </c>
      <c r="AN51" s="1000"/>
      <c r="AO51" s="1000"/>
      <c r="AP51" s="459"/>
      <c r="AQ51" s="173" t="s">
        <v>355</v>
      </c>
      <c r="AR51" s="166"/>
      <c r="AS51" s="166"/>
      <c r="AT51" s="167"/>
      <c r="AU51" s="371" t="s">
        <v>253</v>
      </c>
      <c r="AV51" s="371"/>
      <c r="AW51" s="371"/>
      <c r="AX51" s="372"/>
    </row>
    <row r="52" spans="1:50" ht="18.75" customHeight="1" x14ac:dyDescent="0.2">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471</v>
      </c>
      <c r="AN58" s="1000"/>
      <c r="AO58" s="1000"/>
      <c r="AP58" s="459"/>
      <c r="AQ58" s="173" t="s">
        <v>355</v>
      </c>
      <c r="AR58" s="166"/>
      <c r="AS58" s="166"/>
      <c r="AT58" s="167"/>
      <c r="AU58" s="371" t="s">
        <v>253</v>
      </c>
      <c r="AV58" s="371"/>
      <c r="AW58" s="371"/>
      <c r="AX58" s="372"/>
    </row>
    <row r="59" spans="1:50" ht="18.75" customHeight="1" x14ac:dyDescent="0.2">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471</v>
      </c>
      <c r="AN65" s="1000"/>
      <c r="AO65" s="1000"/>
      <c r="AP65" s="459"/>
      <c r="AQ65" s="173" t="s">
        <v>355</v>
      </c>
      <c r="AR65" s="166"/>
      <c r="AS65" s="166"/>
      <c r="AT65" s="167"/>
      <c r="AU65" s="371" t="s">
        <v>253</v>
      </c>
      <c r="AV65" s="371"/>
      <c r="AW65" s="371"/>
      <c r="AX65" s="372"/>
    </row>
    <row r="66" spans="1:50" ht="18.75" customHeight="1" x14ac:dyDescent="0.2">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2018-08-20T10:19:35Z</cp:lastPrinted>
  <dcterms:created xsi:type="dcterms:W3CDTF">2012-03-13T00:50:25Z</dcterms:created>
  <dcterms:modified xsi:type="dcterms:W3CDTF">2018-08-20T10:31:04Z</dcterms:modified>
</cp:coreProperties>
</file>