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1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<sst xmlns="http://schemas.openxmlformats.org/spreadsheetml/2006/main" count="2987" uniqueCount="693">
  <si>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</si>
  <si>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</si>
  <si>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</si>
  <si>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</si>
  <si>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</si>
  <si>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</si>
  <si>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</si>
  <si>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</si>
  <si>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</si>
  <si>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</si>
  <si>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</si>
  <si>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</si>
  <si>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</si>
  <si>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</si>
  <si>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</si>
  <si>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</si>
  <si>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</si>
  <si>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</si>
  <si>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</si>
  <si>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</si>
  <si>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</si>
  <si>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</si>
  <si>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</si>
  <si>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</si>
  <si>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</si>
  <si>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</si>
  <si>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</si>
  <si>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</si>
  <si>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</si>
  <si>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</si>
  <si>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</si>
  <si>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</si>
  <si>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</si>
  <si>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</si>
  <si>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</si>
  <si>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</si>
  <si>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</si>
  <si>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</si>
  <si>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</si>
  <si>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</si>
  <si>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</si>
  <si>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</si>
  <si>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</si>
  <si>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</si>
  <si>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</si>
  <si>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</si>
  <si>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</si>
  <si>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</si>
  <si>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</si>
  <si>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</si>
  <si>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</si>
  <si>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</si>
  <si>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</si>
  <si>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</si>
  <si>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</si>
  <si>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</si>
  <si>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</si>
  <si>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</si>
  <si>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</si>
  <si>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</si>
  <si>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</si>
  <si>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</si>
  <si>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</si>
  <si>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</si>
  <si>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</si>
  <si>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</si>
  <si>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</si>
  <si>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</si>
  <si>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</si>
  <si>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</si>
  <si>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</si>
  <si>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</si>
  <si>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</si>
  <si>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</si>
  <si>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</si>
  <si>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</si>
  <si>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</si>
  <si>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</si>
  <si>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</si>
  <si>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</si>
  <si>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</si>
  <si>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</si>
  <si>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</si>
  <si>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</si>
  <si>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</si>
  <si>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</si>
  <si>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</si>
  <si>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</si>
  <si>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</si>
  <si>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</si>
  <si>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</si>
  <si>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</si>
  <si>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</si>
  <si>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</si>
  <si>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</si>
  <si>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</si>
  <si>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</si>
  <si>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</si>
  <si>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</si>
  <si>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</si>
  <si>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</si>
  <si>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</si>
  <si>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</si>
  <si>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</si>
  <si>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</si>
  <si>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</si>
  <si>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</si>
  <si>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</si>
  <si>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</si>
  <si>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</si>
  <si>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</si>
  <si>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</si>
  <si>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</si>
  <si>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</si>
  <si>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</si>
  <si>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</si>
  <si>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</si>
  <si>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</si>
  <si>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</si>
  <si>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</si>
  <si>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</si>
  <si>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</si>
  <si>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</si>
  <si>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</si>
  <si>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</si>
  <si>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</si>
  <si>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</si>
  <si>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</si>
  <si>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</si>
  <si>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</si>
  <si>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</si>
  <si>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</si>
  <si>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</si>
  <si>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</si>
  <si>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</si>
  <si>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</si>
  <si>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</si>
  <si>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</si>
  <si>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</si>
  <si>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</si>
  <si>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</si>
  <si>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</si>
  <si>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</si>
  <si>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</si>
  <si>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</si>
  <si>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</si>
  <si>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</si>
  <si>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</si>
  <si>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</si>
  <si>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</si>
  <si>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</si>
  <si>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</si>
  <si>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</si>
  <si>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</si>
  <si>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</si>
  <si>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</si>
  <si>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</si>
  <si>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</si>
  <si>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</si>
  <si>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</si>
  <si>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</si>
  <si>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</si>
  <si>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</si>
  <si>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</si>
  <si>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</si>
  <si>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</si>
  <si>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</si>
  <si>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</si>
  <si>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</si>
  <si>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</si>
  <si>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</si>
  <si>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</si>
  <si>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</si>
  <si>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</si>
  <si>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</si>
  <si>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</si>
  <si>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</si>
  <si>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</si>
  <si>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</si>
  <si>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</si>
  <si>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</si>
  <si>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</si>
  <si>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</si>
  <si>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</si>
  <si>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</si>
  <si>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</si>
  <si>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</si>
  <si>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</si>
  <si>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</si>
  <si>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</si>
  <si>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</si>
  <si>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</si>
  <si>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</si>
  <si>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</si>
  <si>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</si>
  <si>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</si>
  <si>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</si>
  <si>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</si>
  <si>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</si>
  <si>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</si>
  <si>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</si>
  <si>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</si>
  <si>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</si>
  <si>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</si>
  <si>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</si>
  <si>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</si>
  <si>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</si>
  <si>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</si>
  <si>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</si>
  <si>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</si>
  <si>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</si>
  <si>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</si>
  <si>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</si>
  <si>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</si>
  <si>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</si>
  <si>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</si>
  <si>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</si>
  <si>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</si>
  <si>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</si>
  <si>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</si>
  <si>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</si>
  <si>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</si>
  <si>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</si>
  <si>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</si>
  <si>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</si>
  <si>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</si>
  <si>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</si>
  <si>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</si>
  <si>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</si>
  <si>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</si>
  <si>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</si>
  <si>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</si>
  <si>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</si>
  <si>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</si>
  <si>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</si>
  <si>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</si>
  <si>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</si>
  <si>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</si>
  <si>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</si>
  <si>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</si>
  <si>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</si>
  <si>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</si>
  <si>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</si>
  <si>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</si>
  <si>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</si>
  <si>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</si>
  <si>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</si>
  <si>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</si>
  <si>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</si>
  <si>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</si>
  <si>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</si>
  <si>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</si>
  <si>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</si>
  <si>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</si>
  <si>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</si>
  <si>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</si>
  <si>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</si>
  <si>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</si>
  <si>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</si>
  <si>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</si>
  <si>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</si>
  <si>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</si>
  <si>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</si>
  <si>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</si>
  <si>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</si>
  <si>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</si>
  <si>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</si>
  <si>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</si>
  <si>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</si>
  <si>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</si>
  <si>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</si>
  <si>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</si>
  <si>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</si>
  <si>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</si>
  <si>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</si>
  <si>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</si>
  <si>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</si>
  <si>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</si>
  <si>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</si>
  <si>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</si>
  <si>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</si>
  <si>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</si>
  <si>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</si>
  <si>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</si>
  <si>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</si>
  <si>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</si>
  <si>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</si>
  <si>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</si>
  <si>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</si>
  <si>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</si>
  <si>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</si>
  <si>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</si>
  <si>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</si>
  <si>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</si>
  <si>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</si>
  <si>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</si>
  <si>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</si>
  <si>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</si>
  <si>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</si>
  <si>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</si>
  <si>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</si>
  <si>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</si>
  <si>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</si>
  <si>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</si>
  <si>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</si>
  <si>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</si>
  <si>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</si>
  <si>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</si>
  <si>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</si>
  <si>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</si>
  <si>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</si>
  <si>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</si>
  <si>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</si>
  <si>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</si>
  <si>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</si>
  <si>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</si>
  <si>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</si>
  <si>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</si>
  <si>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</si>
  <si>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</si>
  <si>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</si>
  <si>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</si>
  <si>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</si>
  <si>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</si>
  <si>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</si>
  <si>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</si>
  <si>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</si>
  <si>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</si>
  <si>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</si>
  <si>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</si>
  <si>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</si>
  <si>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</si>
  <si>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</si>
  <si>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</si>
  <si>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</si>
  <si>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</si>
  <si>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</si>
  <si>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</si>
  <si>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</si>
  <si>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</si>
  <si>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</si>
  <si>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</si>
  <si>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</si>
  <si>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</si>
  <si>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</si>
  <si>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</si>
  <si>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</si>
  <si>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</si>
  <si>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</si>
  <si>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</si>
  <si>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</si>
  <si>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</si>
  <si>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</si>
  <si>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</si>
  <si>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</si>
  <si>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</si>
  <si>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</si>
  <si>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</si>
  <si>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</si>
  <si>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</si>
  <si>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</si>
  <si>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</si>
  <si>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</si>
  <si>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</si>
  <si>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</si>
  <si>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</si>
  <si>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</si>
  <si>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</si>
  <si>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</si>
  <si>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</si>
  <si>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</si>
  <si>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</si>
  <si>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</si>
  <si>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</si>
  <si>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</si>
  <si>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</si>
  <si>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</si>
  <si>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</si>
  <si>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</si>
  <si>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</si>
  <si>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</si>
  <si>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</si>
  <si>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</si>
  <si>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</si>
  <si>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</si>
  <si>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</si>
  <si>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</si>
  <si>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</si>
  <si>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</si>
  <si>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</si>
  <si>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</si>
  <si>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</si>
  <si>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</si>
  <si>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</si>
  <si>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</si>
  <si>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</si>
  <si>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</si>
  <si>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</si>
  <si>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</si>
  <si>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</si>
  <si>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</si>
  <si>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</si>
  <si>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</si>
  <si>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</si>
  <si>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</si>
  <si>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</si>
  <si>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</si>
  <si>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</si>
  <si>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</si>
  <si>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</si>
  <si>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</si>
  <si>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</si>
  <si>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</si>
  <si>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</si>
  <si>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</si>
  <si>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</si>
  <si>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</si>
  <si>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</si>
  <si>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</si>
  <si>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</si>
  <si>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</si>
  <si>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</si>
  <si>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</si>
  <si>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</si>
  <si>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</si>
  <si>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</si>
  <si>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</si>
  <si>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</si>
  <si>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</si>
  <si>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</si>
  <si>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</si>
  <si>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</si>
  <si>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</si>
  <si>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</si>
  <si>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</si>
  <si>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</si>
  <si>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</si>
  <si>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</si>
  <si>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</si>
  <si>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</si>
  <si>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</si>
  <si>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</si>
  <si>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</si>
  <si>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</si>
  <si>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</si>
  <si>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</si>
  <si>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</si>
  <si>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</si>
  <si>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</si>
  <si>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</si>
  <si>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</si>
  <si>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</si>
  <si>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</si>
  <si>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</si>
  <si>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</si>
  <si>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</si>
  <si>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</si>
  <si>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</si>
  <si>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</si>
  <si>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</si>
  <si>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</si>
  <si>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</si>
  <si>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</si>
  <si>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</si>
  <si>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</si>
  <si>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</si>
  <si>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</si>
  <si>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</si>
  <si>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</si>
  <si>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</si>
  <si>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</si>
  <si>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</si>
  <si>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</si>
  <si>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</si>
  <si>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</si>
  <si>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</si>
  <si>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</si>
  <si>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</si>
  <si>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</si>
  <si>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</si>
  <si>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</si>
  <si>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</si>
  <si>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</si>
  <si>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</si>
  <si>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</si>
  <si>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</si>
  <si>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</si>
  <si>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</si>
  <si>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</si>
  <si>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</si>
  <si>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</si>
  <si>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</si>
  <si>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</si>
  <si>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</si>
  <si>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</si>
  <si>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</si>
  <si>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</si>
  <si>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</si>
  <si>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</si>
  <si>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</si>
  <si>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</si>
  <si>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</si>
  <si>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</si>
  <si>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</si>
  <si>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</si>
  <si>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</si>
  <si>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</si>
  <si>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</si>
  <si>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</si>
  <si>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</si>
  <si>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</si>
  <si>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</si>
  <si>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</si>
  <si>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</si>
  <si>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</si>
  <si>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</si>
  <si>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</si>
  <si>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</si>
  <si>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</si>
  <si>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</si>
  <si>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</si>
  <si>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</si>
  <si>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</si>
  <si>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</si>
  <si>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</si>
  <si>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</si>
  <si>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</si>
  <si>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</si>
  <si>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</si>
  <si>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</si>
  <si>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</si>
  <si>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</si>
  <si>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</si>
  <si>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</si>
  <si>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</si>
  <si>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</si>
  <si>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</si>
  <si>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</si>
  <si>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</si>
  <si>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</si>
  <si>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</si>
  <si>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</si>
  <si>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</si>
  <si>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</si>
  <si>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大臣官房</t>
    <phoneticPr fontId="5"/>
  </si>
  <si>
    <t>環境経済課環境教育推進室</t>
    <phoneticPr fontId="5"/>
  </si>
  <si>
    <t>「環境教育等による環境保全の取組の促進に関する法律」第9条</t>
    <phoneticPr fontId="5"/>
  </si>
  <si>
    <t>「リオ＋２０」成果文書及び日本イニシアティブ（H24.6）
「環境保全活動、環境保全の意欲の増進及び環境教育並びに協働取組の推進に関する基本的な方針」（H24.6.26閣議決定）</t>
    <phoneticPr fontId="5"/>
  </si>
  <si>
    <t>学校を含めた地域等において、ESD活動への直接的・間接的な参画の促進を図り、その活性化に努めることで持続可能な社会づくり基盤形成を行う。また、各地域の特徴を生かした小中学校生向けの環境教育プログラムを作成し、全国で教職員・ＮＰＯ・事業者等が集うワークショップを通じて環境教育プログラムの共有やＮＰＯ等による環境教育プログラムの実証等を行う。</t>
    <phoneticPr fontId="5"/>
  </si>
  <si>
    <t>国民の環境教育・ESDへの関心を高める</t>
    <rPh sb="0" eb="2">
      <t>コクミン</t>
    </rPh>
    <rPh sb="3" eb="5">
      <t>カンキョウ</t>
    </rPh>
    <rPh sb="5" eb="7">
      <t>キョウイク</t>
    </rPh>
    <rPh sb="13" eb="15">
      <t>カンシン</t>
    </rPh>
    <rPh sb="16" eb="17">
      <t>タカ</t>
    </rPh>
    <phoneticPr fontId="5"/>
  </si>
  <si>
    <t>環境教育推進室HPアクセス数</t>
    <rPh sb="0" eb="2">
      <t>カンキョウ</t>
    </rPh>
    <rPh sb="2" eb="4">
      <t>キョウイク</t>
    </rPh>
    <rPh sb="4" eb="7">
      <t>スイシンシツ</t>
    </rPh>
    <rPh sb="13" eb="14">
      <t>スウ</t>
    </rPh>
    <phoneticPr fontId="5"/>
  </si>
  <si>
    <t>ウェブサイトのアクセス数（環境省）</t>
    <phoneticPr fontId="5"/>
  </si>
  <si>
    <t>環境教育推進室HPに係る情報更新回数</t>
    <phoneticPr fontId="5"/>
  </si>
  <si>
    <t>教職員・環境活動リーダー養成研修における教職員等の参加者数</t>
    <phoneticPr fontId="5"/>
  </si>
  <si>
    <t>環境人材コンソーシアムが実施する企業関係者向けセミナーの参加者数</t>
    <phoneticPr fontId="5"/>
  </si>
  <si>
    <t>執行額／環境教育推進室HPに係る情報更新回数　　　　　　　　　　　　　　</t>
    <phoneticPr fontId="5"/>
  </si>
  <si>
    <t>-</t>
  </si>
  <si>
    <t>8.環境・経済・社会の統合的向上</t>
    <rPh sb="2" eb="4">
      <t>カンキョウ</t>
    </rPh>
    <rPh sb="5" eb="7">
      <t>ケイザイ</t>
    </rPh>
    <rPh sb="8" eb="10">
      <t>シャカイ</t>
    </rPh>
    <rPh sb="11" eb="14">
      <t>トウゴウテキ</t>
    </rPh>
    <rPh sb="14" eb="16">
      <t>コウジョウ</t>
    </rPh>
    <phoneticPr fontId="5"/>
  </si>
  <si>
    <t>環境教育推進室HPアクセス数</t>
    <phoneticPr fontId="5"/>
  </si>
  <si>
    <t>環境省</t>
  </si>
  <si>
    <t>○</t>
  </si>
  <si>
    <t>環境保全調査費</t>
    <rPh sb="0" eb="2">
      <t>カンキョウ</t>
    </rPh>
    <rPh sb="2" eb="4">
      <t>ホゼン</t>
    </rPh>
    <rPh sb="4" eb="7">
      <t>チョウサヒ</t>
    </rPh>
    <phoneticPr fontId="5"/>
  </si>
  <si>
    <t>庁費</t>
    <rPh sb="0" eb="1">
      <t>チョウ</t>
    </rPh>
    <rPh sb="1" eb="2">
      <t>ヒ</t>
    </rPh>
    <phoneticPr fontId="5"/>
  </si>
  <si>
    <t>委員等旅費</t>
    <rPh sb="0" eb="2">
      <t>イイン</t>
    </rPh>
    <rPh sb="2" eb="3">
      <t>トウ</t>
    </rPh>
    <rPh sb="3" eb="5">
      <t>リョヒ</t>
    </rPh>
    <phoneticPr fontId="5"/>
  </si>
  <si>
    <t>諸謝金</t>
    <rPh sb="0" eb="3">
      <t>ショシャキン</t>
    </rPh>
    <phoneticPr fontId="5"/>
  </si>
  <si>
    <t>回</t>
    <rPh sb="0" eb="1">
      <t>カイ</t>
    </rPh>
    <phoneticPr fontId="5"/>
  </si>
  <si>
    <t>-</t>
    <phoneticPr fontId="5"/>
  </si>
  <si>
    <t>-</t>
    <phoneticPr fontId="5"/>
  </si>
  <si>
    <t>人</t>
    <rPh sb="0" eb="1">
      <t>ヒト</t>
    </rPh>
    <phoneticPr fontId="5"/>
  </si>
  <si>
    <t>円</t>
    <rPh sb="0" eb="1">
      <t>エン</t>
    </rPh>
    <phoneticPr fontId="5"/>
  </si>
  <si>
    <t>百万円/回</t>
    <rPh sb="0" eb="3">
      <t>ヒャクマンエン</t>
    </rPh>
    <rPh sb="4" eb="5">
      <t>カイ</t>
    </rPh>
    <phoneticPr fontId="5"/>
  </si>
  <si>
    <t>14.5/986</t>
    <phoneticPr fontId="5"/>
  </si>
  <si>
    <t>地域性を踏まえたESD環境教育プログラムの作成・実証等をはじめとする環境教育・環境学習に関する施策を総合的に推進し、学校を含めた地域等において、環境教育・環境保全活動への主体的な参画の促進等を図ることにより、持続可能な社会づくりの担い手育成の加速化に資するものである。</t>
    <phoneticPr fontId="5"/>
  </si>
  <si>
    <t>-</t>
    <phoneticPr fontId="5"/>
  </si>
  <si>
    <t>-</t>
    <phoneticPr fontId="5"/>
  </si>
  <si>
    <t>-</t>
    <phoneticPr fontId="5"/>
  </si>
  <si>
    <t>環境教育・環境学習・環境保全活動のページ　https://edu.env.go.jp/</t>
    <phoneticPr fontId="5"/>
  </si>
  <si>
    <t>251-252,257,259-260</t>
    <phoneticPr fontId="5"/>
  </si>
  <si>
    <t>247-251</t>
    <phoneticPr fontId="5"/>
  </si>
  <si>
    <t>254-258</t>
    <phoneticPr fontId="5"/>
  </si>
  <si>
    <t>296</t>
    <phoneticPr fontId="5"/>
  </si>
  <si>
    <t>291</t>
    <phoneticPr fontId="5"/>
  </si>
  <si>
    <t>277</t>
    <phoneticPr fontId="5"/>
  </si>
  <si>
    <t>261</t>
    <phoneticPr fontId="5"/>
  </si>
  <si>
    <t>国民一人ひとりが環境への理解を深め、社会全体で環境負荷の少ないライフスタイル等に転換していく必要がある。</t>
    <phoneticPr fontId="5"/>
  </si>
  <si>
    <t>環境教育等促進法等に規定されている国の役割に沿って事業を実施する必要がある。</t>
    <phoneticPr fontId="5"/>
  </si>
  <si>
    <t>環境保全活動の促進や環境教育の強化を国として総合的に進める必要がある。</t>
    <phoneticPr fontId="5"/>
  </si>
  <si>
    <t>有</t>
  </si>
  <si>
    <t>‐</t>
  </si>
  <si>
    <t>総合評価落札方式により、ウェブサイトの運営等に関する知識等を有する事業者を選定することで妥当なコスト水準を維持している。</t>
    <phoneticPr fontId="5"/>
  </si>
  <si>
    <t>事業者選定後に見積書を徴収する事で支出内容を把握している。</t>
    <phoneticPr fontId="5"/>
  </si>
  <si>
    <t>調達実施の際に、これまでの成果等を踏まえ、コスト削減や効率化の検討を行っている。</t>
    <phoneticPr fontId="5"/>
  </si>
  <si>
    <t>目標に向けて概ね順調に推移している。</t>
    <phoneticPr fontId="5"/>
  </si>
  <si>
    <t>他の手段・方法等を含めて検討した結果、当該事業を実施している。</t>
    <phoneticPr fontId="5"/>
  </si>
  <si>
    <t>概ね見込み通りまたはそれ以上の実績を上げている。</t>
    <phoneticPr fontId="5"/>
  </si>
  <si>
    <t>地域等における環境教育の充実や、環境教育を推進する仕組みの強化等を図るための方策等の検討に活用している。</t>
    <phoneticPr fontId="5"/>
  </si>
  <si>
    <t>持続可能な社会を実現するため、国民一人ひとりが環境への関心と理解を深め、社会全体でライフスタイルや社会経済活動を環境負荷の少ないものに転換していくことを目的として、環境保全活動の促進や環境教育の推進を総合的に図るために、ESD活動への直接的・間接的な参画を促進し、活性化に努めることにより持続可能な社会づくりの担い手の育成を図ることで環境教育・環境保全活動の底上げを図ることが重要。</t>
    <phoneticPr fontId="5"/>
  </si>
  <si>
    <t>「環境教育等促進法」、「第四次環境基本計画（平成24年4月閣議決定）」、「環境保全活動、環境保全の意欲の増進及び環境教育並びに協働取組の推進に関する基本的な方針（平成24年6月閣議決定）」を踏まえ、さらに環境教育・環境保全活動の底上げに努めていく。</t>
    <phoneticPr fontId="5"/>
  </si>
  <si>
    <t>-</t>
    <phoneticPr fontId="5"/>
  </si>
  <si>
    <t>-</t>
    <phoneticPr fontId="5"/>
  </si>
  <si>
    <t>11.9/948</t>
    <phoneticPr fontId="5"/>
  </si>
  <si>
    <t>11.9/1,000</t>
    <phoneticPr fontId="5"/>
  </si>
  <si>
    <t>-</t>
    <phoneticPr fontId="5"/>
  </si>
  <si>
    <t>-</t>
    <phoneticPr fontId="5"/>
  </si>
  <si>
    <t>-</t>
    <phoneticPr fontId="5"/>
  </si>
  <si>
    <t>平成23年6月8日に議員立法により「環境教育等による環境保全の取組の促進に関する法律」（以下、環境教育等促進法）が成立し、国は学校や地域等における環境教育の充実や環境教育を推進する仕組みの強化等を図ることが求められているほか、「第五次環境基本計画」、「環境保全活動、環境保全の意欲の増進及び環境教育並びに協働取組の推進に関する基本的な方針」、「リオ＋20」等を踏まえ、環境教育の強化を総合的に進める必要がある。　</t>
    <rPh sb="115" eb="116">
      <t>５</t>
    </rPh>
    <rPh sb="116" eb="117">
      <t>ツギ</t>
    </rPh>
    <phoneticPr fontId="5"/>
  </si>
  <si>
    <t>A.リトルスタジオインク株式会社</t>
    <rPh sb="12" eb="16">
      <t>カブシキガイシャ</t>
    </rPh>
    <phoneticPr fontId="5"/>
  </si>
  <si>
    <t>B.公益社団法人日本環境教育フォーラム</t>
    <rPh sb="2" eb="4">
      <t>コウエキ</t>
    </rPh>
    <rPh sb="4" eb="6">
      <t>シャダン</t>
    </rPh>
    <rPh sb="6" eb="8">
      <t>ホウジン</t>
    </rPh>
    <rPh sb="8" eb="10">
      <t>ニホン</t>
    </rPh>
    <rPh sb="10" eb="12">
      <t>カンキョウ</t>
    </rPh>
    <rPh sb="12" eb="14">
      <t>キョウイク</t>
    </rPh>
    <phoneticPr fontId="5"/>
  </si>
  <si>
    <t>C.一般財団法人持続性推進機構</t>
    <rPh sb="2" eb="4">
      <t>イッパン</t>
    </rPh>
    <rPh sb="4" eb="6">
      <t>ザイダン</t>
    </rPh>
    <rPh sb="6" eb="8">
      <t>ホウジン</t>
    </rPh>
    <rPh sb="8" eb="11">
      <t>ジゾクセイ</t>
    </rPh>
    <rPh sb="11" eb="13">
      <t>スイシン</t>
    </rPh>
    <rPh sb="13" eb="15">
      <t>キコウ</t>
    </rPh>
    <phoneticPr fontId="5"/>
  </si>
  <si>
    <t>E.株式会社知識経営研究所</t>
    <rPh sb="2" eb="6">
      <t>カブシキガイシャ</t>
    </rPh>
    <rPh sb="6" eb="8">
      <t>チシキ</t>
    </rPh>
    <rPh sb="8" eb="10">
      <t>ケイエイ</t>
    </rPh>
    <rPh sb="10" eb="13">
      <t>ケンキュウジョ</t>
    </rPh>
    <phoneticPr fontId="5"/>
  </si>
  <si>
    <t>F. 株式会社ブレインワークス</t>
    <rPh sb="3" eb="7">
      <t>カブシキガイシャ</t>
    </rPh>
    <phoneticPr fontId="5"/>
  </si>
  <si>
    <t>人件費</t>
    <rPh sb="0" eb="3">
      <t>ジンケンヒ</t>
    </rPh>
    <phoneticPr fontId="5"/>
  </si>
  <si>
    <t>諸謝金</t>
    <rPh sb="0" eb="3">
      <t>ショシャキン</t>
    </rPh>
    <phoneticPr fontId="5"/>
  </si>
  <si>
    <t>審査業務、講師等</t>
    <rPh sb="0" eb="2">
      <t>シンサ</t>
    </rPh>
    <rPh sb="2" eb="4">
      <t>ギョウム</t>
    </rPh>
    <rPh sb="5" eb="7">
      <t>コウシ</t>
    </rPh>
    <rPh sb="7" eb="8">
      <t>トウ</t>
    </rPh>
    <phoneticPr fontId="5"/>
  </si>
  <si>
    <t>旅費</t>
    <rPh sb="0" eb="2">
      <t>リョヒ</t>
    </rPh>
    <phoneticPr fontId="5"/>
  </si>
  <si>
    <t>審査委員、講師等</t>
    <rPh sb="0" eb="2">
      <t>シンサ</t>
    </rPh>
    <rPh sb="2" eb="4">
      <t>イイン</t>
    </rPh>
    <rPh sb="5" eb="7">
      <t>コウシ</t>
    </rPh>
    <rPh sb="7" eb="8">
      <t>トウ</t>
    </rPh>
    <phoneticPr fontId="5"/>
  </si>
  <si>
    <t>その他</t>
    <rPh sb="2" eb="3">
      <t>タ</t>
    </rPh>
    <phoneticPr fontId="5"/>
  </si>
  <si>
    <t>通信運搬費、印刷費等</t>
    <rPh sb="0" eb="2">
      <t>ツウシン</t>
    </rPh>
    <rPh sb="2" eb="4">
      <t>ウンパン</t>
    </rPh>
    <rPh sb="4" eb="5">
      <t>ヒ</t>
    </rPh>
    <rPh sb="6" eb="8">
      <t>インサツ</t>
    </rPh>
    <rPh sb="8" eb="9">
      <t>ヒ</t>
    </rPh>
    <rPh sb="9" eb="10">
      <t>トウ</t>
    </rPh>
    <phoneticPr fontId="5"/>
  </si>
  <si>
    <t>直接人件費</t>
    <rPh sb="0" eb="2">
      <t>チョクセツ</t>
    </rPh>
    <rPh sb="2" eb="5">
      <t>ジンケンヒ</t>
    </rPh>
    <phoneticPr fontId="5"/>
  </si>
  <si>
    <t>諸雑費</t>
    <rPh sb="0" eb="1">
      <t>ショ</t>
    </rPh>
    <rPh sb="1" eb="3">
      <t>ザッピ</t>
    </rPh>
    <phoneticPr fontId="5"/>
  </si>
  <si>
    <t>会議費</t>
    <rPh sb="0" eb="3">
      <t>カイギヒ</t>
    </rPh>
    <phoneticPr fontId="5"/>
  </si>
  <si>
    <t>会議室借上げ</t>
    <rPh sb="0" eb="3">
      <t>カイギシツ</t>
    </rPh>
    <rPh sb="3" eb="5">
      <t>カリア</t>
    </rPh>
    <phoneticPr fontId="5"/>
  </si>
  <si>
    <t>旅費・謝金</t>
    <rPh sb="0" eb="2">
      <t>リョヒ</t>
    </rPh>
    <rPh sb="3" eb="5">
      <t>シャキン</t>
    </rPh>
    <phoneticPr fontId="5"/>
  </si>
  <si>
    <t>委員あて旅費・謝金</t>
    <rPh sb="0" eb="2">
      <t>イイン</t>
    </rPh>
    <rPh sb="4" eb="6">
      <t>リョヒ</t>
    </rPh>
    <rPh sb="7" eb="9">
      <t>シャキン</t>
    </rPh>
    <phoneticPr fontId="5"/>
  </si>
  <si>
    <t>印刷製本費、会議費等</t>
    <rPh sb="0" eb="2">
      <t>インサツ</t>
    </rPh>
    <rPh sb="2" eb="4">
      <t>セイホン</t>
    </rPh>
    <rPh sb="4" eb="5">
      <t>ヒ</t>
    </rPh>
    <rPh sb="6" eb="9">
      <t>カイギヒ</t>
    </rPh>
    <rPh sb="9" eb="10">
      <t>トウ</t>
    </rPh>
    <phoneticPr fontId="5"/>
  </si>
  <si>
    <t>人件費、印刷製本費、</t>
    <rPh sb="0" eb="3">
      <t>ジンケンヒ</t>
    </rPh>
    <rPh sb="4" eb="6">
      <t>インサツ</t>
    </rPh>
    <rPh sb="6" eb="8">
      <t>セイホン</t>
    </rPh>
    <rPh sb="8" eb="9">
      <t>ヒ</t>
    </rPh>
    <phoneticPr fontId="5"/>
  </si>
  <si>
    <t>研修会開催等</t>
    <rPh sb="0" eb="3">
      <t>ケンシュウカイ</t>
    </rPh>
    <rPh sb="3" eb="5">
      <t>カイサイ</t>
    </rPh>
    <rPh sb="5" eb="6">
      <t>トウ</t>
    </rPh>
    <phoneticPr fontId="5"/>
  </si>
  <si>
    <t>借料及び損料</t>
    <rPh sb="0" eb="2">
      <t>シャクリョウ</t>
    </rPh>
    <rPh sb="2" eb="3">
      <t>オヨ</t>
    </rPh>
    <rPh sb="4" eb="6">
      <t>ソンリョウ</t>
    </rPh>
    <phoneticPr fontId="5"/>
  </si>
  <si>
    <t>会場借上げ等</t>
    <rPh sb="0" eb="2">
      <t>カイジョウ</t>
    </rPh>
    <rPh sb="2" eb="4">
      <t>カリア</t>
    </rPh>
    <rPh sb="5" eb="6">
      <t>トウ</t>
    </rPh>
    <phoneticPr fontId="5"/>
  </si>
  <si>
    <t>講師等</t>
    <rPh sb="0" eb="2">
      <t>コウシ</t>
    </rPh>
    <rPh sb="2" eb="3">
      <t>トウ</t>
    </rPh>
    <phoneticPr fontId="5"/>
  </si>
  <si>
    <t>会議費、印刷製本費等</t>
    <rPh sb="0" eb="3">
      <t>カイギヒ</t>
    </rPh>
    <rPh sb="4" eb="6">
      <t>インサツ</t>
    </rPh>
    <rPh sb="6" eb="8">
      <t>セイホン</t>
    </rPh>
    <rPh sb="8" eb="9">
      <t>ヒ</t>
    </rPh>
    <rPh sb="9" eb="10">
      <t>トウ</t>
    </rPh>
    <phoneticPr fontId="5"/>
  </si>
  <si>
    <t>人件費</t>
    <rPh sb="0" eb="3">
      <t>ジンケンヒ</t>
    </rPh>
    <phoneticPr fontId="5"/>
  </si>
  <si>
    <t>直接人件費</t>
    <rPh sb="0" eb="2">
      <t>チョクセツ</t>
    </rPh>
    <rPh sb="2" eb="5">
      <t>ジンケンヒ</t>
    </rPh>
    <phoneticPr fontId="5"/>
  </si>
  <si>
    <t>賃金</t>
    <rPh sb="0" eb="2">
      <t>チンギン</t>
    </rPh>
    <phoneticPr fontId="5"/>
  </si>
  <si>
    <t>面接補助、資料整理等</t>
    <rPh sb="0" eb="2">
      <t>メンセツ</t>
    </rPh>
    <rPh sb="2" eb="4">
      <t>ホジョ</t>
    </rPh>
    <rPh sb="5" eb="7">
      <t>シリョウ</t>
    </rPh>
    <rPh sb="7" eb="9">
      <t>セイリ</t>
    </rPh>
    <rPh sb="9" eb="10">
      <t>トウ</t>
    </rPh>
    <phoneticPr fontId="5"/>
  </si>
  <si>
    <t>印刷製本費</t>
    <rPh sb="0" eb="2">
      <t>インサツ</t>
    </rPh>
    <rPh sb="2" eb="4">
      <t>セイホン</t>
    </rPh>
    <rPh sb="4" eb="5">
      <t>ヒ</t>
    </rPh>
    <phoneticPr fontId="5"/>
  </si>
  <si>
    <t>募集要項、登録証、報告書等</t>
    <rPh sb="0" eb="2">
      <t>ボシュウ</t>
    </rPh>
    <rPh sb="2" eb="4">
      <t>ヨウコウ</t>
    </rPh>
    <rPh sb="5" eb="7">
      <t>トウロク</t>
    </rPh>
    <rPh sb="7" eb="8">
      <t>ショウ</t>
    </rPh>
    <rPh sb="9" eb="12">
      <t>ホウコクショ</t>
    </rPh>
    <rPh sb="12" eb="13">
      <t>トウ</t>
    </rPh>
    <phoneticPr fontId="5"/>
  </si>
  <si>
    <t>旅費</t>
    <rPh sb="0" eb="2">
      <t>リョヒ</t>
    </rPh>
    <phoneticPr fontId="5"/>
  </si>
  <si>
    <t>審査委員、意見交換会講師等</t>
    <rPh sb="0" eb="2">
      <t>シンサ</t>
    </rPh>
    <rPh sb="2" eb="4">
      <t>イイン</t>
    </rPh>
    <rPh sb="5" eb="7">
      <t>イケン</t>
    </rPh>
    <rPh sb="7" eb="10">
      <t>コウカンカイ</t>
    </rPh>
    <rPh sb="10" eb="12">
      <t>コウシ</t>
    </rPh>
    <rPh sb="12" eb="13">
      <t>トウ</t>
    </rPh>
    <phoneticPr fontId="5"/>
  </si>
  <si>
    <t>諸謝金</t>
    <rPh sb="0" eb="3">
      <t>ショシャキン</t>
    </rPh>
    <phoneticPr fontId="5"/>
  </si>
  <si>
    <t>その他</t>
    <rPh sb="2" eb="3">
      <t>タ</t>
    </rPh>
    <phoneticPr fontId="5"/>
  </si>
  <si>
    <t>通信運搬費、消耗品費等</t>
    <rPh sb="0" eb="2">
      <t>ツウシン</t>
    </rPh>
    <rPh sb="2" eb="4">
      <t>ウンパン</t>
    </rPh>
    <rPh sb="4" eb="5">
      <t>ヒ</t>
    </rPh>
    <rPh sb="6" eb="9">
      <t>ショウモウヒン</t>
    </rPh>
    <rPh sb="9" eb="10">
      <t>ヒ</t>
    </rPh>
    <rPh sb="10" eb="11">
      <t>トウ</t>
    </rPh>
    <phoneticPr fontId="5"/>
  </si>
  <si>
    <t>雑役務費</t>
    <rPh sb="0" eb="1">
      <t>ザツ</t>
    </rPh>
    <rPh sb="1" eb="4">
      <t>エキムヒ</t>
    </rPh>
    <phoneticPr fontId="5"/>
  </si>
  <si>
    <t>ウェブサイト更新</t>
    <rPh sb="6" eb="8">
      <t>コウシン</t>
    </rPh>
    <phoneticPr fontId="5"/>
  </si>
  <si>
    <t>借料</t>
    <rPh sb="0" eb="2">
      <t>シャクリョウ</t>
    </rPh>
    <phoneticPr fontId="5"/>
  </si>
  <si>
    <t>サーバ代等</t>
    <rPh sb="3" eb="4">
      <t>ダイ</t>
    </rPh>
    <rPh sb="4" eb="5">
      <t>トウ</t>
    </rPh>
    <phoneticPr fontId="5"/>
  </si>
  <si>
    <t>一般管理費等</t>
    <rPh sb="0" eb="2">
      <t>イッパン</t>
    </rPh>
    <rPh sb="2" eb="5">
      <t>カンリヒ</t>
    </rPh>
    <rPh sb="5" eb="6">
      <t>トウ</t>
    </rPh>
    <phoneticPr fontId="5"/>
  </si>
  <si>
    <t>システム保守、サーバ保守等</t>
    <rPh sb="4" eb="6">
      <t>ホシュ</t>
    </rPh>
    <rPh sb="10" eb="12">
      <t>ホシュ</t>
    </rPh>
    <rPh sb="12" eb="13">
      <t>トウ</t>
    </rPh>
    <phoneticPr fontId="5"/>
  </si>
  <si>
    <t>リトルスタジオインク株式会社</t>
    <rPh sb="10" eb="14">
      <t>カブシキガイシャ</t>
    </rPh>
    <phoneticPr fontId="5"/>
  </si>
  <si>
    <t>「環境教育推進室ホームページ」等運用・更新等業務</t>
    <rPh sb="1" eb="3">
      <t>カンキョウ</t>
    </rPh>
    <rPh sb="3" eb="5">
      <t>キョウイク</t>
    </rPh>
    <rPh sb="5" eb="7">
      <t>スイシン</t>
    </rPh>
    <rPh sb="7" eb="8">
      <t>シツ</t>
    </rPh>
    <rPh sb="15" eb="16">
      <t>トウ</t>
    </rPh>
    <rPh sb="16" eb="18">
      <t>ウンヨウ</t>
    </rPh>
    <rPh sb="19" eb="21">
      <t>コウシン</t>
    </rPh>
    <rPh sb="21" eb="22">
      <t>トウ</t>
    </rPh>
    <rPh sb="22" eb="24">
      <t>ギョウム</t>
    </rPh>
    <phoneticPr fontId="5"/>
  </si>
  <si>
    <t>-</t>
    <phoneticPr fontId="5"/>
  </si>
  <si>
    <t>公益社団法人日本環境教育フォーラム</t>
    <phoneticPr fontId="5"/>
  </si>
  <si>
    <t>次期学習指導要領を踏まえた教員等の環境教育実践者の効果的な養成を図るための研修運営手法の開発業務</t>
    <rPh sb="0" eb="2">
      <t>ジキ</t>
    </rPh>
    <rPh sb="2" eb="4">
      <t>ガクシュウ</t>
    </rPh>
    <rPh sb="4" eb="6">
      <t>シドウ</t>
    </rPh>
    <rPh sb="6" eb="8">
      <t>ヨウリョウ</t>
    </rPh>
    <rPh sb="9" eb="10">
      <t>フ</t>
    </rPh>
    <rPh sb="13" eb="15">
      <t>キョウイン</t>
    </rPh>
    <rPh sb="15" eb="16">
      <t>トウ</t>
    </rPh>
    <rPh sb="17" eb="19">
      <t>カンキョウ</t>
    </rPh>
    <rPh sb="19" eb="21">
      <t>キョウイク</t>
    </rPh>
    <rPh sb="21" eb="23">
      <t>ジッセン</t>
    </rPh>
    <rPh sb="23" eb="24">
      <t>シャ</t>
    </rPh>
    <rPh sb="25" eb="28">
      <t>コウカテキ</t>
    </rPh>
    <rPh sb="29" eb="31">
      <t>ヨウセイ</t>
    </rPh>
    <rPh sb="32" eb="33">
      <t>ハカ</t>
    </rPh>
    <rPh sb="37" eb="39">
      <t>ケンシュウ</t>
    </rPh>
    <rPh sb="39" eb="41">
      <t>ウンエイ</t>
    </rPh>
    <rPh sb="41" eb="43">
      <t>シュホウ</t>
    </rPh>
    <rPh sb="44" eb="46">
      <t>カイハツ</t>
    </rPh>
    <rPh sb="46" eb="48">
      <t>ギョウム</t>
    </rPh>
    <phoneticPr fontId="5"/>
  </si>
  <si>
    <t>一般財団法人持続性推進機構</t>
    <phoneticPr fontId="5"/>
  </si>
  <si>
    <t>「環境人材育成コンソーシアム」と連携した企業等における環境人材育成促進業務</t>
    <rPh sb="1" eb="3">
      <t>カンキョウ</t>
    </rPh>
    <rPh sb="3" eb="5">
      <t>ジンザイ</t>
    </rPh>
    <rPh sb="5" eb="7">
      <t>イクセイ</t>
    </rPh>
    <rPh sb="16" eb="18">
      <t>レンケイ</t>
    </rPh>
    <rPh sb="20" eb="22">
      <t>キギョウ</t>
    </rPh>
    <rPh sb="22" eb="23">
      <t>トウ</t>
    </rPh>
    <rPh sb="27" eb="29">
      <t>カンキョウ</t>
    </rPh>
    <rPh sb="29" eb="31">
      <t>ジンザイ</t>
    </rPh>
    <rPh sb="31" eb="33">
      <t>イクセイ</t>
    </rPh>
    <rPh sb="33" eb="35">
      <t>ソクシン</t>
    </rPh>
    <rPh sb="35" eb="37">
      <t>ギョウム</t>
    </rPh>
    <phoneticPr fontId="5"/>
  </si>
  <si>
    <t>-</t>
    <phoneticPr fontId="5"/>
  </si>
  <si>
    <t>-</t>
    <phoneticPr fontId="5"/>
  </si>
  <si>
    <t>G.株式会社三州社</t>
    <rPh sb="2" eb="6">
      <t>カブシキガイシャ</t>
    </rPh>
    <rPh sb="6" eb="7">
      <t>サン</t>
    </rPh>
    <rPh sb="7" eb="8">
      <t>シュウ</t>
    </rPh>
    <rPh sb="8" eb="9">
      <t>シャ</t>
    </rPh>
    <phoneticPr fontId="5"/>
  </si>
  <si>
    <t>「環境カウンセラー登録制度」運用等業務</t>
    <rPh sb="1" eb="3">
      <t>カンキョウ</t>
    </rPh>
    <rPh sb="9" eb="11">
      <t>トウロク</t>
    </rPh>
    <rPh sb="11" eb="13">
      <t>セイド</t>
    </rPh>
    <rPh sb="14" eb="16">
      <t>ウンヨウ</t>
    </rPh>
    <rPh sb="16" eb="17">
      <t>トウ</t>
    </rPh>
    <rPh sb="17" eb="19">
      <t>ギョウム</t>
    </rPh>
    <phoneticPr fontId="5"/>
  </si>
  <si>
    <t>-</t>
    <phoneticPr fontId="5"/>
  </si>
  <si>
    <t>株式会社知識経営研究所</t>
    <phoneticPr fontId="5"/>
  </si>
  <si>
    <t>地方公共団体環境教育担当者会議運営等実施業務</t>
    <rPh sb="0" eb="2">
      <t>チホウ</t>
    </rPh>
    <rPh sb="2" eb="4">
      <t>コウキョウ</t>
    </rPh>
    <rPh sb="4" eb="6">
      <t>ダンタイ</t>
    </rPh>
    <rPh sb="6" eb="8">
      <t>カンキョウ</t>
    </rPh>
    <rPh sb="8" eb="10">
      <t>キョウイク</t>
    </rPh>
    <rPh sb="10" eb="13">
      <t>タントウシャ</t>
    </rPh>
    <rPh sb="13" eb="15">
      <t>カイギ</t>
    </rPh>
    <rPh sb="15" eb="17">
      <t>ウンエイ</t>
    </rPh>
    <rPh sb="17" eb="18">
      <t>トウ</t>
    </rPh>
    <rPh sb="18" eb="20">
      <t>ジッシ</t>
    </rPh>
    <rPh sb="20" eb="22">
      <t>ギョウム</t>
    </rPh>
    <phoneticPr fontId="5"/>
  </si>
  <si>
    <t xml:space="preserve"> 株式会社ブレインワークス</t>
    <phoneticPr fontId="5"/>
  </si>
  <si>
    <t>今後の環境教育・学習施策のあり方検討支援業務</t>
    <rPh sb="0" eb="2">
      <t>コンゴ</t>
    </rPh>
    <rPh sb="3" eb="5">
      <t>カンキョウ</t>
    </rPh>
    <rPh sb="5" eb="7">
      <t>キョウイク</t>
    </rPh>
    <rPh sb="8" eb="10">
      <t>ガクシュウ</t>
    </rPh>
    <rPh sb="10" eb="11">
      <t>セ</t>
    </rPh>
    <rPh sb="11" eb="12">
      <t>サク</t>
    </rPh>
    <rPh sb="15" eb="16">
      <t>カタ</t>
    </rPh>
    <rPh sb="16" eb="18">
      <t>ケントウ</t>
    </rPh>
    <rPh sb="18" eb="20">
      <t>シエン</t>
    </rPh>
    <rPh sb="20" eb="22">
      <t>ギョウム</t>
    </rPh>
    <phoneticPr fontId="5"/>
  </si>
  <si>
    <t>株式会社三州社</t>
    <phoneticPr fontId="5"/>
  </si>
  <si>
    <r>
      <t>E</t>
    </r>
    <r>
      <rPr>
        <sz val="11"/>
        <rFont val="ＭＳ Ｐゴシック"/>
        <family val="3"/>
        <charset val="128"/>
      </rPr>
      <t>SD普及啓発用物品（クリアファイル）作成</t>
    </r>
    <rPh sb="3" eb="5">
      <t>フキュウ</t>
    </rPh>
    <rPh sb="5" eb="8">
      <t>ケイハツヨウ</t>
    </rPh>
    <rPh sb="8" eb="10">
      <t>ブッピン</t>
    </rPh>
    <rPh sb="19" eb="21">
      <t>サクセイ</t>
    </rPh>
    <phoneticPr fontId="5"/>
  </si>
  <si>
    <t>「学びをつなげる環境教育・ＥＳＤ」印刷業務（パンフレット・シール）</t>
    <rPh sb="1" eb="2">
      <t>マナ</t>
    </rPh>
    <rPh sb="8" eb="10">
      <t>カンキョウ</t>
    </rPh>
    <rPh sb="10" eb="12">
      <t>キョウイク</t>
    </rPh>
    <rPh sb="17" eb="19">
      <t>インサツ</t>
    </rPh>
    <rPh sb="19" eb="21">
      <t>ギョウム</t>
    </rPh>
    <phoneticPr fontId="5"/>
  </si>
  <si>
    <t>-</t>
    <phoneticPr fontId="5"/>
  </si>
  <si>
    <t>株式会社三州社</t>
    <phoneticPr fontId="5"/>
  </si>
  <si>
    <t>-</t>
    <phoneticPr fontId="5"/>
  </si>
  <si>
    <t>ヒーローズエデュテイメント株式会社</t>
    <rPh sb="13" eb="17">
      <t>カブシキガイシャ</t>
    </rPh>
    <phoneticPr fontId="5"/>
  </si>
  <si>
    <t>-</t>
    <phoneticPr fontId="5"/>
  </si>
  <si>
    <t>イベント用物品借上げ</t>
    <rPh sb="4" eb="5">
      <t>ヨウ</t>
    </rPh>
    <rPh sb="5" eb="7">
      <t>ブッピン</t>
    </rPh>
    <rPh sb="7" eb="8">
      <t>カ</t>
    </rPh>
    <rPh sb="8" eb="9">
      <t>ア</t>
    </rPh>
    <phoneticPr fontId="5"/>
  </si>
  <si>
    <t>ESD普及啓発用物品（下敷き）作成</t>
    <rPh sb="11" eb="13">
      <t>シタジ</t>
    </rPh>
    <phoneticPr fontId="5"/>
  </si>
  <si>
    <t>簡易印刷業務</t>
    <rPh sb="0" eb="2">
      <t>カンイ</t>
    </rPh>
    <rPh sb="2" eb="4">
      <t>インサツ</t>
    </rPh>
    <rPh sb="4" eb="6">
      <t>ギョウム</t>
    </rPh>
    <phoneticPr fontId="5"/>
  </si>
  <si>
    <t>-</t>
    <phoneticPr fontId="5"/>
  </si>
  <si>
    <t>独立行政法人国立印刷局</t>
    <rPh sb="0" eb="2">
      <t>ドクリツ</t>
    </rPh>
    <rPh sb="2" eb="4">
      <t>ギョウセイ</t>
    </rPh>
    <rPh sb="4" eb="6">
      <t>ホウジン</t>
    </rPh>
    <rPh sb="6" eb="8">
      <t>コクリツ</t>
    </rPh>
    <rPh sb="8" eb="11">
      <t>インサツキョク</t>
    </rPh>
    <phoneticPr fontId="5"/>
  </si>
  <si>
    <t>印刷用紙購入</t>
    <rPh sb="0" eb="2">
      <t>インサツ</t>
    </rPh>
    <rPh sb="2" eb="4">
      <t>ヨウシ</t>
    </rPh>
    <rPh sb="4" eb="6">
      <t>コウニュウ</t>
    </rPh>
    <phoneticPr fontId="5"/>
  </si>
  <si>
    <t>株式会社リーブルテック</t>
  </si>
  <si>
    <t>-</t>
    <phoneticPr fontId="5"/>
  </si>
  <si>
    <t>11.9/886</t>
    <phoneticPr fontId="5"/>
  </si>
  <si>
    <t>無</t>
  </si>
  <si>
    <t>引き続き、公告期間の延長等の対策を講じることとする。</t>
    <rPh sb="0" eb="1">
      <t>ヒ</t>
    </rPh>
    <rPh sb="2" eb="3">
      <t>ツヅ</t>
    </rPh>
    <rPh sb="5" eb="7">
      <t>コウコク</t>
    </rPh>
    <rPh sb="7" eb="9">
      <t>キカン</t>
    </rPh>
    <rPh sb="10" eb="12">
      <t>エンチョウ</t>
    </rPh>
    <rPh sb="12" eb="13">
      <t>トウ</t>
    </rPh>
    <rPh sb="14" eb="16">
      <t>タイサク</t>
    </rPh>
    <rPh sb="17" eb="18">
      <t>コウ</t>
    </rPh>
    <phoneticPr fontId="5"/>
  </si>
  <si>
    <t>外部有識者点検対象外</t>
    <phoneticPr fontId="5"/>
  </si>
  <si>
    <t>国民の環境教育・ESDへの関心を高めるべく、引き続き事業の効果的な実施に努めること。また、より一層の予算執行効率化・事業効率化の観点から一者応札の抑制等の取組を行うこと。</t>
    <phoneticPr fontId="5"/>
  </si>
  <si>
    <t>-</t>
    <phoneticPr fontId="5"/>
  </si>
  <si>
    <t>表彰事業を整理し予算の削減を図ったが、普及啓発事業の見直しを見据えた広報予算を増額したため。</t>
    <rPh sb="0" eb="2">
      <t>ヒョウショウ</t>
    </rPh>
    <rPh sb="2" eb="4">
      <t>ジギョウ</t>
    </rPh>
    <rPh sb="5" eb="7">
      <t>セイリ</t>
    </rPh>
    <rPh sb="8" eb="10">
      <t>ヨサン</t>
    </rPh>
    <rPh sb="11" eb="13">
      <t>サクゲン</t>
    </rPh>
    <rPh sb="14" eb="15">
      <t>ハカ</t>
    </rPh>
    <rPh sb="19" eb="21">
      <t>フキュウ</t>
    </rPh>
    <rPh sb="21" eb="23">
      <t>ケイハツ</t>
    </rPh>
    <rPh sb="23" eb="25">
      <t>ジギョウ</t>
    </rPh>
    <rPh sb="26" eb="28">
      <t>ミナオ</t>
    </rPh>
    <rPh sb="30" eb="32">
      <t>ミス</t>
    </rPh>
    <rPh sb="34" eb="36">
      <t>コウホウ</t>
    </rPh>
    <rPh sb="36" eb="38">
      <t>ヨサン</t>
    </rPh>
    <rPh sb="39" eb="41">
      <t>ゾウガク</t>
    </rPh>
    <phoneticPr fontId="5"/>
  </si>
  <si>
    <t>環境教育推進室長
河野　通治</t>
    <rPh sb="7" eb="8">
      <t>チョウ</t>
    </rPh>
    <rPh sb="9" eb="11">
      <t>コウノ</t>
    </rPh>
    <rPh sb="12" eb="13">
      <t>トオル</t>
    </rPh>
    <rPh sb="13" eb="14">
      <t>ジ</t>
    </rPh>
    <phoneticPr fontId="5"/>
  </si>
  <si>
    <t>縮減</t>
  </si>
  <si>
    <t>広報・普及啓発事業につき一部予算要求額を増額したが、表彰事業を整理するなどし、一部予算額を縮減した。</t>
    <rPh sb="0" eb="2">
      <t>コウホウ</t>
    </rPh>
    <rPh sb="3" eb="5">
      <t>フキュウ</t>
    </rPh>
    <rPh sb="5" eb="7">
      <t>ケイハツ</t>
    </rPh>
    <rPh sb="7" eb="9">
      <t>ジギョウ</t>
    </rPh>
    <rPh sb="12" eb="14">
      <t>イチブ</t>
    </rPh>
    <rPh sb="14" eb="16">
      <t>ヨサン</t>
    </rPh>
    <rPh sb="16" eb="18">
      <t>ヨウキュウ</t>
    </rPh>
    <rPh sb="18" eb="19">
      <t>ガク</t>
    </rPh>
    <rPh sb="20" eb="22">
      <t>ゾウガク</t>
    </rPh>
    <rPh sb="26" eb="28">
      <t>ヒョウショウ</t>
    </rPh>
    <rPh sb="28" eb="30">
      <t>ジギョウ</t>
    </rPh>
    <rPh sb="31" eb="33">
      <t>セイリ</t>
    </rPh>
    <rPh sb="39" eb="41">
      <t>イチブ</t>
    </rPh>
    <rPh sb="41" eb="44">
      <t>ヨサンガク</t>
    </rPh>
    <rPh sb="45" eb="47">
      <t>シュクゲン</t>
    </rPh>
    <phoneticPr fontId="5"/>
  </si>
  <si>
    <t>D.公益財団法人日本環境協会</t>
    <rPh sb="2" eb="4">
      <t>コウエキ</t>
    </rPh>
    <rPh sb="4" eb="6">
      <t>ザイダン</t>
    </rPh>
    <rPh sb="6" eb="8">
      <t>ホウジン</t>
    </rPh>
    <rPh sb="8" eb="9">
      <t>ヒ</t>
    </rPh>
    <rPh sb="9" eb="10">
      <t>ホン</t>
    </rPh>
    <rPh sb="10" eb="12">
      <t>カンキョウ</t>
    </rPh>
    <rPh sb="12" eb="14">
      <t>キョウカイ</t>
    </rPh>
    <phoneticPr fontId="5"/>
  </si>
  <si>
    <t>公益財団法人日本環境協会</t>
    <rPh sb="2" eb="4">
      <t>ザイダン</t>
    </rPh>
    <phoneticPr fontId="5"/>
  </si>
  <si>
    <t>環境教育強化総合対策事業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</si>
</sst>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12</xdr:col>
      <xdr:colOff>0</xdr:colOff>
      <xdr:row>757</xdr:row>
      <xdr:rowOff>311827</xdr:rowOff>
    </xdr:from>
    <xdr:ext cx="1478280" cy="563880"/>
    <xdr:sp macro="" textlink="">
      <xdr:nvSpPr>
        <xdr:cNvPr id="45" name="テキスト ボックス 44"/>
        <xdr:cNvSpPr txBox="1"/>
      </xdr:nvSpPr>
      <xdr:spPr>
        <a:xfrm>
          <a:off x="2194560" y="45879427"/>
          <a:ext cx="1478280" cy="563880"/>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b="1"/>
            <a:t>環境省</a:t>
          </a:r>
          <a:endParaRPr kumimoji="1" lang="en-US" altLang="ja-JP" sz="1100" b="1"/>
        </a:p>
        <a:p>
          <a:pPr algn="ctr"/>
          <a:r>
            <a:rPr kumimoji="1" lang="en-US" altLang="ja-JP" sz="1100" b="1"/>
            <a:t>59</a:t>
          </a:r>
          <a:r>
            <a:rPr kumimoji="1" lang="ja-JP" altLang="en-US" sz="1100" b="1"/>
            <a:t>百万円</a:t>
          </a:r>
        </a:p>
      </xdr:txBody>
    </xdr:sp>
    <xdr:clientData/>
  </xdr:oneCellAnchor>
  <xdr:oneCellAnchor>
    <xdr:from>
      <xdr:col>27</xdr:col>
      <xdr:colOff>114300</xdr:colOff>
      <xdr:row>742</xdr:row>
      <xdr:rowOff>319447</xdr:rowOff>
    </xdr:from>
    <xdr:ext cx="2575560" cy="564385"/>
    <xdr:sp macro="" textlink="">
      <xdr:nvSpPr>
        <xdr:cNvPr id="46" name="テキスト ボックス 45"/>
        <xdr:cNvSpPr txBox="1"/>
      </xdr:nvSpPr>
      <xdr:spPr>
        <a:xfrm>
          <a:off x="5052060" y="40233007"/>
          <a:ext cx="2575560" cy="564385"/>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t>Ａ．リトルスタジオインク株式会社</a:t>
          </a:r>
          <a:endParaRPr kumimoji="1" lang="en-US" altLang="ja-JP" sz="1100" b="1"/>
        </a:p>
        <a:p>
          <a:pPr algn="ctr"/>
          <a:r>
            <a:rPr kumimoji="1" lang="en-US" altLang="ja-JP" sz="1100" b="1"/>
            <a:t>12</a:t>
          </a:r>
          <a:r>
            <a:rPr kumimoji="1" lang="ja-JP" altLang="en-US" sz="1100" b="1"/>
            <a:t>百万円</a:t>
          </a:r>
        </a:p>
      </xdr:txBody>
    </xdr:sp>
    <xdr:clientData/>
  </xdr:oneCellAnchor>
  <xdr:oneCellAnchor>
    <xdr:from>
      <xdr:col>27</xdr:col>
      <xdr:colOff>167640</xdr:colOff>
      <xdr:row>744</xdr:row>
      <xdr:rowOff>220387</xdr:rowOff>
    </xdr:from>
    <xdr:ext cx="2407920" cy="521425"/>
    <xdr:sp macro="" textlink="">
      <xdr:nvSpPr>
        <xdr:cNvPr id="47" name="テキスト ボックス 46"/>
        <xdr:cNvSpPr txBox="1"/>
      </xdr:nvSpPr>
      <xdr:spPr>
        <a:xfrm>
          <a:off x="5105400" y="40842607"/>
          <a:ext cx="2407920"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000"/>
            <a:t>・「環境教育推進室ホームページ」等運用・更新等業務</a:t>
          </a:r>
        </a:p>
      </xdr:txBody>
    </xdr:sp>
    <xdr:clientData/>
  </xdr:oneCellAnchor>
  <xdr:oneCellAnchor>
    <xdr:from>
      <xdr:col>27</xdr:col>
      <xdr:colOff>38100</xdr:colOff>
      <xdr:row>742</xdr:row>
      <xdr:rowOff>0</xdr:rowOff>
    </xdr:from>
    <xdr:ext cx="2407920" cy="306879"/>
    <xdr:sp macro="" textlink="">
      <xdr:nvSpPr>
        <xdr:cNvPr id="48" name="テキスト ボックス 47"/>
        <xdr:cNvSpPr txBox="1"/>
      </xdr:nvSpPr>
      <xdr:spPr>
        <a:xfrm>
          <a:off x="4975860" y="39913560"/>
          <a:ext cx="2407920"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000"/>
            <a:t>請負</a:t>
          </a:r>
          <a:r>
            <a:rPr kumimoji="1" lang="en-US" altLang="ja-JP" sz="1000"/>
            <a:t>【</a:t>
          </a:r>
          <a:r>
            <a:rPr kumimoji="1" lang="ja-JP" altLang="en-US" sz="1000"/>
            <a:t>一般競争契約</a:t>
          </a:r>
          <a:r>
            <a:rPr kumimoji="1" lang="en-US" altLang="ja-JP" sz="1000"/>
            <a:t>】</a:t>
          </a:r>
          <a:r>
            <a:rPr kumimoji="1" lang="ja-JP" altLang="en-US" sz="1000"/>
            <a:t>（総合評価）</a:t>
          </a:r>
        </a:p>
      </xdr:txBody>
    </xdr:sp>
    <xdr:clientData/>
  </xdr:oneCellAnchor>
  <xdr:twoCellAnchor>
    <xdr:from>
      <xdr:col>27</xdr:col>
      <xdr:colOff>99060</xdr:colOff>
      <xdr:row>744</xdr:row>
      <xdr:rowOff>250867</xdr:rowOff>
    </xdr:from>
    <xdr:to>
      <xdr:col>41</xdr:col>
      <xdr:colOff>129540</xdr:colOff>
      <xdr:row>745</xdr:row>
      <xdr:rowOff>349927</xdr:rowOff>
    </xdr:to>
    <xdr:sp macro="" textlink="">
      <xdr:nvSpPr>
        <xdr:cNvPr id="49" name="大かっこ 48"/>
        <xdr:cNvSpPr/>
      </xdr:nvSpPr>
      <xdr:spPr>
        <a:xfrm>
          <a:off x="5036820" y="40873087"/>
          <a:ext cx="2590800" cy="457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27</xdr:col>
      <xdr:colOff>114300</xdr:colOff>
      <xdr:row>747</xdr:row>
      <xdr:rowOff>242654</xdr:rowOff>
    </xdr:from>
    <xdr:ext cx="2575560" cy="800412"/>
    <xdr:sp macro="" textlink="">
      <xdr:nvSpPr>
        <xdr:cNvPr id="50" name="テキスト ボックス 49"/>
        <xdr:cNvSpPr txBox="1"/>
      </xdr:nvSpPr>
      <xdr:spPr>
        <a:xfrm>
          <a:off x="5052060" y="41931674"/>
          <a:ext cx="2575560" cy="800412"/>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t>Ｂ．公益社団法人</a:t>
          </a:r>
          <a:endParaRPr kumimoji="1" lang="en-US" altLang="ja-JP" sz="1100" b="1"/>
        </a:p>
        <a:p>
          <a:pPr algn="ctr"/>
          <a:r>
            <a:rPr kumimoji="1" lang="ja-JP" altLang="en-US" sz="1100" b="1"/>
            <a:t>日本環境教育フォーラム</a:t>
          </a:r>
          <a:endParaRPr kumimoji="1" lang="en-US" altLang="ja-JP" sz="1100" b="1"/>
        </a:p>
        <a:p>
          <a:pPr algn="ctr"/>
          <a:r>
            <a:rPr kumimoji="1" lang="en-US" altLang="ja-JP" sz="1100" b="1"/>
            <a:t>16</a:t>
          </a:r>
          <a:r>
            <a:rPr kumimoji="1" lang="ja-JP" altLang="en-US" sz="1100" b="1"/>
            <a:t>百万円</a:t>
          </a:r>
        </a:p>
      </xdr:txBody>
    </xdr:sp>
    <xdr:clientData/>
  </xdr:oneCellAnchor>
  <xdr:oneCellAnchor>
    <xdr:from>
      <xdr:col>27</xdr:col>
      <xdr:colOff>38100</xdr:colOff>
      <xdr:row>746</xdr:row>
      <xdr:rowOff>273727</xdr:rowOff>
    </xdr:from>
    <xdr:ext cx="2407920" cy="306879"/>
    <xdr:sp macro="" textlink="">
      <xdr:nvSpPr>
        <xdr:cNvPr id="51" name="テキスト ボックス 50"/>
        <xdr:cNvSpPr txBox="1"/>
      </xdr:nvSpPr>
      <xdr:spPr>
        <a:xfrm>
          <a:off x="4975860" y="41612227"/>
          <a:ext cx="2407920"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000"/>
            <a:t>請負</a:t>
          </a:r>
          <a:r>
            <a:rPr kumimoji="1" lang="en-US" altLang="ja-JP" sz="1000"/>
            <a:t>【</a:t>
          </a:r>
          <a:r>
            <a:rPr kumimoji="1" lang="ja-JP" altLang="en-US" sz="1000"/>
            <a:t>随意契約</a:t>
          </a:r>
          <a:r>
            <a:rPr kumimoji="1" lang="en-US" altLang="ja-JP" sz="1000"/>
            <a:t>】</a:t>
          </a:r>
          <a:r>
            <a:rPr kumimoji="1" lang="ja-JP" altLang="en-US" sz="1000"/>
            <a:t>（企画競争）</a:t>
          </a:r>
        </a:p>
      </xdr:txBody>
    </xdr:sp>
    <xdr:clientData/>
  </xdr:oneCellAnchor>
  <xdr:twoCellAnchor>
    <xdr:from>
      <xdr:col>27</xdr:col>
      <xdr:colOff>99060</xdr:colOff>
      <xdr:row>750</xdr:row>
      <xdr:rowOff>44533</xdr:rowOff>
    </xdr:from>
    <xdr:to>
      <xdr:col>41</xdr:col>
      <xdr:colOff>129540</xdr:colOff>
      <xdr:row>751</xdr:row>
      <xdr:rowOff>349926</xdr:rowOff>
    </xdr:to>
    <xdr:sp macro="" textlink="">
      <xdr:nvSpPr>
        <xdr:cNvPr id="52" name="大かっこ 51"/>
        <xdr:cNvSpPr/>
      </xdr:nvSpPr>
      <xdr:spPr>
        <a:xfrm>
          <a:off x="5036820" y="42807973"/>
          <a:ext cx="2590800" cy="6635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27</xdr:col>
      <xdr:colOff>114300</xdr:colOff>
      <xdr:row>753</xdr:row>
      <xdr:rowOff>174074</xdr:rowOff>
    </xdr:from>
    <xdr:ext cx="2575560" cy="564385"/>
    <xdr:sp macro="" textlink="">
      <xdr:nvSpPr>
        <xdr:cNvPr id="53" name="テキスト ボックス 52"/>
        <xdr:cNvSpPr txBox="1"/>
      </xdr:nvSpPr>
      <xdr:spPr>
        <a:xfrm>
          <a:off x="5052060" y="44004314"/>
          <a:ext cx="2575560" cy="564385"/>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t>Ｃ．一般社団法人持続性推進機構</a:t>
          </a:r>
          <a:endParaRPr kumimoji="1" lang="en-US" altLang="ja-JP" sz="1100" b="1"/>
        </a:p>
        <a:p>
          <a:pPr algn="ctr"/>
          <a:r>
            <a:rPr kumimoji="1" lang="en-US" altLang="ja-JP" sz="1100" b="1"/>
            <a:t>13</a:t>
          </a:r>
          <a:r>
            <a:rPr kumimoji="1" lang="ja-JP" altLang="en-US" sz="1100" b="1"/>
            <a:t>百万円</a:t>
          </a:r>
        </a:p>
      </xdr:txBody>
    </xdr:sp>
    <xdr:clientData/>
  </xdr:oneCellAnchor>
  <xdr:oneCellAnchor>
    <xdr:from>
      <xdr:col>27</xdr:col>
      <xdr:colOff>38100</xdr:colOff>
      <xdr:row>752</xdr:row>
      <xdr:rowOff>205147</xdr:rowOff>
    </xdr:from>
    <xdr:ext cx="2407920" cy="306879"/>
    <xdr:sp macro="" textlink="">
      <xdr:nvSpPr>
        <xdr:cNvPr id="54" name="テキスト ボックス 53"/>
        <xdr:cNvSpPr txBox="1"/>
      </xdr:nvSpPr>
      <xdr:spPr>
        <a:xfrm>
          <a:off x="4975860" y="43684867"/>
          <a:ext cx="2407920"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000"/>
            <a:t>請負</a:t>
          </a:r>
          <a:r>
            <a:rPr kumimoji="1" lang="en-US" altLang="ja-JP" sz="1000"/>
            <a:t>【</a:t>
          </a:r>
          <a:r>
            <a:rPr kumimoji="1" lang="ja-JP" altLang="en-US" sz="1000"/>
            <a:t>随意契約</a:t>
          </a:r>
          <a:r>
            <a:rPr kumimoji="1" lang="en-US" altLang="ja-JP" sz="1000"/>
            <a:t>】</a:t>
          </a:r>
          <a:r>
            <a:rPr kumimoji="1" lang="ja-JP" altLang="en-US" sz="1000"/>
            <a:t>（企画競争）</a:t>
          </a:r>
        </a:p>
      </xdr:txBody>
    </xdr:sp>
    <xdr:clientData/>
  </xdr:oneCellAnchor>
  <xdr:twoCellAnchor>
    <xdr:from>
      <xdr:col>27</xdr:col>
      <xdr:colOff>99060</xdr:colOff>
      <xdr:row>755</xdr:row>
      <xdr:rowOff>97873</xdr:rowOff>
    </xdr:from>
    <xdr:to>
      <xdr:col>41</xdr:col>
      <xdr:colOff>129540</xdr:colOff>
      <xdr:row>756</xdr:row>
      <xdr:rowOff>388026</xdr:rowOff>
    </xdr:to>
    <xdr:sp macro="" textlink="">
      <xdr:nvSpPr>
        <xdr:cNvPr id="55" name="大かっこ 54"/>
        <xdr:cNvSpPr/>
      </xdr:nvSpPr>
      <xdr:spPr>
        <a:xfrm>
          <a:off x="5036820" y="44644393"/>
          <a:ext cx="2590800" cy="6482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27</xdr:col>
      <xdr:colOff>121920</xdr:colOff>
      <xdr:row>757</xdr:row>
      <xdr:rowOff>311234</xdr:rowOff>
    </xdr:from>
    <xdr:ext cx="2575560" cy="459100"/>
    <xdr:sp macro="" textlink="">
      <xdr:nvSpPr>
        <xdr:cNvPr id="56" name="テキスト ボックス 55"/>
        <xdr:cNvSpPr txBox="1"/>
      </xdr:nvSpPr>
      <xdr:spPr>
        <a:xfrm>
          <a:off x="5059680" y="45878834"/>
          <a:ext cx="2575560" cy="459100"/>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t>Ｄ．公益財団法人日本環境協会</a:t>
          </a:r>
          <a:endParaRPr kumimoji="1" lang="en-US" altLang="ja-JP" sz="1100" b="1"/>
        </a:p>
        <a:p>
          <a:pPr algn="ctr"/>
          <a:r>
            <a:rPr kumimoji="1" lang="en-US" altLang="ja-JP" sz="1100" b="1"/>
            <a:t>9</a:t>
          </a:r>
          <a:r>
            <a:rPr kumimoji="1" lang="ja-JP" altLang="en-US" sz="1100" b="1"/>
            <a:t>百万円</a:t>
          </a:r>
        </a:p>
      </xdr:txBody>
    </xdr:sp>
    <xdr:clientData/>
  </xdr:oneCellAnchor>
  <xdr:oneCellAnchor>
    <xdr:from>
      <xdr:col>27</xdr:col>
      <xdr:colOff>45720</xdr:colOff>
      <xdr:row>756</xdr:row>
      <xdr:rowOff>654727</xdr:rowOff>
    </xdr:from>
    <xdr:ext cx="2407920" cy="306879"/>
    <xdr:sp macro="" textlink="">
      <xdr:nvSpPr>
        <xdr:cNvPr id="57" name="テキスト ボックス 56"/>
        <xdr:cNvSpPr txBox="1"/>
      </xdr:nvSpPr>
      <xdr:spPr>
        <a:xfrm>
          <a:off x="4983480" y="45559387"/>
          <a:ext cx="2407920"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000"/>
            <a:t>請負</a:t>
          </a:r>
          <a:r>
            <a:rPr kumimoji="1" lang="en-US" altLang="ja-JP" sz="1000"/>
            <a:t>【</a:t>
          </a:r>
          <a:r>
            <a:rPr kumimoji="1" lang="ja-JP" altLang="en-US" sz="1000"/>
            <a:t>一般競争契約</a:t>
          </a:r>
          <a:r>
            <a:rPr kumimoji="1" lang="en-US" altLang="ja-JP" sz="1000"/>
            <a:t>】</a:t>
          </a:r>
          <a:r>
            <a:rPr kumimoji="1" lang="ja-JP" altLang="en-US" sz="1000"/>
            <a:t>（総合評価）</a:t>
          </a:r>
        </a:p>
      </xdr:txBody>
    </xdr:sp>
    <xdr:clientData/>
  </xdr:oneCellAnchor>
  <xdr:twoCellAnchor>
    <xdr:from>
      <xdr:col>27</xdr:col>
      <xdr:colOff>106680</xdr:colOff>
      <xdr:row>758</xdr:row>
      <xdr:rowOff>288374</xdr:rowOff>
    </xdr:from>
    <xdr:to>
      <xdr:col>41</xdr:col>
      <xdr:colOff>137160</xdr:colOff>
      <xdr:row>759</xdr:row>
      <xdr:rowOff>82634</xdr:rowOff>
    </xdr:to>
    <xdr:sp macro="" textlink="">
      <xdr:nvSpPr>
        <xdr:cNvPr id="58" name="大かっこ 57"/>
        <xdr:cNvSpPr/>
      </xdr:nvSpPr>
      <xdr:spPr>
        <a:xfrm>
          <a:off x="5044440" y="46518914"/>
          <a:ext cx="2590800" cy="457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27</xdr:col>
      <xdr:colOff>114300</xdr:colOff>
      <xdr:row>765</xdr:row>
      <xdr:rowOff>181694</xdr:rowOff>
    </xdr:from>
    <xdr:ext cx="2575560" cy="564385"/>
    <xdr:sp macro="" textlink="">
      <xdr:nvSpPr>
        <xdr:cNvPr id="59" name="テキスト ボックス 58"/>
        <xdr:cNvSpPr txBox="1"/>
      </xdr:nvSpPr>
      <xdr:spPr>
        <a:xfrm>
          <a:off x="5052060" y="49117334"/>
          <a:ext cx="2575560" cy="564385"/>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t>Ｆ．株式会社ブレインワークス</a:t>
          </a:r>
          <a:endParaRPr kumimoji="1" lang="en-US" altLang="ja-JP" sz="1100" b="1"/>
        </a:p>
        <a:p>
          <a:pPr algn="ctr"/>
          <a:r>
            <a:rPr kumimoji="1" lang="en-US" altLang="ja-JP" sz="1100" b="1"/>
            <a:t>6</a:t>
          </a:r>
          <a:r>
            <a:rPr kumimoji="1" lang="ja-JP" altLang="en-US" sz="1100" b="1"/>
            <a:t>百万円</a:t>
          </a:r>
        </a:p>
      </xdr:txBody>
    </xdr:sp>
    <xdr:clientData/>
  </xdr:oneCellAnchor>
  <xdr:oneCellAnchor>
    <xdr:from>
      <xdr:col>27</xdr:col>
      <xdr:colOff>38100</xdr:colOff>
      <xdr:row>764</xdr:row>
      <xdr:rowOff>174667</xdr:rowOff>
    </xdr:from>
    <xdr:ext cx="2407920" cy="306879"/>
    <xdr:sp macro="" textlink="">
      <xdr:nvSpPr>
        <xdr:cNvPr id="60" name="テキスト ボックス 59"/>
        <xdr:cNvSpPr txBox="1"/>
      </xdr:nvSpPr>
      <xdr:spPr>
        <a:xfrm>
          <a:off x="4975860" y="48797887"/>
          <a:ext cx="2407920"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000"/>
            <a:t>請負</a:t>
          </a:r>
          <a:r>
            <a:rPr kumimoji="1" lang="en-US" altLang="ja-JP" sz="1000"/>
            <a:t>【</a:t>
          </a:r>
          <a:r>
            <a:rPr kumimoji="1" lang="ja-JP" altLang="en-US" sz="1000"/>
            <a:t>一般競争契約</a:t>
          </a:r>
          <a:r>
            <a:rPr kumimoji="1" lang="en-US" altLang="ja-JP" sz="1000"/>
            <a:t>】</a:t>
          </a:r>
          <a:r>
            <a:rPr kumimoji="1" lang="ja-JP" altLang="en-US" sz="1000"/>
            <a:t>（最低価格）</a:t>
          </a:r>
        </a:p>
      </xdr:txBody>
    </xdr:sp>
    <xdr:clientData/>
  </xdr:oneCellAnchor>
  <xdr:twoCellAnchor>
    <xdr:from>
      <xdr:col>27</xdr:col>
      <xdr:colOff>99060</xdr:colOff>
      <xdr:row>767</xdr:row>
      <xdr:rowOff>196934</xdr:rowOff>
    </xdr:from>
    <xdr:to>
      <xdr:col>41</xdr:col>
      <xdr:colOff>129540</xdr:colOff>
      <xdr:row>769</xdr:row>
      <xdr:rowOff>29294</xdr:rowOff>
    </xdr:to>
    <xdr:sp macro="" textlink="">
      <xdr:nvSpPr>
        <xdr:cNvPr id="61" name="大かっこ 60"/>
        <xdr:cNvSpPr/>
      </xdr:nvSpPr>
      <xdr:spPr>
        <a:xfrm>
          <a:off x="5036820" y="49757414"/>
          <a:ext cx="2590800" cy="457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27</xdr:col>
      <xdr:colOff>121920</xdr:colOff>
      <xdr:row>770</xdr:row>
      <xdr:rowOff>90254</xdr:rowOff>
    </xdr:from>
    <xdr:ext cx="2575560" cy="459100"/>
    <xdr:sp macro="" textlink="">
      <xdr:nvSpPr>
        <xdr:cNvPr id="62" name="テキスト ボックス 61"/>
        <xdr:cNvSpPr txBox="1"/>
      </xdr:nvSpPr>
      <xdr:spPr>
        <a:xfrm>
          <a:off x="5093970" y="50560054"/>
          <a:ext cx="2575560" cy="459100"/>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t>Ｇ．株式会社三州社他３者</a:t>
          </a:r>
          <a:endParaRPr kumimoji="1" lang="en-US" altLang="ja-JP" sz="1100" b="1"/>
        </a:p>
        <a:p>
          <a:pPr algn="ctr"/>
          <a:r>
            <a:rPr kumimoji="1" lang="en-US" altLang="ja-JP" sz="1100" b="1"/>
            <a:t>1.2</a:t>
          </a:r>
          <a:r>
            <a:rPr kumimoji="1" lang="ja-JP" altLang="en-US" sz="1100" b="1"/>
            <a:t>百万円</a:t>
          </a:r>
        </a:p>
      </xdr:txBody>
    </xdr:sp>
    <xdr:clientData/>
  </xdr:oneCellAnchor>
  <xdr:oneCellAnchor>
    <xdr:from>
      <xdr:col>27</xdr:col>
      <xdr:colOff>45720</xdr:colOff>
      <xdr:row>769</xdr:row>
      <xdr:rowOff>83227</xdr:rowOff>
    </xdr:from>
    <xdr:ext cx="2407920" cy="306879"/>
    <xdr:sp macro="" textlink="">
      <xdr:nvSpPr>
        <xdr:cNvPr id="63" name="テキスト ボックス 62"/>
        <xdr:cNvSpPr txBox="1"/>
      </xdr:nvSpPr>
      <xdr:spPr>
        <a:xfrm>
          <a:off x="4983480" y="50268547"/>
          <a:ext cx="2407920"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000"/>
            <a:t>請負</a:t>
          </a:r>
          <a:r>
            <a:rPr kumimoji="1" lang="en-US" altLang="ja-JP" sz="1000"/>
            <a:t>【</a:t>
          </a:r>
          <a:r>
            <a:rPr kumimoji="1" lang="ja-JP" altLang="en-US" sz="1000"/>
            <a:t>随意契約</a:t>
          </a:r>
          <a:r>
            <a:rPr kumimoji="1" lang="en-US" altLang="ja-JP" sz="1000"/>
            <a:t>】</a:t>
          </a:r>
          <a:r>
            <a:rPr kumimoji="1" lang="ja-JP" altLang="en-US" sz="1000"/>
            <a:t>（少額）</a:t>
          </a:r>
        </a:p>
      </xdr:txBody>
    </xdr:sp>
    <xdr:clientData/>
  </xdr:oneCellAnchor>
  <xdr:twoCellAnchor>
    <xdr:from>
      <xdr:col>27</xdr:col>
      <xdr:colOff>106680</xdr:colOff>
      <xdr:row>772</xdr:row>
      <xdr:rowOff>105494</xdr:rowOff>
    </xdr:from>
    <xdr:to>
      <xdr:col>41</xdr:col>
      <xdr:colOff>137160</xdr:colOff>
      <xdr:row>773</xdr:row>
      <xdr:rowOff>250274</xdr:rowOff>
    </xdr:to>
    <xdr:sp macro="" textlink="">
      <xdr:nvSpPr>
        <xdr:cNvPr id="64" name="大かっこ 63"/>
        <xdr:cNvSpPr/>
      </xdr:nvSpPr>
      <xdr:spPr>
        <a:xfrm>
          <a:off x="5044440" y="51228074"/>
          <a:ext cx="2590800" cy="457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27</xdr:col>
      <xdr:colOff>114300</xdr:colOff>
      <xdr:row>761</xdr:row>
      <xdr:rowOff>44534</xdr:rowOff>
    </xdr:from>
    <xdr:ext cx="2575560" cy="564385"/>
    <xdr:sp macro="" textlink="">
      <xdr:nvSpPr>
        <xdr:cNvPr id="65" name="テキスト ボックス 64"/>
        <xdr:cNvSpPr txBox="1"/>
      </xdr:nvSpPr>
      <xdr:spPr>
        <a:xfrm>
          <a:off x="5052060" y="47532374"/>
          <a:ext cx="2575560" cy="564385"/>
        </a:xfrm>
        <a:prstGeom prst="rect">
          <a:avLst/>
        </a:prstGeom>
        <a:solidFill>
          <a:schemeClr val="bg1"/>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t>Ｅ．株式会社知識経営研究所</a:t>
          </a:r>
          <a:endParaRPr kumimoji="1" lang="en-US" altLang="ja-JP" sz="1100" b="1"/>
        </a:p>
        <a:p>
          <a:pPr algn="ctr"/>
          <a:r>
            <a:rPr kumimoji="1" lang="en-US" altLang="ja-JP" sz="1100" b="1"/>
            <a:t>1.3</a:t>
          </a:r>
          <a:r>
            <a:rPr kumimoji="1" lang="ja-JP" altLang="en-US" sz="1100" b="1"/>
            <a:t>百万円</a:t>
          </a:r>
        </a:p>
      </xdr:txBody>
    </xdr:sp>
    <xdr:clientData/>
  </xdr:oneCellAnchor>
  <xdr:oneCellAnchor>
    <xdr:from>
      <xdr:col>27</xdr:col>
      <xdr:colOff>38100</xdr:colOff>
      <xdr:row>759</xdr:row>
      <xdr:rowOff>319447</xdr:rowOff>
    </xdr:from>
    <xdr:ext cx="2407920" cy="306879"/>
    <xdr:sp macro="" textlink="">
      <xdr:nvSpPr>
        <xdr:cNvPr id="66" name="テキスト ボックス 65"/>
        <xdr:cNvSpPr txBox="1"/>
      </xdr:nvSpPr>
      <xdr:spPr>
        <a:xfrm>
          <a:off x="4975860" y="47212927"/>
          <a:ext cx="2407920"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000"/>
            <a:t>請負</a:t>
          </a:r>
          <a:r>
            <a:rPr kumimoji="1" lang="en-US" altLang="ja-JP" sz="1000"/>
            <a:t>【</a:t>
          </a:r>
          <a:r>
            <a:rPr kumimoji="1" lang="ja-JP" altLang="en-US" sz="1000"/>
            <a:t>一般競争契約</a:t>
          </a:r>
          <a:r>
            <a:rPr kumimoji="1" lang="en-US" altLang="ja-JP" sz="1000"/>
            <a:t>】</a:t>
          </a:r>
          <a:r>
            <a:rPr kumimoji="1" lang="ja-JP" altLang="en-US" sz="1000"/>
            <a:t>（最低価格）</a:t>
          </a:r>
        </a:p>
      </xdr:txBody>
    </xdr:sp>
    <xdr:clientData/>
  </xdr:oneCellAnchor>
  <xdr:twoCellAnchor>
    <xdr:from>
      <xdr:col>27</xdr:col>
      <xdr:colOff>99060</xdr:colOff>
      <xdr:row>762</xdr:row>
      <xdr:rowOff>242654</xdr:rowOff>
    </xdr:from>
    <xdr:to>
      <xdr:col>41</xdr:col>
      <xdr:colOff>129540</xdr:colOff>
      <xdr:row>764</xdr:row>
      <xdr:rowOff>6434</xdr:rowOff>
    </xdr:to>
    <xdr:sp macro="" textlink="">
      <xdr:nvSpPr>
        <xdr:cNvPr id="67" name="大かっこ 66"/>
        <xdr:cNvSpPr/>
      </xdr:nvSpPr>
      <xdr:spPr>
        <a:xfrm>
          <a:off x="5036820" y="48172454"/>
          <a:ext cx="2590800" cy="457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28</xdr:col>
      <xdr:colOff>15240</xdr:colOff>
      <xdr:row>750</xdr:row>
      <xdr:rowOff>21674</xdr:rowOff>
    </xdr:from>
    <xdr:ext cx="2407920" cy="735971"/>
    <xdr:sp macro="" textlink="">
      <xdr:nvSpPr>
        <xdr:cNvPr id="68" name="テキスト ボックス 67"/>
        <xdr:cNvSpPr txBox="1"/>
      </xdr:nvSpPr>
      <xdr:spPr>
        <a:xfrm>
          <a:off x="5135880" y="42785114"/>
          <a:ext cx="2407920" cy="735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000"/>
            <a:t>・次期学習指導要領を踏まえた教員等の環境教育実践者の効果的な養成を図るための研修運営手法の開発業務</a:t>
          </a:r>
        </a:p>
      </xdr:txBody>
    </xdr:sp>
    <xdr:clientData/>
  </xdr:oneCellAnchor>
  <xdr:oneCellAnchor>
    <xdr:from>
      <xdr:col>28</xdr:col>
      <xdr:colOff>7620</xdr:colOff>
      <xdr:row>755</xdr:row>
      <xdr:rowOff>52747</xdr:rowOff>
    </xdr:from>
    <xdr:ext cx="2407920" cy="735971"/>
    <xdr:sp macro="" textlink="">
      <xdr:nvSpPr>
        <xdr:cNvPr id="69" name="テキスト ボックス 68"/>
        <xdr:cNvSpPr txBox="1"/>
      </xdr:nvSpPr>
      <xdr:spPr>
        <a:xfrm>
          <a:off x="5128260" y="44599267"/>
          <a:ext cx="2407920" cy="735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000"/>
            <a:t>・「環境人材育成コンソーシアム」と連携した企業等における環境人材育成促進業務</a:t>
          </a:r>
        </a:p>
      </xdr:txBody>
    </xdr:sp>
    <xdr:clientData/>
  </xdr:oneCellAnchor>
  <xdr:oneCellAnchor>
    <xdr:from>
      <xdr:col>28</xdr:col>
      <xdr:colOff>0</xdr:colOff>
      <xdr:row>758</xdr:row>
      <xdr:rowOff>281940</xdr:rowOff>
    </xdr:from>
    <xdr:ext cx="2407920" cy="521425"/>
    <xdr:sp macro="" textlink="">
      <xdr:nvSpPr>
        <xdr:cNvPr id="70" name="テキスト ボックス 69"/>
        <xdr:cNvSpPr txBox="1"/>
      </xdr:nvSpPr>
      <xdr:spPr>
        <a:xfrm>
          <a:off x="5120640" y="46512480"/>
          <a:ext cx="2407920"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000"/>
            <a:t>・「環境カウンセラー登録制度」運用等業務</a:t>
          </a:r>
        </a:p>
      </xdr:txBody>
    </xdr:sp>
    <xdr:clientData/>
  </xdr:oneCellAnchor>
  <xdr:oneCellAnchor>
    <xdr:from>
      <xdr:col>28</xdr:col>
      <xdr:colOff>7620</xdr:colOff>
      <xdr:row>762</xdr:row>
      <xdr:rowOff>212767</xdr:rowOff>
    </xdr:from>
    <xdr:ext cx="2407920" cy="521425"/>
    <xdr:sp macro="" textlink="">
      <xdr:nvSpPr>
        <xdr:cNvPr id="71" name="テキスト ボックス 70"/>
        <xdr:cNvSpPr txBox="1"/>
      </xdr:nvSpPr>
      <xdr:spPr>
        <a:xfrm>
          <a:off x="5128260" y="48142567"/>
          <a:ext cx="2407920"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000"/>
            <a:t>・地方公共団体環境教育担当者会議運営等実施業務</a:t>
          </a:r>
        </a:p>
      </xdr:txBody>
    </xdr:sp>
    <xdr:clientData/>
  </xdr:oneCellAnchor>
  <xdr:oneCellAnchor>
    <xdr:from>
      <xdr:col>27</xdr:col>
      <xdr:colOff>76200</xdr:colOff>
      <xdr:row>767</xdr:row>
      <xdr:rowOff>205147</xdr:rowOff>
    </xdr:from>
    <xdr:ext cx="2407920" cy="521425"/>
    <xdr:sp macro="" textlink="">
      <xdr:nvSpPr>
        <xdr:cNvPr id="72" name="テキスト ボックス 71"/>
        <xdr:cNvSpPr txBox="1"/>
      </xdr:nvSpPr>
      <xdr:spPr>
        <a:xfrm>
          <a:off x="5013960" y="49765627"/>
          <a:ext cx="2407920"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000"/>
            <a:t>・今後の環境教育・学習施策のあり方検討支援業務</a:t>
          </a:r>
        </a:p>
      </xdr:txBody>
    </xdr:sp>
    <xdr:clientData/>
  </xdr:oneCellAnchor>
  <xdr:oneCellAnchor>
    <xdr:from>
      <xdr:col>27</xdr:col>
      <xdr:colOff>175260</xdr:colOff>
      <xdr:row>772</xdr:row>
      <xdr:rowOff>175260</xdr:rowOff>
    </xdr:from>
    <xdr:ext cx="2407920" cy="306879"/>
    <xdr:sp macro="" textlink="">
      <xdr:nvSpPr>
        <xdr:cNvPr id="73" name="テキスト ボックス 72"/>
        <xdr:cNvSpPr txBox="1"/>
      </xdr:nvSpPr>
      <xdr:spPr>
        <a:xfrm>
          <a:off x="5113020" y="51297840"/>
          <a:ext cx="2407920"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000"/>
            <a:t>・普及啓発物等作成</a:t>
          </a:r>
        </a:p>
      </xdr:txBody>
    </xdr:sp>
    <xdr:clientData/>
  </xdr:oneCellAnchor>
  <xdr:twoCellAnchor>
    <xdr:from>
      <xdr:col>20</xdr:col>
      <xdr:colOff>30480</xdr:colOff>
      <xdr:row>757</xdr:row>
      <xdr:rowOff>563287</xdr:rowOff>
    </xdr:from>
    <xdr:to>
      <xdr:col>27</xdr:col>
      <xdr:colOff>99060</xdr:colOff>
      <xdr:row>757</xdr:row>
      <xdr:rowOff>570907</xdr:rowOff>
    </xdr:to>
    <xdr:cxnSp macro="">
      <xdr:nvCxnSpPr>
        <xdr:cNvPr id="74" name="直線コネクタ 73"/>
        <xdr:cNvCxnSpPr/>
      </xdr:nvCxnSpPr>
      <xdr:spPr>
        <a:xfrm flipV="1">
          <a:off x="3688080" y="46130887"/>
          <a:ext cx="1348740" cy="762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160020</xdr:colOff>
      <xdr:row>748</xdr:row>
      <xdr:rowOff>258487</xdr:rowOff>
    </xdr:from>
    <xdr:to>
      <xdr:col>27</xdr:col>
      <xdr:colOff>106680</xdr:colOff>
      <xdr:row>748</xdr:row>
      <xdr:rowOff>258487</xdr:rowOff>
    </xdr:to>
    <xdr:cxnSp macro="">
      <xdr:nvCxnSpPr>
        <xdr:cNvPr id="75" name="直線コネクタ 74"/>
        <xdr:cNvCxnSpPr/>
      </xdr:nvCxnSpPr>
      <xdr:spPr>
        <a:xfrm>
          <a:off x="4366260" y="42305647"/>
          <a:ext cx="67818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175260</xdr:colOff>
      <xdr:row>754</xdr:row>
      <xdr:rowOff>98467</xdr:rowOff>
    </xdr:from>
    <xdr:to>
      <xdr:col>27</xdr:col>
      <xdr:colOff>121920</xdr:colOff>
      <xdr:row>754</xdr:row>
      <xdr:rowOff>98467</xdr:rowOff>
    </xdr:to>
    <xdr:cxnSp macro="">
      <xdr:nvCxnSpPr>
        <xdr:cNvPr id="76" name="直線コネクタ 75"/>
        <xdr:cNvCxnSpPr/>
      </xdr:nvCxnSpPr>
      <xdr:spPr>
        <a:xfrm>
          <a:off x="4381500" y="44286847"/>
          <a:ext cx="67818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175260</xdr:colOff>
      <xdr:row>761</xdr:row>
      <xdr:rowOff>281347</xdr:rowOff>
    </xdr:from>
    <xdr:to>
      <xdr:col>27</xdr:col>
      <xdr:colOff>121920</xdr:colOff>
      <xdr:row>761</xdr:row>
      <xdr:rowOff>281347</xdr:rowOff>
    </xdr:to>
    <xdr:cxnSp macro="">
      <xdr:nvCxnSpPr>
        <xdr:cNvPr id="77" name="直線コネクタ 76"/>
        <xdr:cNvCxnSpPr/>
      </xdr:nvCxnSpPr>
      <xdr:spPr>
        <a:xfrm>
          <a:off x="4381500" y="47769187"/>
          <a:ext cx="67818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152400</xdr:colOff>
      <xdr:row>743</xdr:row>
      <xdr:rowOff>235627</xdr:rowOff>
    </xdr:from>
    <xdr:to>
      <xdr:col>27</xdr:col>
      <xdr:colOff>99060</xdr:colOff>
      <xdr:row>743</xdr:row>
      <xdr:rowOff>235627</xdr:rowOff>
    </xdr:to>
    <xdr:cxnSp macro="">
      <xdr:nvCxnSpPr>
        <xdr:cNvPr id="78" name="直線コネクタ 77"/>
        <xdr:cNvCxnSpPr/>
      </xdr:nvCxnSpPr>
      <xdr:spPr>
        <a:xfrm>
          <a:off x="4358640" y="40507327"/>
          <a:ext cx="67818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167640</xdr:colOff>
      <xdr:row>771</xdr:row>
      <xdr:rowOff>90847</xdr:rowOff>
    </xdr:from>
    <xdr:to>
      <xdr:col>27</xdr:col>
      <xdr:colOff>114300</xdr:colOff>
      <xdr:row>771</xdr:row>
      <xdr:rowOff>90847</xdr:rowOff>
    </xdr:to>
    <xdr:cxnSp macro="">
      <xdr:nvCxnSpPr>
        <xdr:cNvPr id="79" name="直線コネクタ 78"/>
        <xdr:cNvCxnSpPr/>
      </xdr:nvCxnSpPr>
      <xdr:spPr>
        <a:xfrm>
          <a:off x="4373880" y="50901007"/>
          <a:ext cx="67818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160020</xdr:colOff>
      <xdr:row>766</xdr:row>
      <xdr:rowOff>136567</xdr:rowOff>
    </xdr:from>
    <xdr:to>
      <xdr:col>27</xdr:col>
      <xdr:colOff>106680</xdr:colOff>
      <xdr:row>766</xdr:row>
      <xdr:rowOff>136567</xdr:rowOff>
    </xdr:to>
    <xdr:cxnSp macro="">
      <xdr:nvCxnSpPr>
        <xdr:cNvPr id="80" name="直線コネクタ 79"/>
        <xdr:cNvCxnSpPr/>
      </xdr:nvCxnSpPr>
      <xdr:spPr>
        <a:xfrm>
          <a:off x="4366260" y="49384627"/>
          <a:ext cx="67818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144780</xdr:colOff>
      <xdr:row>743</xdr:row>
      <xdr:rowOff>258487</xdr:rowOff>
    </xdr:from>
    <xdr:to>
      <xdr:col>23</xdr:col>
      <xdr:colOff>152400</xdr:colOff>
      <xdr:row>771</xdr:row>
      <xdr:rowOff>106087</xdr:rowOff>
    </xdr:to>
    <xdr:cxnSp macro="">
      <xdr:nvCxnSpPr>
        <xdr:cNvPr id="81" name="直線コネクタ 80"/>
        <xdr:cNvCxnSpPr/>
      </xdr:nvCxnSpPr>
      <xdr:spPr>
        <a:xfrm>
          <a:off x="4351020" y="40530187"/>
          <a:ext cx="7620" cy="103860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F1" sqref="AF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278</v>
      </c>
      <c r="AT2" s="941"/>
      <c r="AU2" s="941"/>
      <c r="AV2" s="52" t="str">
        <f>IF(AW2="", "", "-")</f>
        <v/>
      </c>
      <c r="AW2" s="912"/>
      <c r="AX2" s="912"/>
    </row>
    <row r="3" spans="1:50" ht="21" customHeight="1" thickBot="1" x14ac:dyDescent="0.2">
      <c r="A3" s="869" t="s">
        <v>529</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559</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692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171</v>
      </c>
      <c r="H5" s="842"/>
      <c r="I5" s="842"/>
      <c r="J5" s="842"/>
      <c r="K5" s="842"/>
      <c r="L5" s="842"/>
      <c r="M5" s="843" t="s">
        <v>66</v>
      </c>
      <c r="N5" s="844"/>
      <c r="O5" s="844"/>
      <c r="P5" s="844"/>
      <c r="Q5" s="844"/>
      <c r="R5" s="845"/>
      <c r="S5" s="846" t="s">
        <v>131</v>
      </c>
      <c r="T5" s="842"/>
      <c r="U5" s="842"/>
      <c r="V5" s="842"/>
      <c r="W5" s="842"/>
      <c r="X5" s="847"/>
      <c r="Y5" s="700" t="s">
        <v>3</v>
      </c>
      <c r="Z5" s="542"/>
      <c r="AA5" s="542"/>
      <c r="AB5" s="542"/>
      <c r="AC5" s="542"/>
      <c r="AD5" s="543"/>
      <c r="AE5" s="701" t="s">
        <v>545</v>
      </c>
      <c r="AF5" s="701"/>
      <c r="AG5" s="701"/>
      <c r="AH5" s="701"/>
      <c r="AI5" s="701"/>
      <c r="AJ5" s="701"/>
      <c r="AK5" s="701"/>
      <c r="AL5" s="701"/>
      <c r="AM5" s="701"/>
      <c r="AN5" s="701"/>
      <c r="AO5" s="701"/>
      <c r="AP5" s="702"/>
      <c r="AQ5" s="703" t="s">
        <v>687</v>
      </c>
      <c r="AR5" s="704"/>
      <c r="AS5" s="704"/>
      <c r="AT5" s="704"/>
      <c r="AU5" s="704"/>
      <c r="AV5" s="704"/>
      <c r="AW5" s="704"/>
      <c r="AX5" s="705"/>
    </row>
    <row r="6" spans="1:50" ht="30.6"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58.9" customHeight="1" x14ac:dyDescent="0.15">
      <c r="A7" s="494" t="s">
        <v>22</v>
      </c>
      <c r="B7" s="495"/>
      <c r="C7" s="495"/>
      <c r="D7" s="495"/>
      <c r="E7" s="495"/>
      <c r="F7" s="496"/>
      <c r="G7" s="497" t="s">
        <v>546</v>
      </c>
      <c r="H7" s="498"/>
      <c r="I7" s="498"/>
      <c r="J7" s="498"/>
      <c r="K7" s="498"/>
      <c r="L7" s="498"/>
      <c r="M7" s="498"/>
      <c r="N7" s="498"/>
      <c r="O7" s="498"/>
      <c r="P7" s="498"/>
      <c r="Q7" s="498"/>
      <c r="R7" s="498"/>
      <c r="S7" s="498"/>
      <c r="T7" s="498"/>
      <c r="U7" s="498"/>
      <c r="V7" s="498"/>
      <c r="W7" s="498"/>
      <c r="X7" s="499"/>
      <c r="Y7" s="923" t="s">
        <v>542</v>
      </c>
      <c r="Z7" s="442"/>
      <c r="AA7" s="442"/>
      <c r="AB7" s="442"/>
      <c r="AC7" s="442"/>
      <c r="AD7" s="924"/>
      <c r="AE7" s="913" t="s">
        <v>547</v>
      </c>
      <c r="AF7" s="914"/>
      <c r="AG7" s="914"/>
      <c r="AH7" s="914"/>
      <c r="AI7" s="914"/>
      <c r="AJ7" s="914"/>
      <c r="AK7" s="914"/>
      <c r="AL7" s="914"/>
      <c r="AM7" s="914"/>
      <c r="AN7" s="914"/>
      <c r="AO7" s="914"/>
      <c r="AP7" s="914"/>
      <c r="AQ7" s="914"/>
      <c r="AR7" s="914"/>
      <c r="AS7" s="914"/>
      <c r="AT7" s="914"/>
      <c r="AU7" s="914"/>
      <c r="AV7" s="914"/>
      <c r="AW7" s="914"/>
      <c r="AX7" s="915"/>
    </row>
    <row r="8" spans="1:50" ht="27.6" customHeight="1" x14ac:dyDescent="0.15">
      <c r="A8" s="494" t="s">
        <v>389</v>
      </c>
      <c r="B8" s="495"/>
      <c r="C8" s="495"/>
      <c r="D8" s="495"/>
      <c r="E8" s="495"/>
      <c r="F8" s="496"/>
      <c r="G8" s="942" t="str">
        <f>入力規則等!A26</f>
        <v>子ども・若者育成支援、少子化社会対策</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71.45" customHeight="1" x14ac:dyDescent="0.15">
      <c r="A9" s="851" t="s">
        <v>23</v>
      </c>
      <c r="B9" s="852"/>
      <c r="C9" s="852"/>
      <c r="D9" s="852"/>
      <c r="E9" s="852"/>
      <c r="F9" s="852"/>
      <c r="G9" s="853" t="s">
        <v>605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61.15" customHeight="1" x14ac:dyDescent="0.15">
      <c r="A10" s="662" t="s">
        <v>30</v>
      </c>
      <c r="B10" s="663"/>
      <c r="C10" s="663"/>
      <c r="D10" s="663"/>
      <c r="E10" s="663"/>
      <c r="F10" s="663"/>
      <c r="G10" s="756" t="s">
        <v>548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23.45"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467</v>
      </c>
      <c r="AE12" s="415"/>
      <c r="AF12" s="415"/>
      <c r="AG12" s="415"/>
      <c r="AH12" s="415"/>
      <c r="AI12" s="415"/>
      <c r="AJ12" s="416"/>
      <c r="AK12" s="414" t="s">
        <v>530</v>
      </c>
      <c r="AL12" s="415"/>
      <c r="AM12" s="415"/>
      <c r="AN12" s="415"/>
      <c r="AO12" s="415"/>
      <c r="AP12" s="415"/>
      <c r="AQ12" s="416"/>
      <c r="AR12" s="414" t="s">
        <v>531</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252</v>
      </c>
      <c r="Q13" s="660"/>
      <c r="R13" s="660"/>
      <c r="S13" s="660"/>
      <c r="T13" s="660"/>
      <c r="U13" s="660"/>
      <c r="V13" s="661"/>
      <c r="W13" s="659">
        <v>80</v>
      </c>
      <c r="X13" s="660"/>
      <c r="Y13" s="660"/>
      <c r="Z13" s="660"/>
      <c r="AA13" s="660"/>
      <c r="AB13" s="660"/>
      <c r="AC13" s="661"/>
      <c r="AD13" s="659">
        <v>69</v>
      </c>
      <c r="AE13" s="660"/>
      <c r="AF13" s="660"/>
      <c r="AG13" s="660"/>
      <c r="AH13" s="660"/>
      <c r="AI13" s="660"/>
      <c r="AJ13" s="661"/>
      <c r="AK13" s="659">
        <v>64</v>
      </c>
      <c r="AL13" s="660"/>
      <c r="AM13" s="660"/>
      <c r="AN13" s="660"/>
      <c r="AO13" s="660"/>
      <c r="AP13" s="660"/>
      <c r="AQ13" s="661"/>
      <c r="AR13" s="920">
        <v>78</v>
      </c>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602</v>
      </c>
      <c r="Q14" s="660"/>
      <c r="R14" s="660"/>
      <c r="S14" s="660"/>
      <c r="T14" s="660"/>
      <c r="U14" s="660"/>
      <c r="V14" s="661"/>
      <c r="W14" s="659" t="s">
        <v>602</v>
      </c>
      <c r="X14" s="660"/>
      <c r="Y14" s="660"/>
      <c r="Z14" s="660"/>
      <c r="AA14" s="660"/>
      <c r="AB14" s="660"/>
      <c r="AC14" s="661"/>
      <c r="AD14" s="659" t="s">
        <v>602</v>
      </c>
      <c r="AE14" s="660"/>
      <c r="AF14" s="660"/>
      <c r="AG14" s="660"/>
      <c r="AH14" s="660"/>
      <c r="AI14" s="660"/>
      <c r="AJ14" s="661"/>
      <c r="AK14" s="659" t="s">
        <v>602</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602</v>
      </c>
      <c r="Q15" s="660"/>
      <c r="R15" s="660"/>
      <c r="S15" s="660"/>
      <c r="T15" s="660"/>
      <c r="U15" s="660"/>
      <c r="V15" s="661"/>
      <c r="W15" s="659" t="s">
        <v>603</v>
      </c>
      <c r="X15" s="660"/>
      <c r="Y15" s="660"/>
      <c r="Z15" s="660"/>
      <c r="AA15" s="660"/>
      <c r="AB15" s="660"/>
      <c r="AC15" s="661"/>
      <c r="AD15" s="659" t="s">
        <v>602</v>
      </c>
      <c r="AE15" s="660"/>
      <c r="AF15" s="660"/>
      <c r="AG15" s="660"/>
      <c r="AH15" s="660"/>
      <c r="AI15" s="660"/>
      <c r="AJ15" s="661"/>
      <c r="AK15" s="659" t="s">
        <v>602</v>
      </c>
      <c r="AL15" s="660"/>
      <c r="AM15" s="660"/>
      <c r="AN15" s="660"/>
      <c r="AO15" s="660"/>
      <c r="AP15" s="660"/>
      <c r="AQ15" s="661"/>
      <c r="AR15" s="659" t="s">
        <v>685</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602</v>
      </c>
      <c r="Q16" s="660"/>
      <c r="R16" s="660"/>
      <c r="S16" s="660"/>
      <c r="T16" s="660"/>
      <c r="U16" s="660"/>
      <c r="V16" s="661"/>
      <c r="W16" s="659" t="s">
        <v>602</v>
      </c>
      <c r="X16" s="660"/>
      <c r="Y16" s="660"/>
      <c r="Z16" s="660"/>
      <c r="AA16" s="660"/>
      <c r="AB16" s="660"/>
      <c r="AC16" s="661"/>
      <c r="AD16" s="659" t="s">
        <v>602</v>
      </c>
      <c r="AE16" s="660"/>
      <c r="AF16" s="660"/>
      <c r="AG16" s="660"/>
      <c r="AH16" s="660"/>
      <c r="AI16" s="660"/>
      <c r="AJ16" s="661"/>
      <c r="AK16" s="659" t="s">
        <v>603</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602</v>
      </c>
      <c r="Q17" s="660"/>
      <c r="R17" s="660"/>
      <c r="S17" s="660"/>
      <c r="T17" s="660"/>
      <c r="U17" s="660"/>
      <c r="V17" s="661"/>
      <c r="W17" s="659" t="s">
        <v>602</v>
      </c>
      <c r="X17" s="660"/>
      <c r="Y17" s="660"/>
      <c r="Z17" s="660"/>
      <c r="AA17" s="660"/>
      <c r="AB17" s="660"/>
      <c r="AC17" s="661"/>
      <c r="AD17" s="659" t="s">
        <v>604</v>
      </c>
      <c r="AE17" s="660"/>
      <c r="AF17" s="660"/>
      <c r="AG17" s="660"/>
      <c r="AH17" s="660"/>
      <c r="AI17" s="660"/>
      <c r="AJ17" s="661"/>
      <c r="AK17" s="659" t="s">
        <v>602</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252</v>
      </c>
      <c r="Q18" s="881"/>
      <c r="R18" s="881"/>
      <c r="S18" s="881"/>
      <c r="T18" s="881"/>
      <c r="U18" s="881"/>
      <c r="V18" s="882"/>
      <c r="W18" s="880">
        <f>SUM(W13:AC17)</f>
        <v>80</v>
      </c>
      <c r="X18" s="881"/>
      <c r="Y18" s="881"/>
      <c r="Z18" s="881"/>
      <c r="AA18" s="881"/>
      <c r="AB18" s="881"/>
      <c r="AC18" s="882"/>
      <c r="AD18" s="880">
        <f>SUM(AD13:AJ17)</f>
        <v>69</v>
      </c>
      <c r="AE18" s="881"/>
      <c r="AF18" s="881"/>
      <c r="AG18" s="881"/>
      <c r="AH18" s="881"/>
      <c r="AI18" s="881"/>
      <c r="AJ18" s="882"/>
      <c r="AK18" s="880">
        <f>SUM(AK13:AQ17)</f>
        <v>64</v>
      </c>
      <c r="AL18" s="881"/>
      <c r="AM18" s="881"/>
      <c r="AN18" s="881"/>
      <c r="AO18" s="881"/>
      <c r="AP18" s="881"/>
      <c r="AQ18" s="882"/>
      <c r="AR18" s="880">
        <f>SUM(AR13:AX17)</f>
        <v>78</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216</v>
      </c>
      <c r="Q19" s="660"/>
      <c r="R19" s="660"/>
      <c r="S19" s="660"/>
      <c r="T19" s="660"/>
      <c r="U19" s="660"/>
      <c r="V19" s="661"/>
      <c r="W19" s="659">
        <v>69</v>
      </c>
      <c r="X19" s="660"/>
      <c r="Y19" s="660"/>
      <c r="Z19" s="660"/>
      <c r="AA19" s="660"/>
      <c r="AB19" s="660"/>
      <c r="AC19" s="661"/>
      <c r="AD19" s="659">
        <v>59</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f>IF(P18=0, "-", SUM(P19)/P18)</f>
        <v>0.8571428571428571</v>
      </c>
      <c r="Q20" s="311"/>
      <c r="R20" s="311"/>
      <c r="S20" s="311"/>
      <c r="T20" s="311"/>
      <c r="U20" s="311"/>
      <c r="V20" s="311"/>
      <c r="W20" s="311">
        <f t="shared" ref="W20" si="0">IF(W18=0, "-", SUM(W19)/W18)</f>
        <v>0.86250000000000004</v>
      </c>
      <c r="X20" s="311"/>
      <c r="Y20" s="311"/>
      <c r="Z20" s="311"/>
      <c r="AA20" s="311"/>
      <c r="AB20" s="311"/>
      <c r="AC20" s="311"/>
      <c r="AD20" s="311">
        <f t="shared" ref="AD20" si="1">IF(AD18=0, "-", SUM(AD19)/AD18)</f>
        <v>0.85507246376811596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492</v>
      </c>
      <c r="H21" s="310"/>
      <c r="I21" s="310"/>
      <c r="J21" s="310"/>
      <c r="K21" s="310"/>
      <c r="L21" s="310"/>
      <c r="M21" s="310"/>
      <c r="N21" s="310"/>
      <c r="O21" s="310"/>
      <c r="P21" s="311">
        <f>IF(P19=0, "-", SUM(P19)/SUM(P13,P14))</f>
        <v>0.8571428571428571</v>
      </c>
      <c r="Q21" s="311"/>
      <c r="R21" s="311"/>
      <c r="S21" s="311"/>
      <c r="T21" s="311"/>
      <c r="U21" s="311"/>
      <c r="V21" s="311"/>
      <c r="W21" s="311">
        <f t="shared" ref="W21" si="2">IF(W19=0, "-", SUM(W19)/SUM(W13,W14))</f>
        <v>0.86250000000000004</v>
      </c>
      <c r="X21" s="311"/>
      <c r="Y21" s="311"/>
      <c r="Z21" s="311"/>
      <c r="AA21" s="311"/>
      <c r="AB21" s="311"/>
      <c r="AC21" s="311"/>
      <c r="AD21" s="311">
        <f t="shared" ref="AD21" si="3">IF(AD19=0, "-", SUM(AD19)/SUM(AD13,AD14))</f>
        <v>0.85507246376811596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534</v>
      </c>
      <c r="B22" s="966"/>
      <c r="C22" s="966"/>
      <c r="D22" s="966"/>
      <c r="E22" s="966"/>
      <c r="F22" s="967"/>
      <c r="G22" s="952" t="s">
        <v>469</v>
      </c>
      <c r="H22" s="215"/>
      <c r="I22" s="215"/>
      <c r="J22" s="215"/>
      <c r="K22" s="215"/>
      <c r="L22" s="215"/>
      <c r="M22" s="215"/>
      <c r="N22" s="215"/>
      <c r="O22" s="216"/>
      <c r="P22" s="937" t="s">
        <v>532</v>
      </c>
      <c r="Q22" s="215"/>
      <c r="R22" s="215"/>
      <c r="S22" s="215"/>
      <c r="T22" s="215"/>
      <c r="U22" s="215"/>
      <c r="V22" s="216"/>
      <c r="W22" s="937" t="s">
        <v>533</v>
      </c>
      <c r="X22" s="215"/>
      <c r="Y22" s="215"/>
      <c r="Z22" s="215"/>
      <c r="AA22" s="215"/>
      <c r="AB22" s="215"/>
      <c r="AC22" s="216"/>
      <c r="AD22" s="937" t="s">
        <v>468</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561</v>
      </c>
      <c r="H23" s="954"/>
      <c r="I23" s="954"/>
      <c r="J23" s="954"/>
      <c r="K23" s="954"/>
      <c r="L23" s="954"/>
      <c r="M23" s="954"/>
      <c r="N23" s="954"/>
      <c r="O23" s="955"/>
      <c r="P23" s="920">
        <v>63.4</v>
      </c>
      <c r="Q23" s="921"/>
      <c r="R23" s="921"/>
      <c r="S23" s="921"/>
      <c r="T23" s="921"/>
      <c r="U23" s="921"/>
      <c r="V23" s="938"/>
      <c r="W23" s="920">
        <v>77</v>
      </c>
      <c r="X23" s="921"/>
      <c r="Y23" s="921"/>
      <c r="Z23" s="921"/>
      <c r="AA23" s="921"/>
      <c r="AB23" s="921"/>
      <c r="AC23" s="938"/>
      <c r="AD23" s="975" t="s">
        <v>686</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562</v>
      </c>
      <c r="H24" s="957"/>
      <c r="I24" s="957"/>
      <c r="J24" s="957"/>
      <c r="K24" s="957"/>
      <c r="L24" s="957"/>
      <c r="M24" s="957"/>
      <c r="N24" s="957"/>
      <c r="O24" s="958"/>
      <c r="P24" s="659">
        <v>0.7</v>
      </c>
      <c r="Q24" s="660"/>
      <c r="R24" s="660"/>
      <c r="S24" s="660"/>
      <c r="T24" s="660"/>
      <c r="U24" s="660"/>
      <c r="V24" s="661"/>
      <c r="W24" s="659">
        <v>0.7</v>
      </c>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563</v>
      </c>
      <c r="H25" s="957"/>
      <c r="I25" s="957"/>
      <c r="J25" s="957"/>
      <c r="K25" s="957"/>
      <c r="L25" s="957"/>
      <c r="M25" s="957"/>
      <c r="N25" s="957"/>
      <c r="O25" s="958"/>
      <c r="P25" s="659">
        <v>0.2</v>
      </c>
      <c r="Q25" s="660"/>
      <c r="R25" s="660"/>
      <c r="S25" s="660"/>
      <c r="T25" s="660"/>
      <c r="U25" s="660"/>
      <c r="V25" s="661"/>
      <c r="W25" s="659">
        <v>0.2</v>
      </c>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564</v>
      </c>
      <c r="H26" s="957"/>
      <c r="I26" s="957"/>
      <c r="J26" s="957"/>
      <c r="K26" s="957"/>
      <c r="L26" s="957"/>
      <c r="M26" s="957"/>
      <c r="N26" s="957"/>
      <c r="O26" s="958"/>
      <c r="P26" s="659">
        <v>0.1</v>
      </c>
      <c r="Q26" s="660"/>
      <c r="R26" s="660"/>
      <c r="S26" s="660"/>
      <c r="T26" s="660"/>
      <c r="U26" s="660"/>
      <c r="V26" s="661"/>
      <c r="W26" s="659">
        <v>0.1</v>
      </c>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18.600000000000001"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473</v>
      </c>
      <c r="H28" s="960"/>
      <c r="I28" s="960"/>
      <c r="J28" s="960"/>
      <c r="K28" s="960"/>
      <c r="L28" s="960"/>
      <c r="M28" s="960"/>
      <c r="N28" s="960"/>
      <c r="O28" s="961"/>
      <c r="P28" s="880">
        <f>P29-SUM(P23:P27)</f>
        <v>-0.39999999999999147</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470</v>
      </c>
      <c r="H29" s="963"/>
      <c r="I29" s="963"/>
      <c r="J29" s="963"/>
      <c r="K29" s="963"/>
      <c r="L29" s="963"/>
      <c r="M29" s="963"/>
      <c r="N29" s="963"/>
      <c r="O29" s="964"/>
      <c r="P29" s="934">
        <f>AK13</f>
        <v>64</v>
      </c>
      <c r="Q29" s="935"/>
      <c r="R29" s="935"/>
      <c r="S29" s="935"/>
      <c r="T29" s="935"/>
      <c r="U29" s="935"/>
      <c r="V29" s="936"/>
      <c r="W29" s="934">
        <f>AR13</f>
        <v>78</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486</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467</v>
      </c>
      <c r="AN30" s="916"/>
      <c r="AO30" s="916"/>
      <c r="AP30" s="860"/>
      <c r="AQ30" s="769" t="s">
        <v>355</v>
      </c>
      <c r="AR30" s="770"/>
      <c r="AS30" s="770"/>
      <c r="AT30" s="771"/>
      <c r="AU30" s="776" t="s">
        <v>253</v>
      </c>
      <c r="AV30" s="776"/>
      <c r="AW30" s="776"/>
      <c r="AX30" s="917"/>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v>30</v>
      </c>
      <c r="AR31" s="193"/>
      <c r="AS31" s="126" t="s">
        <v>356</v>
      </c>
      <c r="AT31" s="127"/>
      <c r="AU31" s="192" t="s">
        <v>566</v>
      </c>
      <c r="AV31" s="192"/>
      <c r="AW31" s="397" t="s">
        <v>300</v>
      </c>
      <c r="AX31" s="398"/>
    </row>
    <row r="32" spans="1:50" ht="23.25" customHeight="1" x14ac:dyDescent="0.15">
      <c r="A32" s="402"/>
      <c r="B32" s="400"/>
      <c r="C32" s="400"/>
      <c r="D32" s="400"/>
      <c r="E32" s="400"/>
      <c r="F32" s="401"/>
      <c r="G32" s="563" t="s">
        <v>549</v>
      </c>
      <c r="H32" s="564"/>
      <c r="I32" s="564"/>
      <c r="J32" s="564"/>
      <c r="K32" s="564"/>
      <c r="L32" s="564"/>
      <c r="M32" s="564"/>
      <c r="N32" s="564"/>
      <c r="O32" s="565"/>
      <c r="P32" s="98" t="s">
        <v>550</v>
      </c>
      <c r="Q32" s="98"/>
      <c r="R32" s="98"/>
      <c r="S32" s="98"/>
      <c r="T32" s="98"/>
      <c r="U32" s="98"/>
      <c r="V32" s="98"/>
      <c r="W32" s="98"/>
      <c r="X32" s="99"/>
      <c r="Y32" s="470" t="s">
        <v>12</v>
      </c>
      <c r="Z32" s="530"/>
      <c r="AA32" s="531"/>
      <c r="AB32" s="460" t="s">
        <v>565</v>
      </c>
      <c r="AC32" s="460"/>
      <c r="AD32" s="460"/>
      <c r="AE32" s="211">
        <v>337968</v>
      </c>
      <c r="AF32" s="212"/>
      <c r="AG32" s="212"/>
      <c r="AH32" s="212"/>
      <c r="AI32" s="211">
        <v>348718</v>
      </c>
      <c r="AJ32" s="212"/>
      <c r="AK32" s="212"/>
      <c r="AL32" s="212"/>
      <c r="AM32" s="211">
        <v>208239</v>
      </c>
      <c r="AN32" s="212"/>
      <c r="AO32" s="212"/>
      <c r="AP32" s="212"/>
      <c r="AQ32" s="333" t="s">
        <v>566</v>
      </c>
      <c r="AR32" s="200"/>
      <c r="AS32" s="200"/>
      <c r="AT32" s="334"/>
      <c r="AU32" s="212" t="s">
        <v>566</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565</v>
      </c>
      <c r="AC33" s="522"/>
      <c r="AD33" s="522"/>
      <c r="AE33" s="211">
        <v>400000</v>
      </c>
      <c r="AF33" s="212"/>
      <c r="AG33" s="212"/>
      <c r="AH33" s="212"/>
      <c r="AI33" s="211">
        <v>400000</v>
      </c>
      <c r="AJ33" s="212"/>
      <c r="AK33" s="212"/>
      <c r="AL33" s="212"/>
      <c r="AM33" s="211">
        <v>400000</v>
      </c>
      <c r="AN33" s="212"/>
      <c r="AO33" s="212"/>
      <c r="AP33" s="212"/>
      <c r="AQ33" s="333">
        <v>400000</v>
      </c>
      <c r="AR33" s="200"/>
      <c r="AS33" s="200"/>
      <c r="AT33" s="334"/>
      <c r="AU33" s="212">
        <v>400000</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f>(AE32/AE33)*100</f>
        <v>84.492000000000004</v>
      </c>
      <c r="AF34" s="212"/>
      <c r="AG34" s="212"/>
      <c r="AH34" s="212"/>
      <c r="AI34" s="211">
        <f t="shared" ref="AI34" si="4">(AI32/AI33)*100</f>
        <v>87.179500000000004</v>
      </c>
      <c r="AJ34" s="212"/>
      <c r="AK34" s="212"/>
      <c r="AL34" s="212"/>
      <c r="AM34" s="211">
        <f t="shared" ref="AM34" si="5">(AM32/AM33)*100</f>
        <v>52.059750000000008</v>
      </c>
      <c r="AN34" s="212"/>
      <c r="AO34" s="212"/>
      <c r="AP34" s="212"/>
      <c r="AQ34" s="333" t="s">
        <v>566</v>
      </c>
      <c r="AR34" s="200"/>
      <c r="AS34" s="200"/>
      <c r="AT34" s="334"/>
      <c r="AU34" s="212" t="s">
        <v>567</v>
      </c>
      <c r="AV34" s="212"/>
      <c r="AW34" s="212"/>
      <c r="AX34" s="214"/>
    </row>
    <row r="35" spans="1:50" ht="29.45" customHeight="1" x14ac:dyDescent="0.15">
      <c r="A35" s="219" t="s">
        <v>522</v>
      </c>
      <c r="B35" s="220"/>
      <c r="C35" s="220"/>
      <c r="D35" s="220"/>
      <c r="E35" s="220"/>
      <c r="F35" s="221"/>
      <c r="G35" s="225" t="s">
        <v>551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486</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467</v>
      </c>
      <c r="AN37" s="243"/>
      <c r="AO37" s="243"/>
      <c r="AP37" s="237"/>
      <c r="AQ37" s="144" t="s">
        <v>355</v>
      </c>
      <c r="AR37" s="145"/>
      <c r="AS37" s="145"/>
      <c r="AT37" s="146"/>
      <c r="AU37" s="410" t="s">
        <v>253</v>
      </c>
      <c r="AV37" s="410"/>
      <c r="AW37" s="410"/>
      <c r="AX37" s="911"/>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486</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467</v>
      </c>
      <c r="AN44" s="243"/>
      <c r="AO44" s="243"/>
      <c r="AP44" s="237"/>
      <c r="AQ44" s="144" t="s">
        <v>355</v>
      </c>
      <c r="AR44" s="145"/>
      <c r="AS44" s="145"/>
      <c r="AT44" s="146"/>
      <c r="AU44" s="410" t="s">
        <v>253</v>
      </c>
      <c r="AV44" s="410"/>
      <c r="AW44" s="410"/>
      <c r="AX44" s="911"/>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486</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467</v>
      </c>
      <c r="AN51" s="243"/>
      <c r="AO51" s="243"/>
      <c r="AP51" s="237"/>
      <c r="AQ51" s="144" t="s">
        <v>355</v>
      </c>
      <c r="AR51" s="145"/>
      <c r="AS51" s="145"/>
      <c r="AT51" s="146"/>
      <c r="AU51" s="925" t="s">
        <v>253</v>
      </c>
      <c r="AV51" s="925"/>
      <c r="AW51" s="925"/>
      <c r="AX51" s="92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486</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467</v>
      </c>
      <c r="AN58" s="243"/>
      <c r="AO58" s="243"/>
      <c r="AP58" s="237"/>
      <c r="AQ58" s="144" t="s">
        <v>355</v>
      </c>
      <c r="AR58" s="145"/>
      <c r="AS58" s="145"/>
      <c r="AT58" s="146"/>
      <c r="AU58" s="925" t="s">
        <v>253</v>
      </c>
      <c r="AV58" s="925"/>
      <c r="AW58" s="925"/>
      <c r="AX58" s="92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487</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482</v>
      </c>
      <c r="X65" s="487"/>
      <c r="Y65" s="490"/>
      <c r="Z65" s="490"/>
      <c r="AA65" s="491"/>
      <c r="AB65" s="231" t="s">
        <v>11</v>
      </c>
      <c r="AC65" s="232"/>
      <c r="AD65" s="233"/>
      <c r="AE65" s="237" t="s">
        <v>357</v>
      </c>
      <c r="AF65" s="238"/>
      <c r="AG65" s="238"/>
      <c r="AH65" s="239"/>
      <c r="AI65" s="237" t="s">
        <v>363</v>
      </c>
      <c r="AJ65" s="238"/>
      <c r="AK65" s="238"/>
      <c r="AL65" s="239"/>
      <c r="AM65" s="243" t="s">
        <v>467</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485</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512</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512</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513</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493</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511</v>
      </c>
      <c r="X70" s="304"/>
      <c r="Y70" s="263" t="s">
        <v>12</v>
      </c>
      <c r="Z70" s="263"/>
      <c r="AA70" s="264"/>
      <c r="AB70" s="265" t="s">
        <v>512</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512</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513</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487</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467</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10.15" hidden="1" customHeight="1" x14ac:dyDescent="0.15">
      <c r="A78" s="328" t="s">
        <v>525</v>
      </c>
      <c r="B78" s="329"/>
      <c r="C78" s="329"/>
      <c r="D78" s="329"/>
      <c r="E78" s="326" t="s">
        <v>460</v>
      </c>
      <c r="F78" s="327"/>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481</v>
      </c>
      <c r="AP79" s="272"/>
      <c r="AQ79" s="272"/>
      <c r="AR79" s="81" t="s">
        <v>479</v>
      </c>
      <c r="AS79" s="271"/>
      <c r="AT79" s="272"/>
      <c r="AU79" s="272"/>
      <c r="AV79" s="272"/>
      <c r="AW79" s="272"/>
      <c r="AX79" s="948"/>
    </row>
    <row r="80" spans="1:50" ht="18.75" hidden="1" customHeight="1" x14ac:dyDescent="0.15">
      <c r="A80" s="866" t="s">
        <v>266</v>
      </c>
      <c r="B80" s="523" t="s">
        <v>478</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543</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7"/>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467</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7"/>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467</v>
      </c>
      <c r="AN90" s="243"/>
      <c r="AO90" s="243"/>
      <c r="AP90" s="237"/>
      <c r="AQ90" s="152" t="s">
        <v>355</v>
      </c>
      <c r="AR90" s="123"/>
      <c r="AS90" s="123"/>
      <c r="AT90" s="124"/>
      <c r="AU90" s="532" t="s">
        <v>253</v>
      </c>
      <c r="AV90" s="532"/>
      <c r="AW90" s="532"/>
      <c r="AX90" s="533"/>
    </row>
    <row r="91" spans="1:60" ht="18.75" hidden="1"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7"/>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467</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7"/>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488</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467</v>
      </c>
      <c r="AN100" s="539"/>
      <c r="AO100" s="539"/>
      <c r="AP100" s="540"/>
      <c r="AQ100" s="313" t="s">
        <v>489</v>
      </c>
      <c r="AR100" s="314"/>
      <c r="AS100" s="314"/>
      <c r="AT100" s="315"/>
      <c r="AU100" s="313" t="s">
        <v>535</v>
      </c>
      <c r="AV100" s="314"/>
      <c r="AW100" s="314"/>
      <c r="AX100" s="316"/>
    </row>
    <row r="101" spans="1:60" ht="23.25" customHeight="1" x14ac:dyDescent="0.15">
      <c r="A101" s="421"/>
      <c r="B101" s="422"/>
      <c r="C101" s="422"/>
      <c r="D101" s="422"/>
      <c r="E101" s="422"/>
      <c r="F101" s="423"/>
      <c r="G101" s="98" t="s">
        <v>552</v>
      </c>
      <c r="H101" s="98"/>
      <c r="I101" s="98"/>
      <c r="J101" s="98"/>
      <c r="K101" s="98"/>
      <c r="L101" s="98"/>
      <c r="M101" s="98"/>
      <c r="N101" s="98"/>
      <c r="O101" s="98"/>
      <c r="P101" s="98"/>
      <c r="Q101" s="98"/>
      <c r="R101" s="98"/>
      <c r="S101" s="98"/>
      <c r="T101" s="98"/>
      <c r="U101" s="98"/>
      <c r="V101" s="98"/>
      <c r="W101" s="98"/>
      <c r="X101" s="99"/>
      <c r="Y101" s="541" t="s">
        <v>55</v>
      </c>
      <c r="Z101" s="542"/>
      <c r="AA101" s="543"/>
      <c r="AB101" s="460" t="s">
        <v>565</v>
      </c>
      <c r="AC101" s="460"/>
      <c r="AD101" s="460"/>
      <c r="AE101" s="211">
        <v>986</v>
      </c>
      <c r="AF101" s="212"/>
      <c r="AG101" s="212"/>
      <c r="AH101" s="213"/>
      <c r="AI101" s="211">
        <v>948</v>
      </c>
      <c r="AJ101" s="212"/>
      <c r="AK101" s="212"/>
      <c r="AL101" s="213"/>
      <c r="AM101" s="211">
        <v>886</v>
      </c>
      <c r="AN101" s="212"/>
      <c r="AO101" s="212"/>
      <c r="AP101" s="213"/>
      <c r="AQ101" s="211" t="s">
        <v>566</v>
      </c>
      <c r="AR101" s="212"/>
      <c r="AS101" s="212"/>
      <c r="AT101" s="213"/>
      <c r="AU101" s="211" t="s">
        <v>598</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565</v>
      </c>
      <c r="AC102" s="460"/>
      <c r="AD102" s="460"/>
      <c r="AE102" s="417">
        <v>1000</v>
      </c>
      <c r="AF102" s="417"/>
      <c r="AG102" s="417"/>
      <c r="AH102" s="417"/>
      <c r="AI102" s="417">
        <v>1000</v>
      </c>
      <c r="AJ102" s="417"/>
      <c r="AK102" s="417"/>
      <c r="AL102" s="417"/>
      <c r="AM102" s="417">
        <v>1000</v>
      </c>
      <c r="AN102" s="417"/>
      <c r="AO102" s="417"/>
      <c r="AP102" s="417"/>
      <c r="AQ102" s="266">
        <v>1000</v>
      </c>
      <c r="AR102" s="267"/>
      <c r="AS102" s="267"/>
      <c r="AT102" s="312"/>
      <c r="AU102" s="266" t="s">
        <v>599</v>
      </c>
      <c r="AV102" s="267"/>
      <c r="AW102" s="267"/>
      <c r="AX102" s="312"/>
    </row>
    <row r="103" spans="1:60" ht="31.5" customHeight="1" x14ac:dyDescent="0.15">
      <c r="A103" s="418" t="s">
        <v>488</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467</v>
      </c>
      <c r="AN103" s="415"/>
      <c r="AO103" s="415"/>
      <c r="AP103" s="416"/>
      <c r="AQ103" s="277" t="s">
        <v>489</v>
      </c>
      <c r="AR103" s="278"/>
      <c r="AS103" s="278"/>
      <c r="AT103" s="317"/>
      <c r="AU103" s="277" t="s">
        <v>535</v>
      </c>
      <c r="AV103" s="278"/>
      <c r="AW103" s="278"/>
      <c r="AX103" s="279"/>
    </row>
    <row r="104" spans="1:60" ht="23.25" customHeight="1" x14ac:dyDescent="0.15">
      <c r="A104" s="421"/>
      <c r="B104" s="422"/>
      <c r="C104" s="422"/>
      <c r="D104" s="422"/>
      <c r="E104" s="422"/>
      <c r="F104" s="423"/>
      <c r="G104" s="98" t="s">
        <v>553</v>
      </c>
      <c r="H104" s="98"/>
      <c r="I104" s="98"/>
      <c r="J104" s="98"/>
      <c r="K104" s="98"/>
      <c r="L104" s="98"/>
      <c r="M104" s="98"/>
      <c r="N104" s="98"/>
      <c r="O104" s="98"/>
      <c r="P104" s="98"/>
      <c r="Q104" s="98"/>
      <c r="R104" s="98"/>
      <c r="S104" s="98"/>
      <c r="T104" s="98"/>
      <c r="U104" s="98"/>
      <c r="V104" s="98"/>
      <c r="W104" s="98"/>
      <c r="X104" s="99"/>
      <c r="Y104" s="464" t="s">
        <v>55</v>
      </c>
      <c r="Z104" s="465"/>
      <c r="AA104" s="466"/>
      <c r="AB104" s="544" t="s">
        <v>568</v>
      </c>
      <c r="AC104" s="545"/>
      <c r="AD104" s="546"/>
      <c r="AE104" s="211">
        <v>186</v>
      </c>
      <c r="AF104" s="212"/>
      <c r="AG104" s="212"/>
      <c r="AH104" s="213"/>
      <c r="AI104" s="211">
        <v>221</v>
      </c>
      <c r="AJ104" s="212"/>
      <c r="AK104" s="212"/>
      <c r="AL104" s="213"/>
      <c r="AM104" s="211">
        <v>220</v>
      </c>
      <c r="AN104" s="212"/>
      <c r="AO104" s="212"/>
      <c r="AP104" s="213"/>
      <c r="AQ104" s="211" t="s">
        <v>566</v>
      </c>
      <c r="AR104" s="212"/>
      <c r="AS104" s="212"/>
      <c r="AT104" s="213"/>
      <c r="AU104" s="211" t="s">
        <v>599</v>
      </c>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t="s">
        <v>568</v>
      </c>
      <c r="AC105" s="468"/>
      <c r="AD105" s="469"/>
      <c r="AE105" s="417">
        <v>200</v>
      </c>
      <c r="AF105" s="417"/>
      <c r="AG105" s="417"/>
      <c r="AH105" s="417"/>
      <c r="AI105" s="417">
        <v>200</v>
      </c>
      <c r="AJ105" s="417"/>
      <c r="AK105" s="417"/>
      <c r="AL105" s="417"/>
      <c r="AM105" s="417">
        <v>200</v>
      </c>
      <c r="AN105" s="417"/>
      <c r="AO105" s="417"/>
      <c r="AP105" s="417"/>
      <c r="AQ105" s="211">
        <v>200</v>
      </c>
      <c r="AR105" s="212"/>
      <c r="AS105" s="212"/>
      <c r="AT105" s="213"/>
      <c r="AU105" s="266" t="s">
        <v>599</v>
      </c>
      <c r="AV105" s="267"/>
      <c r="AW105" s="267"/>
      <c r="AX105" s="312"/>
    </row>
    <row r="106" spans="1:60" ht="31.5" customHeight="1" x14ac:dyDescent="0.15">
      <c r="A106" s="418" t="s">
        <v>488</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467</v>
      </c>
      <c r="AN106" s="415"/>
      <c r="AO106" s="415"/>
      <c r="AP106" s="416"/>
      <c r="AQ106" s="277" t="s">
        <v>489</v>
      </c>
      <c r="AR106" s="278"/>
      <c r="AS106" s="278"/>
      <c r="AT106" s="317"/>
      <c r="AU106" s="277" t="s">
        <v>535</v>
      </c>
      <c r="AV106" s="278"/>
      <c r="AW106" s="278"/>
      <c r="AX106" s="279"/>
    </row>
    <row r="107" spans="1:60" ht="23.25" customHeight="1" x14ac:dyDescent="0.15">
      <c r="A107" s="421"/>
      <c r="B107" s="422"/>
      <c r="C107" s="422"/>
      <c r="D107" s="422"/>
      <c r="E107" s="422"/>
      <c r="F107" s="423"/>
      <c r="G107" s="98" t="s">
        <v>554</v>
      </c>
      <c r="H107" s="98"/>
      <c r="I107" s="98"/>
      <c r="J107" s="98"/>
      <c r="K107" s="98"/>
      <c r="L107" s="98"/>
      <c r="M107" s="98"/>
      <c r="N107" s="98"/>
      <c r="O107" s="98"/>
      <c r="P107" s="98"/>
      <c r="Q107" s="98"/>
      <c r="R107" s="98"/>
      <c r="S107" s="98"/>
      <c r="T107" s="98"/>
      <c r="U107" s="98"/>
      <c r="V107" s="98"/>
      <c r="W107" s="98"/>
      <c r="X107" s="99"/>
      <c r="Y107" s="464" t="s">
        <v>55</v>
      </c>
      <c r="Z107" s="465"/>
      <c r="AA107" s="466"/>
      <c r="AB107" s="544" t="s">
        <v>568</v>
      </c>
      <c r="AC107" s="545"/>
      <c r="AD107" s="546"/>
      <c r="AE107" s="417">
        <v>117</v>
      </c>
      <c r="AF107" s="417"/>
      <c r="AG107" s="417"/>
      <c r="AH107" s="417"/>
      <c r="AI107" s="417">
        <v>102</v>
      </c>
      <c r="AJ107" s="417"/>
      <c r="AK107" s="417"/>
      <c r="AL107" s="417"/>
      <c r="AM107" s="417">
        <v>117</v>
      </c>
      <c r="AN107" s="417"/>
      <c r="AO107" s="417"/>
      <c r="AP107" s="417"/>
      <c r="AQ107" s="211" t="s">
        <v>566</v>
      </c>
      <c r="AR107" s="212"/>
      <c r="AS107" s="212"/>
      <c r="AT107" s="213"/>
      <c r="AU107" s="211" t="s">
        <v>598</v>
      </c>
      <c r="AV107" s="212"/>
      <c r="AW107" s="212"/>
      <c r="AX107" s="213"/>
    </row>
    <row r="108" spans="1:60" ht="23.25"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t="s">
        <v>568</v>
      </c>
      <c r="AC108" s="468"/>
      <c r="AD108" s="469"/>
      <c r="AE108" s="417">
        <v>150</v>
      </c>
      <c r="AF108" s="417"/>
      <c r="AG108" s="417"/>
      <c r="AH108" s="417"/>
      <c r="AI108" s="417">
        <v>150</v>
      </c>
      <c r="AJ108" s="417"/>
      <c r="AK108" s="417"/>
      <c r="AL108" s="417"/>
      <c r="AM108" s="417">
        <v>150</v>
      </c>
      <c r="AN108" s="417"/>
      <c r="AO108" s="417"/>
      <c r="AP108" s="417"/>
      <c r="AQ108" s="211">
        <v>150</v>
      </c>
      <c r="AR108" s="212"/>
      <c r="AS108" s="212"/>
      <c r="AT108" s="213"/>
      <c r="AU108" s="266" t="s">
        <v>598</v>
      </c>
      <c r="AV108" s="267"/>
      <c r="AW108" s="267"/>
      <c r="AX108" s="312"/>
    </row>
    <row r="109" spans="1:60" ht="31.5" hidden="1" customHeight="1" x14ac:dyDescent="0.15">
      <c r="A109" s="418" t="s">
        <v>488</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467</v>
      </c>
      <c r="AN109" s="415"/>
      <c r="AO109" s="415"/>
      <c r="AP109" s="416"/>
      <c r="AQ109" s="277" t="s">
        <v>489</v>
      </c>
      <c r="AR109" s="278"/>
      <c r="AS109" s="278"/>
      <c r="AT109" s="317"/>
      <c r="AU109" s="277" t="s">
        <v>535</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488</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467</v>
      </c>
      <c r="AN112" s="415"/>
      <c r="AO112" s="415"/>
      <c r="AP112" s="416"/>
      <c r="AQ112" s="277" t="s">
        <v>489</v>
      </c>
      <c r="AR112" s="278"/>
      <c r="AS112" s="278"/>
      <c r="AT112" s="317"/>
      <c r="AU112" s="277" t="s">
        <v>535</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467</v>
      </c>
      <c r="AN115" s="415"/>
      <c r="AO115" s="415"/>
      <c r="AP115" s="416"/>
      <c r="AQ115" s="593" t="s">
        <v>536</v>
      </c>
      <c r="AR115" s="594"/>
      <c r="AS115" s="594"/>
      <c r="AT115" s="594"/>
      <c r="AU115" s="594"/>
      <c r="AV115" s="594"/>
      <c r="AW115" s="594"/>
      <c r="AX115" s="595"/>
    </row>
    <row r="116" spans="1:50" ht="23.25" customHeight="1" x14ac:dyDescent="0.15">
      <c r="A116" s="438"/>
      <c r="B116" s="439"/>
      <c r="C116" s="439"/>
      <c r="D116" s="439"/>
      <c r="E116" s="439"/>
      <c r="F116" s="440"/>
      <c r="G116" s="392" t="s">
        <v>555</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569</v>
      </c>
      <c r="AC116" s="462"/>
      <c r="AD116" s="463"/>
      <c r="AE116" s="417">
        <v>14705</v>
      </c>
      <c r="AF116" s="417"/>
      <c r="AG116" s="417"/>
      <c r="AH116" s="417"/>
      <c r="AI116" s="417">
        <v>12552</v>
      </c>
      <c r="AJ116" s="417"/>
      <c r="AK116" s="417"/>
      <c r="AL116" s="417"/>
      <c r="AM116" s="417">
        <v>13431</v>
      </c>
      <c r="AN116" s="417"/>
      <c r="AO116" s="417"/>
      <c r="AP116" s="417"/>
      <c r="AQ116" s="211">
        <v>11900</v>
      </c>
      <c r="AR116" s="212"/>
      <c r="AS116" s="212"/>
      <c r="AT116" s="212"/>
      <c r="AU116" s="212"/>
      <c r="AV116" s="212"/>
      <c r="AW116" s="212"/>
      <c r="AX116" s="214"/>
    </row>
    <row r="117" spans="1:50" ht="37.9"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570</v>
      </c>
      <c r="AC117" s="472"/>
      <c r="AD117" s="473"/>
      <c r="AE117" s="550" t="s">
        <v>571</v>
      </c>
      <c r="AF117" s="550"/>
      <c r="AG117" s="550"/>
      <c r="AH117" s="550"/>
      <c r="AI117" s="550" t="s">
        <v>600</v>
      </c>
      <c r="AJ117" s="550"/>
      <c r="AK117" s="550"/>
      <c r="AL117" s="550"/>
      <c r="AM117" s="550" t="s">
        <v>680</v>
      </c>
      <c r="AN117" s="550"/>
      <c r="AO117" s="550"/>
      <c r="AP117" s="550"/>
      <c r="AQ117" s="550" t="s">
        <v>601</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467</v>
      </c>
      <c r="AN118" s="415"/>
      <c r="AO118" s="415"/>
      <c r="AP118" s="416"/>
      <c r="AQ118" s="593" t="s">
        <v>536</v>
      </c>
      <c r="AR118" s="594"/>
      <c r="AS118" s="594"/>
      <c r="AT118" s="594"/>
      <c r="AU118" s="594"/>
      <c r="AV118" s="594"/>
      <c r="AW118" s="594"/>
      <c r="AX118" s="595"/>
    </row>
    <row r="119" spans="1:50" ht="23.25" hidden="1" customHeight="1" x14ac:dyDescent="0.15">
      <c r="A119" s="438"/>
      <c r="B119" s="439"/>
      <c r="C119" s="439"/>
      <c r="D119" s="439"/>
      <c r="E119" s="439"/>
      <c r="F119" s="440"/>
      <c r="G119" s="392" t="s">
        <v>498</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497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467</v>
      </c>
      <c r="AN121" s="415"/>
      <c r="AO121" s="415"/>
      <c r="AP121" s="416"/>
      <c r="AQ121" s="593" t="s">
        <v>536</v>
      </c>
      <c r="AR121" s="594"/>
      <c r="AS121" s="594"/>
      <c r="AT121" s="594"/>
      <c r="AU121" s="594"/>
      <c r="AV121" s="594"/>
      <c r="AW121" s="594"/>
      <c r="AX121" s="595"/>
    </row>
    <row r="122" spans="1:50" ht="23.25" hidden="1" customHeight="1" x14ac:dyDescent="0.15">
      <c r="A122" s="438"/>
      <c r="B122" s="439"/>
      <c r="C122" s="439"/>
      <c r="D122" s="439"/>
      <c r="E122" s="439"/>
      <c r="F122" s="440"/>
      <c r="G122" s="392" t="s">
        <v>499</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500</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467</v>
      </c>
      <c r="AN124" s="415"/>
      <c r="AO124" s="415"/>
      <c r="AP124" s="416"/>
      <c r="AQ124" s="593" t="s">
        <v>536</v>
      </c>
      <c r="AR124" s="594"/>
      <c r="AS124" s="594"/>
      <c r="AT124" s="594"/>
      <c r="AU124" s="594"/>
      <c r="AV124" s="594"/>
      <c r="AW124" s="594"/>
      <c r="AX124" s="595"/>
    </row>
    <row r="125" spans="1:50" ht="23.25" hidden="1" customHeight="1" x14ac:dyDescent="0.15">
      <c r="A125" s="438"/>
      <c r="B125" s="439"/>
      <c r="C125" s="439"/>
      <c r="D125" s="439"/>
      <c r="E125" s="439"/>
      <c r="F125" s="440"/>
      <c r="G125" s="392" t="s">
        <v>499</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497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4" t="s">
        <v>357</v>
      </c>
      <c r="AF127" s="415"/>
      <c r="AG127" s="415"/>
      <c r="AH127" s="416"/>
      <c r="AI127" s="414" t="s">
        <v>363</v>
      </c>
      <c r="AJ127" s="415"/>
      <c r="AK127" s="415"/>
      <c r="AL127" s="416"/>
      <c r="AM127" s="414" t="s">
        <v>467</v>
      </c>
      <c r="AN127" s="415"/>
      <c r="AO127" s="415"/>
      <c r="AP127" s="416"/>
      <c r="AQ127" s="593" t="s">
        <v>536</v>
      </c>
      <c r="AR127" s="594"/>
      <c r="AS127" s="594"/>
      <c r="AT127" s="594"/>
      <c r="AU127" s="594"/>
      <c r="AV127" s="594"/>
      <c r="AW127" s="594"/>
      <c r="AX127" s="595"/>
    </row>
    <row r="128" spans="1:50" ht="23.25" hidden="1" customHeight="1" x14ac:dyDescent="0.15">
      <c r="A128" s="438"/>
      <c r="B128" s="439"/>
      <c r="C128" s="439"/>
      <c r="D128" s="439"/>
      <c r="E128" s="439"/>
      <c r="F128" s="440"/>
      <c r="G128" s="392" t="s">
        <v>499</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497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33.6" customHeight="1" x14ac:dyDescent="0.15">
      <c r="A130" s="181" t="s">
        <v>369</v>
      </c>
      <c r="B130" s="178"/>
      <c r="C130" s="177" t="s">
        <v>366</v>
      </c>
      <c r="D130" s="178"/>
      <c r="E130" s="162" t="s">
        <v>399</v>
      </c>
      <c r="F130" s="163"/>
      <c r="G130" s="164" t="s">
        <v>556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7.15" customHeight="1" x14ac:dyDescent="0.15">
      <c r="A131" s="182"/>
      <c r="B131" s="179"/>
      <c r="C131" s="173"/>
      <c r="D131" s="179"/>
      <c r="E131" s="167" t="s">
        <v>398</v>
      </c>
      <c r="F131" s="168"/>
      <c r="G131" s="103" t="s">
        <v>557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467</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567</v>
      </c>
      <c r="AR133" s="192"/>
      <c r="AS133" s="126" t="s">
        <v>356</v>
      </c>
      <c r="AT133" s="127"/>
      <c r="AU133" s="193" t="s">
        <v>567</v>
      </c>
      <c r="AV133" s="193"/>
      <c r="AW133" s="126" t="s">
        <v>300</v>
      </c>
      <c r="AX133" s="188"/>
    </row>
    <row r="134" spans="1:50" ht="34.15" customHeight="1" x14ac:dyDescent="0.15">
      <c r="A134" s="182"/>
      <c r="B134" s="179"/>
      <c r="C134" s="173"/>
      <c r="D134" s="179"/>
      <c r="E134" s="173"/>
      <c r="F134" s="174"/>
      <c r="G134" s="97" t="s">
        <v>558</v>
      </c>
      <c r="H134" s="98"/>
      <c r="I134" s="98"/>
      <c r="J134" s="98"/>
      <c r="K134" s="98"/>
      <c r="L134" s="98"/>
      <c r="M134" s="98"/>
      <c r="N134" s="98"/>
      <c r="O134" s="98"/>
      <c r="P134" s="98"/>
      <c r="Q134" s="98"/>
      <c r="R134" s="98"/>
      <c r="S134" s="98"/>
      <c r="T134" s="98"/>
      <c r="U134" s="98"/>
      <c r="V134" s="98"/>
      <c r="W134" s="98"/>
      <c r="X134" s="99"/>
      <c r="Y134" s="194" t="s">
        <v>379</v>
      </c>
      <c r="Z134" s="195"/>
      <c r="AA134" s="196"/>
      <c r="AB134" s="197" t="s">
        <v>565</v>
      </c>
      <c r="AC134" s="198"/>
      <c r="AD134" s="198"/>
      <c r="AE134" s="199">
        <v>337968</v>
      </c>
      <c r="AF134" s="200"/>
      <c r="AG134" s="200"/>
      <c r="AH134" s="200"/>
      <c r="AI134" s="199">
        <v>348718</v>
      </c>
      <c r="AJ134" s="200"/>
      <c r="AK134" s="200"/>
      <c r="AL134" s="200"/>
      <c r="AM134" s="199">
        <v>208239</v>
      </c>
      <c r="AN134" s="200"/>
      <c r="AO134" s="200"/>
      <c r="AP134" s="200"/>
      <c r="AQ134" s="199" t="s">
        <v>567</v>
      </c>
      <c r="AR134" s="200"/>
      <c r="AS134" s="200"/>
      <c r="AT134" s="200"/>
      <c r="AU134" s="199" t="s">
        <v>567</v>
      </c>
      <c r="AV134" s="200"/>
      <c r="AW134" s="200"/>
      <c r="AX134" s="201"/>
    </row>
    <row r="135" spans="1:50" ht="34.9"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565</v>
      </c>
      <c r="AC135" s="206"/>
      <c r="AD135" s="206"/>
      <c r="AE135" s="199">
        <v>400000</v>
      </c>
      <c r="AF135" s="200"/>
      <c r="AG135" s="200"/>
      <c r="AH135" s="200"/>
      <c r="AI135" s="199">
        <v>400000</v>
      </c>
      <c r="AJ135" s="200"/>
      <c r="AK135" s="200"/>
      <c r="AL135" s="200"/>
      <c r="AM135" s="199">
        <v>400000</v>
      </c>
      <c r="AN135" s="200"/>
      <c r="AO135" s="200"/>
      <c r="AP135" s="200"/>
      <c r="AQ135" s="199" t="s">
        <v>566</v>
      </c>
      <c r="AR135" s="200"/>
      <c r="AS135" s="200"/>
      <c r="AT135" s="200"/>
      <c r="AU135" s="199">
        <v>400000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467</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467</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467</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467</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471</v>
      </c>
      <c r="R152" s="123"/>
      <c r="S152" s="123"/>
      <c r="T152" s="123"/>
      <c r="U152" s="123"/>
      <c r="V152" s="123"/>
      <c r="W152" s="123"/>
      <c r="X152" s="123"/>
      <c r="Y152" s="123"/>
      <c r="Z152" s="123"/>
      <c r="AA152" s="123"/>
      <c r="AB152" s="122" t="s">
        <v>472</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471</v>
      </c>
      <c r="R159" s="123"/>
      <c r="S159" s="123"/>
      <c r="T159" s="123"/>
      <c r="U159" s="123"/>
      <c r="V159" s="123"/>
      <c r="W159" s="123"/>
      <c r="X159" s="123"/>
      <c r="Y159" s="123"/>
      <c r="Z159" s="123"/>
      <c r="AA159" s="123"/>
      <c r="AB159" s="122" t="s">
        <v>472</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471</v>
      </c>
      <c r="R166" s="123"/>
      <c r="S166" s="123"/>
      <c r="T166" s="123"/>
      <c r="U166" s="123"/>
      <c r="V166" s="123"/>
      <c r="W166" s="123"/>
      <c r="X166" s="123"/>
      <c r="Y166" s="123"/>
      <c r="Z166" s="123"/>
      <c r="AA166" s="123"/>
      <c r="AB166" s="122" t="s">
        <v>472</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471</v>
      </c>
      <c r="R173" s="123"/>
      <c r="S173" s="123"/>
      <c r="T173" s="123"/>
      <c r="U173" s="123"/>
      <c r="V173" s="123"/>
      <c r="W173" s="123"/>
      <c r="X173" s="123"/>
      <c r="Y173" s="123"/>
      <c r="Z173" s="123"/>
      <c r="AA173" s="123"/>
      <c r="AB173" s="122" t="s">
        <v>472</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471</v>
      </c>
      <c r="R180" s="123"/>
      <c r="S180" s="123"/>
      <c r="T180" s="123"/>
      <c r="U180" s="123"/>
      <c r="V180" s="123"/>
      <c r="W180" s="123"/>
      <c r="X180" s="123"/>
      <c r="Y180" s="123"/>
      <c r="Z180" s="123"/>
      <c r="AA180" s="123"/>
      <c r="AB180" s="122" t="s">
        <v>472</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467</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467</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467</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467</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467</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471</v>
      </c>
      <c r="R212" s="123"/>
      <c r="S212" s="123"/>
      <c r="T212" s="123"/>
      <c r="U212" s="123"/>
      <c r="V212" s="123"/>
      <c r="W212" s="123"/>
      <c r="X212" s="123"/>
      <c r="Y212" s="123"/>
      <c r="Z212" s="123"/>
      <c r="AA212" s="123"/>
      <c r="AB212" s="122" t="s">
        <v>472</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471</v>
      </c>
      <c r="R219" s="123"/>
      <c r="S219" s="123"/>
      <c r="T219" s="123"/>
      <c r="U219" s="123"/>
      <c r="V219" s="123"/>
      <c r="W219" s="123"/>
      <c r="X219" s="123"/>
      <c r="Y219" s="123"/>
      <c r="Z219" s="123"/>
      <c r="AA219" s="123"/>
      <c r="AB219" s="122" t="s">
        <v>472</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471</v>
      </c>
      <c r="R226" s="123"/>
      <c r="S226" s="123"/>
      <c r="T226" s="123"/>
      <c r="U226" s="123"/>
      <c r="V226" s="123"/>
      <c r="W226" s="123"/>
      <c r="X226" s="123"/>
      <c r="Y226" s="123"/>
      <c r="Z226" s="123"/>
      <c r="AA226" s="123"/>
      <c r="AB226" s="122" t="s">
        <v>472</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471</v>
      </c>
      <c r="R233" s="123"/>
      <c r="S233" s="123"/>
      <c r="T233" s="123"/>
      <c r="U233" s="123"/>
      <c r="V233" s="123"/>
      <c r="W233" s="123"/>
      <c r="X233" s="123"/>
      <c r="Y233" s="123"/>
      <c r="Z233" s="123"/>
      <c r="AA233" s="123"/>
      <c r="AB233" s="122" t="s">
        <v>472</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471</v>
      </c>
      <c r="R240" s="123"/>
      <c r="S240" s="123"/>
      <c r="T240" s="123"/>
      <c r="U240" s="123"/>
      <c r="V240" s="123"/>
      <c r="W240" s="123"/>
      <c r="X240" s="123"/>
      <c r="Y240" s="123"/>
      <c r="Z240" s="123"/>
      <c r="AA240" s="123"/>
      <c r="AB240" s="122" t="s">
        <v>472</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467</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467</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467</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467</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467</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471</v>
      </c>
      <c r="R272" s="123"/>
      <c r="S272" s="123"/>
      <c r="T272" s="123"/>
      <c r="U272" s="123"/>
      <c r="V272" s="123"/>
      <c r="W272" s="123"/>
      <c r="X272" s="123"/>
      <c r="Y272" s="123"/>
      <c r="Z272" s="123"/>
      <c r="AA272" s="123"/>
      <c r="AB272" s="122" t="s">
        <v>472</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471</v>
      </c>
      <c r="R279" s="123"/>
      <c r="S279" s="123"/>
      <c r="T279" s="123"/>
      <c r="U279" s="123"/>
      <c r="V279" s="123"/>
      <c r="W279" s="123"/>
      <c r="X279" s="123"/>
      <c r="Y279" s="123"/>
      <c r="Z279" s="123"/>
      <c r="AA279" s="123"/>
      <c r="AB279" s="122" t="s">
        <v>472</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471</v>
      </c>
      <c r="R286" s="123"/>
      <c r="S286" s="123"/>
      <c r="T286" s="123"/>
      <c r="U286" s="123"/>
      <c r="V286" s="123"/>
      <c r="W286" s="123"/>
      <c r="X286" s="123"/>
      <c r="Y286" s="123"/>
      <c r="Z286" s="123"/>
      <c r="AA286" s="123"/>
      <c r="AB286" s="122" t="s">
        <v>472</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471</v>
      </c>
      <c r="R293" s="123"/>
      <c r="S293" s="123"/>
      <c r="T293" s="123"/>
      <c r="U293" s="123"/>
      <c r="V293" s="123"/>
      <c r="W293" s="123"/>
      <c r="X293" s="123"/>
      <c r="Y293" s="123"/>
      <c r="Z293" s="123"/>
      <c r="AA293" s="123"/>
      <c r="AB293" s="122" t="s">
        <v>472</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471</v>
      </c>
      <c r="R300" s="123"/>
      <c r="S300" s="123"/>
      <c r="T300" s="123"/>
      <c r="U300" s="123"/>
      <c r="V300" s="123"/>
      <c r="W300" s="123"/>
      <c r="X300" s="123"/>
      <c r="Y300" s="123"/>
      <c r="Z300" s="123"/>
      <c r="AA300" s="123"/>
      <c r="AB300" s="122" t="s">
        <v>472</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467</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467</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467</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467</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467</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471</v>
      </c>
      <c r="R332" s="123"/>
      <c r="S332" s="123"/>
      <c r="T332" s="123"/>
      <c r="U332" s="123"/>
      <c r="V332" s="123"/>
      <c r="W332" s="123"/>
      <c r="X332" s="123"/>
      <c r="Y332" s="123"/>
      <c r="Z332" s="123"/>
      <c r="AA332" s="123"/>
      <c r="AB332" s="122" t="s">
        <v>472</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471</v>
      </c>
      <c r="R339" s="123"/>
      <c r="S339" s="123"/>
      <c r="T339" s="123"/>
      <c r="U339" s="123"/>
      <c r="V339" s="123"/>
      <c r="W339" s="123"/>
      <c r="X339" s="123"/>
      <c r="Y339" s="123"/>
      <c r="Z339" s="123"/>
      <c r="AA339" s="123"/>
      <c r="AB339" s="122" t="s">
        <v>472</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471</v>
      </c>
      <c r="R346" s="123"/>
      <c r="S346" s="123"/>
      <c r="T346" s="123"/>
      <c r="U346" s="123"/>
      <c r="V346" s="123"/>
      <c r="W346" s="123"/>
      <c r="X346" s="123"/>
      <c r="Y346" s="123"/>
      <c r="Z346" s="123"/>
      <c r="AA346" s="123"/>
      <c r="AB346" s="122" t="s">
        <v>472</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471</v>
      </c>
      <c r="R353" s="123"/>
      <c r="S353" s="123"/>
      <c r="T353" s="123"/>
      <c r="U353" s="123"/>
      <c r="V353" s="123"/>
      <c r="W353" s="123"/>
      <c r="X353" s="123"/>
      <c r="Y353" s="123"/>
      <c r="Z353" s="123"/>
      <c r="AA353" s="123"/>
      <c r="AB353" s="122" t="s">
        <v>472</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471</v>
      </c>
      <c r="R360" s="123"/>
      <c r="S360" s="123"/>
      <c r="T360" s="123"/>
      <c r="U360" s="123"/>
      <c r="V360" s="123"/>
      <c r="W360" s="123"/>
      <c r="X360" s="123"/>
      <c r="Y360" s="123"/>
      <c r="Z360" s="123"/>
      <c r="AA360" s="123"/>
      <c r="AB360" s="122" t="s">
        <v>472</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467</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467</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467</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467</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467</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471</v>
      </c>
      <c r="R392" s="123"/>
      <c r="S392" s="123"/>
      <c r="T392" s="123"/>
      <c r="U392" s="123"/>
      <c r="V392" s="123"/>
      <c r="W392" s="123"/>
      <c r="X392" s="123"/>
      <c r="Y392" s="123"/>
      <c r="Z392" s="123"/>
      <c r="AA392" s="123"/>
      <c r="AB392" s="122" t="s">
        <v>472</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471</v>
      </c>
      <c r="R399" s="123"/>
      <c r="S399" s="123"/>
      <c r="T399" s="123"/>
      <c r="U399" s="123"/>
      <c r="V399" s="123"/>
      <c r="W399" s="123"/>
      <c r="X399" s="123"/>
      <c r="Y399" s="123"/>
      <c r="Z399" s="123"/>
      <c r="AA399" s="123"/>
      <c r="AB399" s="122" t="s">
        <v>472</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471</v>
      </c>
      <c r="R406" s="123"/>
      <c r="S406" s="123"/>
      <c r="T406" s="123"/>
      <c r="U406" s="123"/>
      <c r="V406" s="123"/>
      <c r="W406" s="123"/>
      <c r="X406" s="123"/>
      <c r="Y406" s="123"/>
      <c r="Z406" s="123"/>
      <c r="AA406" s="123"/>
      <c r="AB406" s="122" t="s">
        <v>472</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471</v>
      </c>
      <c r="R413" s="123"/>
      <c r="S413" s="123"/>
      <c r="T413" s="123"/>
      <c r="U413" s="123"/>
      <c r="V413" s="123"/>
      <c r="W413" s="123"/>
      <c r="X413" s="123"/>
      <c r="Y413" s="123"/>
      <c r="Z413" s="123"/>
      <c r="AA413" s="123"/>
      <c r="AB413" s="122" t="s">
        <v>472</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471</v>
      </c>
      <c r="R420" s="123"/>
      <c r="S420" s="123"/>
      <c r="T420" s="123"/>
      <c r="U420" s="123"/>
      <c r="V420" s="123"/>
      <c r="W420" s="123"/>
      <c r="X420" s="123"/>
      <c r="Y420" s="123"/>
      <c r="Z420" s="123"/>
      <c r="AA420" s="123"/>
      <c r="AB420" s="122" t="s">
        <v>472</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556</v>
      </c>
      <c r="K430" s="902"/>
      <c r="L430" s="902"/>
      <c r="M430" s="902"/>
      <c r="N430" s="902"/>
      <c r="O430" s="902"/>
      <c r="P430" s="902"/>
      <c r="Q430" s="902"/>
      <c r="R430" s="902"/>
      <c r="S430" s="902"/>
      <c r="T430" s="90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467</v>
      </c>
      <c r="AJ431" s="210"/>
      <c r="AK431" s="210"/>
      <c r="AL431" s="152"/>
      <c r="AM431" s="210" t="s">
        <v>530</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566</v>
      </c>
      <c r="AF432" s="193"/>
      <c r="AG432" s="126" t="s">
        <v>356</v>
      </c>
      <c r="AH432" s="127"/>
      <c r="AI432" s="149"/>
      <c r="AJ432" s="149"/>
      <c r="AK432" s="149"/>
      <c r="AL432" s="147"/>
      <c r="AM432" s="149"/>
      <c r="AN432" s="149"/>
      <c r="AO432" s="149"/>
      <c r="AP432" s="147"/>
      <c r="AQ432" s="592" t="s">
        <v>566</v>
      </c>
      <c r="AR432" s="193"/>
      <c r="AS432" s="126" t="s">
        <v>356</v>
      </c>
      <c r="AT432" s="127"/>
      <c r="AU432" s="193" t="s">
        <v>566</v>
      </c>
      <c r="AV432" s="193"/>
      <c r="AW432" s="126" t="s">
        <v>300</v>
      </c>
      <c r="AX432" s="188"/>
    </row>
    <row r="433" spans="1:50" ht="23.25" customHeight="1" x14ac:dyDescent="0.15">
      <c r="A433" s="182"/>
      <c r="B433" s="179"/>
      <c r="C433" s="173"/>
      <c r="D433" s="179"/>
      <c r="E433" s="335"/>
      <c r="F433" s="336"/>
      <c r="G433" s="97" t="s">
        <v>566</v>
      </c>
      <c r="H433" s="98"/>
      <c r="I433" s="98"/>
      <c r="J433" s="98"/>
      <c r="K433" s="98"/>
      <c r="L433" s="98"/>
      <c r="M433" s="98"/>
      <c r="N433" s="98"/>
      <c r="O433" s="98"/>
      <c r="P433" s="98"/>
      <c r="Q433" s="98"/>
      <c r="R433" s="98"/>
      <c r="S433" s="98"/>
      <c r="T433" s="98"/>
      <c r="U433" s="98"/>
      <c r="V433" s="98"/>
      <c r="W433" s="98"/>
      <c r="X433" s="99"/>
      <c r="Y433" s="194" t="s">
        <v>12</v>
      </c>
      <c r="Z433" s="195"/>
      <c r="AA433" s="196"/>
      <c r="AB433" s="206" t="s">
        <v>566</v>
      </c>
      <c r="AC433" s="206"/>
      <c r="AD433" s="206"/>
      <c r="AE433" s="333" t="s">
        <v>566</v>
      </c>
      <c r="AF433" s="200"/>
      <c r="AG433" s="200"/>
      <c r="AH433" s="200"/>
      <c r="AI433" s="333" t="s">
        <v>566</v>
      </c>
      <c r="AJ433" s="200"/>
      <c r="AK433" s="200"/>
      <c r="AL433" s="200"/>
      <c r="AM433" s="333" t="s">
        <v>566</v>
      </c>
      <c r="AN433" s="200"/>
      <c r="AO433" s="200"/>
      <c r="AP433" s="334"/>
      <c r="AQ433" s="333" t="s">
        <v>567</v>
      </c>
      <c r="AR433" s="200"/>
      <c r="AS433" s="200"/>
      <c r="AT433" s="334"/>
      <c r="AU433" s="200" t="s">
        <v>566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573</v>
      </c>
      <c r="AC434" s="198"/>
      <c r="AD434" s="198"/>
      <c r="AE434" s="333" t="s">
        <v>566</v>
      </c>
      <c r="AF434" s="200"/>
      <c r="AG434" s="200"/>
      <c r="AH434" s="334"/>
      <c r="AI434" s="333" t="s">
        <v>566</v>
      </c>
      <c r="AJ434" s="200"/>
      <c r="AK434" s="200"/>
      <c r="AL434" s="200"/>
      <c r="AM434" s="333" t="s">
        <v>567</v>
      </c>
      <c r="AN434" s="200"/>
      <c r="AO434" s="200"/>
      <c r="AP434" s="334"/>
      <c r="AQ434" s="333" t="s">
        <v>567</v>
      </c>
      <c r="AR434" s="200"/>
      <c r="AS434" s="200"/>
      <c r="AT434" s="334"/>
      <c r="AU434" s="200" t="s">
        <v>574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567</v>
      </c>
      <c r="AF435" s="200"/>
      <c r="AG435" s="200"/>
      <c r="AH435" s="334"/>
      <c r="AI435" s="333" t="s">
        <v>566</v>
      </c>
      <c r="AJ435" s="200"/>
      <c r="AK435" s="200"/>
      <c r="AL435" s="200"/>
      <c r="AM435" s="333" t="s">
        <v>566</v>
      </c>
      <c r="AN435" s="200"/>
      <c r="AO435" s="200"/>
      <c r="AP435" s="334"/>
      <c r="AQ435" s="333" t="s">
        <v>574</v>
      </c>
      <c r="AR435" s="200"/>
      <c r="AS435" s="200"/>
      <c r="AT435" s="334"/>
      <c r="AU435" s="200" t="s">
        <v>566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467</v>
      </c>
      <c r="AJ436" s="210"/>
      <c r="AK436" s="210"/>
      <c r="AL436" s="152"/>
      <c r="AM436" s="210" t="s">
        <v>530</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467</v>
      </c>
      <c r="AJ441" s="210"/>
      <c r="AK441" s="210"/>
      <c r="AL441" s="152"/>
      <c r="AM441" s="210" t="s">
        <v>530</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467</v>
      </c>
      <c r="AJ446" s="210"/>
      <c r="AK446" s="210"/>
      <c r="AL446" s="152"/>
      <c r="AM446" s="210" t="s">
        <v>530</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467</v>
      </c>
      <c r="AJ451" s="210"/>
      <c r="AK451" s="210"/>
      <c r="AL451" s="152"/>
      <c r="AM451" s="210" t="s">
        <v>530</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467</v>
      </c>
      <c r="AJ456" s="210"/>
      <c r="AK456" s="210"/>
      <c r="AL456" s="152"/>
      <c r="AM456" s="210" t="s">
        <v>530</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567</v>
      </c>
      <c r="AF457" s="193"/>
      <c r="AG457" s="126" t="s">
        <v>356</v>
      </c>
      <c r="AH457" s="127"/>
      <c r="AI457" s="149"/>
      <c r="AJ457" s="149"/>
      <c r="AK457" s="149"/>
      <c r="AL457" s="147"/>
      <c r="AM457" s="149"/>
      <c r="AN457" s="149"/>
      <c r="AO457" s="149"/>
      <c r="AP457" s="147"/>
      <c r="AQ457" s="592" t="s">
        <v>566</v>
      </c>
      <c r="AR457" s="193"/>
      <c r="AS457" s="126" t="s">
        <v>356</v>
      </c>
      <c r="AT457" s="127"/>
      <c r="AU457" s="193" t="s">
        <v>566</v>
      </c>
      <c r="AV457" s="193"/>
      <c r="AW457" s="126" t="s">
        <v>300</v>
      </c>
      <c r="AX457" s="188"/>
    </row>
    <row r="458" spans="1:50" ht="23.25" customHeight="1" x14ac:dyDescent="0.15">
      <c r="A458" s="182"/>
      <c r="B458" s="179"/>
      <c r="C458" s="173"/>
      <c r="D458" s="179"/>
      <c r="E458" s="335"/>
      <c r="F458" s="336"/>
      <c r="G458" s="97" t="s">
        <v>566</v>
      </c>
      <c r="H458" s="98"/>
      <c r="I458" s="98"/>
      <c r="J458" s="98"/>
      <c r="K458" s="98"/>
      <c r="L458" s="98"/>
      <c r="M458" s="98"/>
      <c r="N458" s="98"/>
      <c r="O458" s="98"/>
      <c r="P458" s="98"/>
      <c r="Q458" s="98"/>
      <c r="R458" s="98"/>
      <c r="S458" s="98"/>
      <c r="T458" s="98"/>
      <c r="U458" s="98"/>
      <c r="V458" s="98"/>
      <c r="W458" s="98"/>
      <c r="X458" s="99"/>
      <c r="Y458" s="194" t="s">
        <v>12</v>
      </c>
      <c r="Z458" s="195"/>
      <c r="AA458" s="196"/>
      <c r="AB458" s="206" t="s">
        <v>566</v>
      </c>
      <c r="AC458" s="206"/>
      <c r="AD458" s="206"/>
      <c r="AE458" s="333" t="s">
        <v>566</v>
      </c>
      <c r="AF458" s="200"/>
      <c r="AG458" s="200"/>
      <c r="AH458" s="200"/>
      <c r="AI458" s="333" t="s">
        <v>567</v>
      </c>
      <c r="AJ458" s="200"/>
      <c r="AK458" s="200"/>
      <c r="AL458" s="200"/>
      <c r="AM458" s="333" t="s">
        <v>566</v>
      </c>
      <c r="AN458" s="200"/>
      <c r="AO458" s="200"/>
      <c r="AP458" s="334"/>
      <c r="AQ458" s="333" t="s">
        <v>566</v>
      </c>
      <c r="AR458" s="200"/>
      <c r="AS458" s="200"/>
      <c r="AT458" s="334"/>
      <c r="AU458" s="200" t="s">
        <v>567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566</v>
      </c>
      <c r="AC459" s="198"/>
      <c r="AD459" s="198"/>
      <c r="AE459" s="333" t="s">
        <v>566</v>
      </c>
      <c r="AF459" s="200"/>
      <c r="AG459" s="200"/>
      <c r="AH459" s="334"/>
      <c r="AI459" s="333" t="s">
        <v>566</v>
      </c>
      <c r="AJ459" s="200"/>
      <c r="AK459" s="200"/>
      <c r="AL459" s="200"/>
      <c r="AM459" s="333" t="s">
        <v>566</v>
      </c>
      <c r="AN459" s="200"/>
      <c r="AO459" s="200"/>
      <c r="AP459" s="334"/>
      <c r="AQ459" s="333" t="s">
        <v>566</v>
      </c>
      <c r="AR459" s="200"/>
      <c r="AS459" s="200"/>
      <c r="AT459" s="334"/>
      <c r="AU459" s="200" t="s">
        <v>575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566</v>
      </c>
      <c r="AF460" s="200"/>
      <c r="AG460" s="200"/>
      <c r="AH460" s="334"/>
      <c r="AI460" s="333" t="s">
        <v>567</v>
      </c>
      <c r="AJ460" s="200"/>
      <c r="AK460" s="200"/>
      <c r="AL460" s="200"/>
      <c r="AM460" s="333" t="s">
        <v>566</v>
      </c>
      <c r="AN460" s="200"/>
      <c r="AO460" s="200"/>
      <c r="AP460" s="334"/>
      <c r="AQ460" s="333" t="s">
        <v>566</v>
      </c>
      <c r="AR460" s="200"/>
      <c r="AS460" s="200"/>
      <c r="AT460" s="334"/>
      <c r="AU460" s="200" t="s">
        <v>566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467</v>
      </c>
      <c r="AJ461" s="210"/>
      <c r="AK461" s="210"/>
      <c r="AL461" s="152"/>
      <c r="AM461" s="210" t="s">
        <v>530</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467</v>
      </c>
      <c r="AJ466" s="210"/>
      <c r="AK466" s="210"/>
      <c r="AL466" s="152"/>
      <c r="AM466" s="210" t="s">
        <v>530</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467</v>
      </c>
      <c r="AJ471" s="210"/>
      <c r="AK471" s="210"/>
      <c r="AL471" s="152"/>
      <c r="AM471" s="210" t="s">
        <v>530</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467</v>
      </c>
      <c r="AJ476" s="210"/>
      <c r="AK476" s="210"/>
      <c r="AL476" s="152"/>
      <c r="AM476" s="210" t="s">
        <v>530</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679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467</v>
      </c>
      <c r="AJ485" s="210"/>
      <c r="AK485" s="210"/>
      <c r="AL485" s="152"/>
      <c r="AM485" s="210" t="s">
        <v>530</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467</v>
      </c>
      <c r="AJ490" s="210"/>
      <c r="AK490" s="210"/>
      <c r="AL490" s="152"/>
      <c r="AM490" s="210" t="s">
        <v>530</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467</v>
      </c>
      <c r="AJ495" s="210"/>
      <c r="AK495" s="210"/>
      <c r="AL495" s="152"/>
      <c r="AM495" s="210" t="s">
        <v>530</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467</v>
      </c>
      <c r="AJ500" s="210"/>
      <c r="AK500" s="210"/>
      <c r="AL500" s="152"/>
      <c r="AM500" s="210" t="s">
        <v>530</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467</v>
      </c>
      <c r="AJ505" s="210"/>
      <c r="AK505" s="210"/>
      <c r="AL505" s="152"/>
      <c r="AM505" s="210" t="s">
        <v>530</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467</v>
      </c>
      <c r="AJ510" s="210"/>
      <c r="AK510" s="210"/>
      <c r="AL510" s="152"/>
      <c r="AM510" s="210" t="s">
        <v>530</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467</v>
      </c>
      <c r="AJ515" s="210"/>
      <c r="AK515" s="210"/>
      <c r="AL515" s="152"/>
      <c r="AM515" s="210" t="s">
        <v>530</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467</v>
      </c>
      <c r="AJ520" s="210"/>
      <c r="AK520" s="210"/>
      <c r="AL520" s="152"/>
      <c r="AM520" s="210" t="s">
        <v>530</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467</v>
      </c>
      <c r="AJ525" s="210"/>
      <c r="AK525" s="210"/>
      <c r="AL525" s="152"/>
      <c r="AM525" s="210" t="s">
        <v>530</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467</v>
      </c>
      <c r="AJ530" s="210"/>
      <c r="AK530" s="210"/>
      <c r="AL530" s="152"/>
      <c r="AM530" s="210" t="s">
        <v>530</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467</v>
      </c>
      <c r="AJ539" s="210"/>
      <c r="AK539" s="210"/>
      <c r="AL539" s="152"/>
      <c r="AM539" s="210" t="s">
        <v>530</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467</v>
      </c>
      <c r="AJ544" s="210"/>
      <c r="AK544" s="210"/>
      <c r="AL544" s="152"/>
      <c r="AM544" s="210" t="s">
        <v>530</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467</v>
      </c>
      <c r="AJ549" s="210"/>
      <c r="AK549" s="210"/>
      <c r="AL549" s="152"/>
      <c r="AM549" s="210" t="s">
        <v>530</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467</v>
      </c>
      <c r="AJ554" s="210"/>
      <c r="AK554" s="210"/>
      <c r="AL554" s="152"/>
      <c r="AM554" s="210" t="s">
        <v>530</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467</v>
      </c>
      <c r="AJ559" s="210"/>
      <c r="AK559" s="210"/>
      <c r="AL559" s="152"/>
      <c r="AM559" s="210" t="s">
        <v>530</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467</v>
      </c>
      <c r="AJ564" s="210"/>
      <c r="AK564" s="210"/>
      <c r="AL564" s="152"/>
      <c r="AM564" s="210" t="s">
        <v>530</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467</v>
      </c>
      <c r="AJ569" s="210"/>
      <c r="AK569" s="210"/>
      <c r="AL569" s="152"/>
      <c r="AM569" s="210" t="s">
        <v>530</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467</v>
      </c>
      <c r="AJ574" s="210"/>
      <c r="AK574" s="210"/>
      <c r="AL574" s="152"/>
      <c r="AM574" s="210" t="s">
        <v>530</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467</v>
      </c>
      <c r="AJ579" s="210"/>
      <c r="AK579" s="210"/>
      <c r="AL579" s="152"/>
      <c r="AM579" s="210" t="s">
        <v>530</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467</v>
      </c>
      <c r="AJ584" s="210"/>
      <c r="AK584" s="210"/>
      <c r="AL584" s="152"/>
      <c r="AM584" s="210" t="s">
        <v>530</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467</v>
      </c>
      <c r="AJ593" s="210"/>
      <c r="AK593" s="210"/>
      <c r="AL593" s="152"/>
      <c r="AM593" s="210" t="s">
        <v>530</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467</v>
      </c>
      <c r="AJ598" s="210"/>
      <c r="AK598" s="210"/>
      <c r="AL598" s="152"/>
      <c r="AM598" s="210" t="s">
        <v>530</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467</v>
      </c>
      <c r="AJ603" s="210"/>
      <c r="AK603" s="210"/>
      <c r="AL603" s="152"/>
      <c r="AM603" s="210" t="s">
        <v>530</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467</v>
      </c>
      <c r="AJ608" s="210"/>
      <c r="AK608" s="210"/>
      <c r="AL608" s="152"/>
      <c r="AM608" s="210" t="s">
        <v>530</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467</v>
      </c>
      <c r="AJ613" s="210"/>
      <c r="AK613" s="210"/>
      <c r="AL613" s="152"/>
      <c r="AM613" s="210" t="s">
        <v>530</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467</v>
      </c>
      <c r="AJ618" s="210"/>
      <c r="AK618" s="210"/>
      <c r="AL618" s="152"/>
      <c r="AM618" s="210" t="s">
        <v>530</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467</v>
      </c>
      <c r="AJ623" s="210"/>
      <c r="AK623" s="210"/>
      <c r="AL623" s="152"/>
      <c r="AM623" s="210" t="s">
        <v>530</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467</v>
      </c>
      <c r="AJ628" s="210"/>
      <c r="AK628" s="210"/>
      <c r="AL628" s="152"/>
      <c r="AM628" s="210" t="s">
        <v>530</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467</v>
      </c>
      <c r="AJ633" s="210"/>
      <c r="AK633" s="210"/>
      <c r="AL633" s="152"/>
      <c r="AM633" s="210" t="s">
        <v>530</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467</v>
      </c>
      <c r="AJ638" s="210"/>
      <c r="AK638" s="210"/>
      <c r="AL638" s="152"/>
      <c r="AM638" s="210" t="s">
        <v>530</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467</v>
      </c>
      <c r="AJ647" s="210"/>
      <c r="AK647" s="210"/>
      <c r="AL647" s="152"/>
      <c r="AM647" s="210" t="s">
        <v>530</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467</v>
      </c>
      <c r="AJ652" s="210"/>
      <c r="AK652" s="210"/>
      <c r="AL652" s="152"/>
      <c r="AM652" s="210" t="s">
        <v>530</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467</v>
      </c>
      <c r="AJ657" s="210"/>
      <c r="AK657" s="210"/>
      <c r="AL657" s="152"/>
      <c r="AM657" s="210" t="s">
        <v>530</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467</v>
      </c>
      <c r="AJ662" s="210"/>
      <c r="AK662" s="210"/>
      <c r="AL662" s="152"/>
      <c r="AM662" s="210" t="s">
        <v>530</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467</v>
      </c>
      <c r="AJ667" s="210"/>
      <c r="AK667" s="210"/>
      <c r="AL667" s="152"/>
      <c r="AM667" s="210" t="s">
        <v>530</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467</v>
      </c>
      <c r="AJ672" s="210"/>
      <c r="AK672" s="210"/>
      <c r="AL672" s="152"/>
      <c r="AM672" s="210" t="s">
        <v>530</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467</v>
      </c>
      <c r="AJ677" s="210"/>
      <c r="AK677" s="210"/>
      <c r="AL677" s="152"/>
      <c r="AM677" s="210" t="s">
        <v>530</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467</v>
      </c>
      <c r="AJ682" s="210"/>
      <c r="AK682" s="210"/>
      <c r="AL682" s="152"/>
      <c r="AM682" s="210" t="s">
        <v>530</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467</v>
      </c>
      <c r="AJ687" s="210"/>
      <c r="AK687" s="210"/>
      <c r="AL687" s="152"/>
      <c r="AM687" s="210" t="s">
        <v>530</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467</v>
      </c>
      <c r="AJ692" s="210"/>
      <c r="AK692" s="210"/>
      <c r="AL692" s="152"/>
      <c r="AM692" s="210" t="s">
        <v>530</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32.450000000000003"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560</v>
      </c>
      <c r="AE702" s="339"/>
      <c r="AF702" s="339"/>
      <c r="AG702" s="384" t="s">
        <v>584</v>
      </c>
      <c r="AH702" s="385"/>
      <c r="AI702" s="385"/>
      <c r="AJ702" s="385"/>
      <c r="AK702" s="385"/>
      <c r="AL702" s="385"/>
      <c r="AM702" s="385"/>
      <c r="AN702" s="385"/>
      <c r="AO702" s="385"/>
      <c r="AP702" s="385"/>
      <c r="AQ702" s="385"/>
      <c r="AR702" s="385"/>
      <c r="AS702" s="385"/>
      <c r="AT702" s="385"/>
      <c r="AU702" s="385"/>
      <c r="AV702" s="385"/>
      <c r="AW702" s="385"/>
      <c r="AX702" s="386"/>
    </row>
    <row r="703" spans="1:50" ht="29.4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560</v>
      </c>
      <c r="AE703" s="322"/>
      <c r="AF703" s="322"/>
      <c r="AG703" s="94" t="s">
        <v>585</v>
      </c>
      <c r="AH703" s="95"/>
      <c r="AI703" s="95"/>
      <c r="AJ703" s="95"/>
      <c r="AK703" s="95"/>
      <c r="AL703" s="95"/>
      <c r="AM703" s="95"/>
      <c r="AN703" s="95"/>
      <c r="AO703" s="95"/>
      <c r="AP703" s="95"/>
      <c r="AQ703" s="95"/>
      <c r="AR703" s="95"/>
      <c r="AS703" s="95"/>
      <c r="AT703" s="95"/>
      <c r="AU703" s="95"/>
      <c r="AV703" s="95"/>
      <c r="AW703" s="95"/>
      <c r="AX703" s="96"/>
    </row>
    <row r="704" spans="1:50" ht="35.450000000000003"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560</v>
      </c>
      <c r="AE704" s="785"/>
      <c r="AF704" s="785"/>
      <c r="AG704" s="160" t="s">
        <v>586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560</v>
      </c>
      <c r="AE705" s="717"/>
      <c r="AF705" s="717"/>
      <c r="AG705" s="118" t="s">
        <v>682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523</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587</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451</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681</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588</v>
      </c>
      <c r="AE708" s="607"/>
      <c r="AF708" s="607"/>
      <c r="AG708" s="744"/>
      <c r="AH708" s="745"/>
      <c r="AI708" s="745"/>
      <c r="AJ708" s="745"/>
      <c r="AK708" s="745"/>
      <c r="AL708" s="745"/>
      <c r="AM708" s="745"/>
      <c r="AN708" s="745"/>
      <c r="AO708" s="745"/>
      <c r="AP708" s="745"/>
      <c r="AQ708" s="745"/>
      <c r="AR708" s="745"/>
      <c r="AS708" s="745"/>
      <c r="AT708" s="745"/>
      <c r="AU708" s="745"/>
      <c r="AV708" s="745"/>
      <c r="AW708" s="745"/>
      <c r="AX708" s="746"/>
    </row>
    <row r="709" spans="1:50" ht="48"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560</v>
      </c>
      <c r="AE709" s="322"/>
      <c r="AF709" s="322"/>
      <c r="AG709" s="94" t="s">
        <v>589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588</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560</v>
      </c>
      <c r="AE711" s="322"/>
      <c r="AF711" s="322"/>
      <c r="AG711" s="94" t="s">
        <v>590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90" t="s">
        <v>483</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588</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484</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588</v>
      </c>
      <c r="AE713" s="322"/>
      <c r="AF713" s="665"/>
      <c r="AG713" s="94"/>
      <c r="AH713" s="95"/>
      <c r="AI713" s="95"/>
      <c r="AJ713" s="95"/>
      <c r="AK713" s="95"/>
      <c r="AL713" s="95"/>
      <c r="AM713" s="95"/>
      <c r="AN713" s="95"/>
      <c r="AO713" s="95"/>
      <c r="AP713" s="95"/>
      <c r="AQ713" s="95"/>
      <c r="AR713" s="95"/>
      <c r="AS713" s="95"/>
      <c r="AT713" s="95"/>
      <c r="AU713" s="95"/>
      <c r="AV713" s="95"/>
      <c r="AW713" s="95"/>
      <c r="AX713" s="96"/>
    </row>
    <row r="714" spans="1:50" ht="32.450000000000003" customHeight="1" x14ac:dyDescent="0.15">
      <c r="A714" s="647"/>
      <c r="B714" s="648"/>
      <c r="C714" s="649" t="s">
        <v>456</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560</v>
      </c>
      <c r="AE714" s="810"/>
      <c r="AF714" s="811"/>
      <c r="AG714" s="738" t="s">
        <v>591</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457</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560</v>
      </c>
      <c r="AE715" s="607"/>
      <c r="AF715" s="658"/>
      <c r="AG715" s="744" t="s">
        <v>592</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560</v>
      </c>
      <c r="AE716" s="629"/>
      <c r="AF716" s="629"/>
      <c r="AG716" s="94" t="s">
        <v>593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560</v>
      </c>
      <c r="AE717" s="322"/>
      <c r="AF717" s="322"/>
      <c r="AG717" s="94" t="s">
        <v>594</v>
      </c>
      <c r="AH717" s="95"/>
      <c r="AI717" s="95"/>
      <c r="AJ717" s="95"/>
      <c r="AK717" s="95"/>
      <c r="AL717" s="95"/>
      <c r="AM717" s="95"/>
      <c r="AN717" s="95"/>
      <c r="AO717" s="95"/>
      <c r="AP717" s="95"/>
      <c r="AQ717" s="95"/>
      <c r="AR717" s="95"/>
      <c r="AS717" s="95"/>
      <c r="AT717" s="95"/>
      <c r="AU717" s="95"/>
      <c r="AV717" s="95"/>
      <c r="AW717" s="95"/>
      <c r="AX717" s="96"/>
    </row>
    <row r="718" spans="1:50" ht="42.6"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560</v>
      </c>
      <c r="AE718" s="322"/>
      <c r="AF718" s="322"/>
      <c r="AG718" s="120" t="s">
        <v>595</v>
      </c>
      <c r="AH718" s="104"/>
      <c r="AI718" s="104"/>
      <c r="AJ718" s="104"/>
      <c r="AK718" s="104"/>
      <c r="AL718" s="104"/>
      <c r="AM718" s="104"/>
      <c r="AN718" s="104"/>
      <c r="AO718" s="104"/>
      <c r="AP718" s="104"/>
      <c r="AQ718" s="104"/>
      <c r="AR718" s="104"/>
      <c r="AS718" s="104"/>
      <c r="AT718" s="104"/>
      <c r="AU718" s="104"/>
      <c r="AV718" s="104"/>
      <c r="AW718" s="104"/>
      <c r="AX718" s="121"/>
    </row>
    <row r="719" spans="1:50" ht="39.6"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588</v>
      </c>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28.15" customHeight="1" x14ac:dyDescent="0.15">
      <c r="A720" s="780"/>
      <c r="B720" s="781"/>
      <c r="C720" s="295" t="s">
        <v>475</v>
      </c>
      <c r="D720" s="293"/>
      <c r="E720" s="293"/>
      <c r="F720" s="296"/>
      <c r="G720" s="292" t="s">
        <v>476</v>
      </c>
      <c r="H720" s="293"/>
      <c r="I720" s="293"/>
      <c r="J720" s="293"/>
      <c r="K720" s="293"/>
      <c r="L720" s="293"/>
      <c r="M720" s="293"/>
      <c r="N720" s="292" t="s">
        <v>480</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13.9" customHeight="1" x14ac:dyDescent="0.15">
      <c r="A722" s="780"/>
      <c r="B722" s="781"/>
      <c r="C722" s="289"/>
      <c r="D722" s="290"/>
      <c r="E722" s="290"/>
      <c r="F722" s="291"/>
      <c r="G722" s="280"/>
      <c r="H722" s="281"/>
      <c r="I722" s="83" t="str">
        <f t="shared" ref="I722:I725" si="6">IF(OR(G722="　", G722=""), "", "-")</f>
        <v/>
      </c>
      <c r="J722" s="284"/>
      <c r="K722" s="284"/>
      <c r="L722" s="83" t="str">
        <f t="shared" ref="L722:L725" si="7">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6"/>
        <v/>
      </c>
      <c r="J723" s="284"/>
      <c r="K723" s="284"/>
      <c r="L723" s="83" t="str">
        <f t="shared" si="7"/>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6"/>
        <v/>
      </c>
      <c r="J724" s="284"/>
      <c r="K724" s="284"/>
      <c r="L724" s="83" t="str">
        <f t="shared" si="7"/>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16.899999999999999" customHeight="1" x14ac:dyDescent="0.15">
      <c r="A725" s="782"/>
      <c r="B725" s="783"/>
      <c r="C725" s="318"/>
      <c r="D725" s="319"/>
      <c r="E725" s="319"/>
      <c r="F725" s="320"/>
      <c r="G725" s="282"/>
      <c r="H725" s="283"/>
      <c r="I725" s="85" t="str">
        <f t="shared" si="6"/>
        <v/>
      </c>
      <c r="J725" s="285"/>
      <c r="K725" s="285"/>
      <c r="L725" s="85" t="str">
        <f t="shared" si="7"/>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3" customHeight="1" x14ac:dyDescent="0.15">
      <c r="A726" s="642" t="s">
        <v>48</v>
      </c>
      <c r="B726" s="804"/>
      <c r="C726" s="817" t="s">
        <v>53</v>
      </c>
      <c r="D726" s="839"/>
      <c r="E726" s="839"/>
      <c r="F726" s="840"/>
      <c r="G726" s="576" t="s">
        <v>596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50.45" customHeight="1" thickBot="1" x14ac:dyDescent="0.2">
      <c r="A727" s="805"/>
      <c r="B727" s="806"/>
      <c r="C727" s="750" t="s">
        <v>57</v>
      </c>
      <c r="D727" s="751"/>
      <c r="E727" s="751"/>
      <c r="F727" s="752"/>
      <c r="G727" s="574" t="s">
        <v>597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58.15" customHeight="1" thickBot="1" x14ac:dyDescent="0.2">
      <c r="A729" s="636" t="s">
        <v>683</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257</v>
      </c>
      <c r="B731" s="802"/>
      <c r="C731" s="802"/>
      <c r="D731" s="802"/>
      <c r="E731" s="803"/>
      <c r="F731" s="731" t="s">
        <v>684</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57" customHeight="1" thickBot="1" x14ac:dyDescent="0.2">
      <c r="A733" s="675" t="s">
        <v>688</v>
      </c>
      <c r="B733" s="676"/>
      <c r="C733" s="676"/>
      <c r="D733" s="676"/>
      <c r="E733" s="677"/>
      <c r="F733" s="639" t="s">
        <v>689</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1.15" customHeight="1" thickBot="1" x14ac:dyDescent="0.2">
      <c r="A735" s="792" t="s">
        <v>576</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490</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430</v>
      </c>
      <c r="B737" s="203"/>
      <c r="C737" s="203"/>
      <c r="D737" s="204"/>
      <c r="E737" s="989" t="s">
        <v>577</v>
      </c>
      <c r="F737" s="989"/>
      <c r="G737" s="989"/>
      <c r="H737" s="989"/>
      <c r="I737" s="989"/>
      <c r="J737" s="989"/>
      <c r="K737" s="989"/>
      <c r="L737" s="989"/>
      <c r="M737" s="989"/>
      <c r="N737" s="358" t="s">
        <v>358</v>
      </c>
      <c r="O737" s="358"/>
      <c r="P737" s="358"/>
      <c r="Q737" s="358"/>
      <c r="R737" s="989" t="s">
        <v>578</v>
      </c>
      <c r="S737" s="989"/>
      <c r="T737" s="989"/>
      <c r="U737" s="989"/>
      <c r="V737" s="989"/>
      <c r="W737" s="989"/>
      <c r="X737" s="989"/>
      <c r="Y737" s="989"/>
      <c r="Z737" s="989"/>
      <c r="AA737" s="358" t="s">
        <v>359</v>
      </c>
      <c r="AB737" s="358"/>
      <c r="AC737" s="358"/>
      <c r="AD737" s="358"/>
      <c r="AE737" s="989" t="s">
        <v>579</v>
      </c>
      <c r="AF737" s="989"/>
      <c r="AG737" s="989"/>
      <c r="AH737" s="989"/>
      <c r="AI737" s="989"/>
      <c r="AJ737" s="989"/>
      <c r="AK737" s="989"/>
      <c r="AL737" s="989"/>
      <c r="AM737" s="989"/>
      <c r="AN737" s="358" t="s">
        <v>360</v>
      </c>
      <c r="AO737" s="358"/>
      <c r="AP737" s="358"/>
      <c r="AQ737" s="358"/>
      <c r="AR737" s="990" t="s">
        <v>580</v>
      </c>
      <c r="AS737" s="991"/>
      <c r="AT737" s="991"/>
      <c r="AU737" s="991"/>
      <c r="AV737" s="991"/>
      <c r="AW737" s="991"/>
      <c r="AX737" s="992"/>
      <c r="AY737" s="89"/>
      <c r="AZ737" s="89"/>
    </row>
    <row r="738" spans="1:52" ht="24.75" customHeight="1" x14ac:dyDescent="0.15">
      <c r="A738" s="993" t="s">
        <v>361</v>
      </c>
      <c r="B738" s="203"/>
      <c r="C738" s="203"/>
      <c r="D738" s="204"/>
      <c r="E738" s="989" t="s">
        <v>581</v>
      </c>
      <c r="F738" s="989"/>
      <c r="G738" s="989"/>
      <c r="H738" s="989"/>
      <c r="I738" s="989"/>
      <c r="J738" s="989"/>
      <c r="K738" s="989"/>
      <c r="L738" s="989"/>
      <c r="M738" s="989"/>
      <c r="N738" s="358" t="s">
        <v>362</v>
      </c>
      <c r="O738" s="358"/>
      <c r="P738" s="358"/>
      <c r="Q738" s="358"/>
      <c r="R738" s="989" t="s">
        <v>582</v>
      </c>
      <c r="S738" s="989"/>
      <c r="T738" s="989"/>
      <c r="U738" s="989"/>
      <c r="V738" s="989"/>
      <c r="W738" s="989"/>
      <c r="X738" s="989"/>
      <c r="Y738" s="989"/>
      <c r="Z738" s="989"/>
      <c r="AA738" s="358" t="s">
        <v>477</v>
      </c>
      <c r="AB738" s="358"/>
      <c r="AC738" s="358"/>
      <c r="AD738" s="358"/>
      <c r="AE738" s="989" t="s">
        <v>583</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537</v>
      </c>
      <c r="B739" s="998"/>
      <c r="C739" s="998"/>
      <c r="D739" s="999"/>
      <c r="E739" s="1000" t="s">
        <v>559</v>
      </c>
      <c r="F739" s="1001"/>
      <c r="G739" s="1001"/>
      <c r="H739" s="91" t="str">
        <f>IF(E739="", "", "(")</f>
        <v>(</v>
      </c>
      <c r="I739" s="984"/>
      <c r="J739" s="984"/>
      <c r="K739" s="91" t="str">
        <f>IF(OR(I739="　", I739=""), "", "-")</f>
        <v/>
      </c>
      <c r="L739" s="985">
        <v>276</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526</v>
      </c>
      <c r="B740" s="617"/>
      <c r="C740" s="617"/>
      <c r="D740" s="617"/>
      <c r="E740" s="617"/>
      <c r="F740" s="618"/>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528</v>
      </c>
      <c r="B779" s="631"/>
      <c r="C779" s="631"/>
      <c r="D779" s="631"/>
      <c r="E779" s="631"/>
      <c r="F779" s="632"/>
      <c r="G779" s="597" t="s">
        <v>606</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607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642</v>
      </c>
      <c r="H781" s="673"/>
      <c r="I781" s="673"/>
      <c r="J781" s="673"/>
      <c r="K781" s="674"/>
      <c r="L781" s="666" t="s">
        <v>643</v>
      </c>
      <c r="M781" s="667"/>
      <c r="N781" s="667"/>
      <c r="O781" s="667"/>
      <c r="P781" s="667"/>
      <c r="Q781" s="667"/>
      <c r="R781" s="667"/>
      <c r="S781" s="667"/>
      <c r="T781" s="667"/>
      <c r="U781" s="667"/>
      <c r="V781" s="667"/>
      <c r="W781" s="667"/>
      <c r="X781" s="668"/>
      <c r="Y781" s="387">
        <v>5</v>
      </c>
      <c r="Z781" s="388"/>
      <c r="AA781" s="388"/>
      <c r="AB781" s="807"/>
      <c r="AC781" s="672" t="s">
        <v>611</v>
      </c>
      <c r="AD781" s="673"/>
      <c r="AE781" s="673"/>
      <c r="AF781" s="673"/>
      <c r="AG781" s="674"/>
      <c r="AH781" s="666" t="s">
        <v>618</v>
      </c>
      <c r="AI781" s="667"/>
      <c r="AJ781" s="667"/>
      <c r="AK781" s="667"/>
      <c r="AL781" s="667"/>
      <c r="AM781" s="667"/>
      <c r="AN781" s="667"/>
      <c r="AO781" s="667"/>
      <c r="AP781" s="667"/>
      <c r="AQ781" s="667"/>
      <c r="AR781" s="667"/>
      <c r="AS781" s="667"/>
      <c r="AT781" s="668"/>
      <c r="AU781" s="387">
        <v>10.67</v>
      </c>
      <c r="AV781" s="388"/>
      <c r="AW781" s="388"/>
      <c r="AX781" s="389"/>
    </row>
    <row r="782" spans="1:50" ht="24.75" customHeight="1" x14ac:dyDescent="0.15">
      <c r="A782" s="633"/>
      <c r="B782" s="634"/>
      <c r="C782" s="634"/>
      <c r="D782" s="634"/>
      <c r="E782" s="634"/>
      <c r="F782" s="635"/>
      <c r="G782" s="608" t="s">
        <v>631</v>
      </c>
      <c r="H782" s="609"/>
      <c r="I782" s="609"/>
      <c r="J782" s="609"/>
      <c r="K782" s="610"/>
      <c r="L782" s="600" t="s">
        <v>647</v>
      </c>
      <c r="M782" s="601"/>
      <c r="N782" s="601"/>
      <c r="O782" s="601"/>
      <c r="P782" s="601"/>
      <c r="Q782" s="601"/>
      <c r="R782" s="601"/>
      <c r="S782" s="601"/>
      <c r="T782" s="601"/>
      <c r="U782" s="601"/>
      <c r="V782" s="601"/>
      <c r="W782" s="601"/>
      <c r="X782" s="602"/>
      <c r="Y782" s="603">
        <v>5</v>
      </c>
      <c r="Z782" s="604"/>
      <c r="AA782" s="604"/>
      <c r="AB782" s="614"/>
      <c r="AC782" s="608" t="s">
        <v>614</v>
      </c>
      <c r="AD782" s="609"/>
      <c r="AE782" s="609"/>
      <c r="AF782" s="609"/>
      <c r="AG782" s="610"/>
      <c r="AH782" s="600" t="s">
        <v>626</v>
      </c>
      <c r="AI782" s="601"/>
      <c r="AJ782" s="601"/>
      <c r="AK782" s="601"/>
      <c r="AL782" s="601"/>
      <c r="AM782" s="601"/>
      <c r="AN782" s="601"/>
      <c r="AO782" s="601"/>
      <c r="AP782" s="601"/>
      <c r="AQ782" s="601"/>
      <c r="AR782" s="601"/>
      <c r="AS782" s="601"/>
      <c r="AT782" s="602"/>
      <c r="AU782" s="603">
        <v>0.91</v>
      </c>
      <c r="AV782" s="604"/>
      <c r="AW782" s="604"/>
      <c r="AX782" s="605"/>
    </row>
    <row r="783" spans="1:50" ht="24.75" customHeight="1" x14ac:dyDescent="0.15">
      <c r="A783" s="633"/>
      <c r="B783" s="634"/>
      <c r="C783" s="634"/>
      <c r="D783" s="634"/>
      <c r="E783" s="634"/>
      <c r="F783" s="635"/>
      <c r="G783" s="608" t="s">
        <v>644</v>
      </c>
      <c r="H783" s="609"/>
      <c r="I783" s="609"/>
      <c r="J783" s="609"/>
      <c r="K783" s="610"/>
      <c r="L783" s="600" t="s">
        <v>645</v>
      </c>
      <c r="M783" s="601"/>
      <c r="N783" s="601"/>
      <c r="O783" s="601"/>
      <c r="P783" s="601"/>
      <c r="Q783" s="601"/>
      <c r="R783" s="601"/>
      <c r="S783" s="601"/>
      <c r="T783" s="601"/>
      <c r="U783" s="601"/>
      <c r="V783" s="601"/>
      <c r="W783" s="601"/>
      <c r="X783" s="602"/>
      <c r="Y783" s="603">
        <v>0.2</v>
      </c>
      <c r="Z783" s="604"/>
      <c r="AA783" s="604"/>
      <c r="AB783" s="614"/>
      <c r="AC783" s="608" t="s">
        <v>627</v>
      </c>
      <c r="AD783" s="609"/>
      <c r="AE783" s="609"/>
      <c r="AF783" s="609"/>
      <c r="AG783" s="610"/>
      <c r="AH783" s="600" t="s">
        <v>628</v>
      </c>
      <c r="AI783" s="601"/>
      <c r="AJ783" s="601"/>
      <c r="AK783" s="601"/>
      <c r="AL783" s="601"/>
      <c r="AM783" s="601"/>
      <c r="AN783" s="601"/>
      <c r="AO783" s="601"/>
      <c r="AP783" s="601"/>
      <c r="AQ783" s="601"/>
      <c r="AR783" s="601"/>
      <c r="AS783" s="601"/>
      <c r="AT783" s="602"/>
      <c r="AU783" s="603">
        <v>0.81</v>
      </c>
      <c r="AV783" s="604"/>
      <c r="AW783" s="604"/>
      <c r="AX783" s="605"/>
    </row>
    <row r="784" spans="1:50" ht="24.75" customHeight="1" x14ac:dyDescent="0.15">
      <c r="A784" s="633"/>
      <c r="B784" s="634"/>
      <c r="C784" s="634"/>
      <c r="D784" s="634"/>
      <c r="E784" s="634"/>
      <c r="F784" s="635"/>
      <c r="G784" s="608" t="s">
        <v>640</v>
      </c>
      <c r="H784" s="609"/>
      <c r="I784" s="609"/>
      <c r="J784" s="609"/>
      <c r="K784" s="610"/>
      <c r="L784" s="600" t="s">
        <v>646</v>
      </c>
      <c r="M784" s="601"/>
      <c r="N784" s="601"/>
      <c r="O784" s="601"/>
      <c r="P784" s="601"/>
      <c r="Q784" s="601"/>
      <c r="R784" s="601"/>
      <c r="S784" s="601"/>
      <c r="T784" s="601"/>
      <c r="U784" s="601"/>
      <c r="V784" s="601"/>
      <c r="W784" s="601"/>
      <c r="X784" s="602"/>
      <c r="Y784" s="603">
        <v>1.8</v>
      </c>
      <c r="Z784" s="604"/>
      <c r="AA784" s="604"/>
      <c r="AB784" s="614"/>
      <c r="AC784" s="608" t="s">
        <v>612</v>
      </c>
      <c r="AD784" s="609"/>
      <c r="AE784" s="609"/>
      <c r="AF784" s="609"/>
      <c r="AG784" s="610"/>
      <c r="AH784" s="600" t="s">
        <v>629</v>
      </c>
      <c r="AI784" s="601"/>
      <c r="AJ784" s="601"/>
      <c r="AK784" s="601"/>
      <c r="AL784" s="601"/>
      <c r="AM784" s="601"/>
      <c r="AN784" s="601"/>
      <c r="AO784" s="601"/>
      <c r="AP784" s="601"/>
      <c r="AQ784" s="601"/>
      <c r="AR784" s="601"/>
      <c r="AS784" s="601"/>
      <c r="AT784" s="602"/>
      <c r="AU784" s="603">
        <v>0.81699999999999995</v>
      </c>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t="s">
        <v>616</v>
      </c>
      <c r="AD785" s="609"/>
      <c r="AE785" s="609"/>
      <c r="AF785" s="609"/>
      <c r="AG785" s="610"/>
      <c r="AH785" s="600" t="s">
        <v>630</v>
      </c>
      <c r="AI785" s="601"/>
      <c r="AJ785" s="601"/>
      <c r="AK785" s="601"/>
      <c r="AL785" s="601"/>
      <c r="AM785" s="601"/>
      <c r="AN785" s="601"/>
      <c r="AO785" s="601"/>
      <c r="AP785" s="601"/>
      <c r="AQ785" s="601"/>
      <c r="AR785" s="601"/>
      <c r="AS785" s="601"/>
      <c r="AT785" s="602"/>
      <c r="AU785" s="603">
        <v>2.8</v>
      </c>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12</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16.007000000000001</v>
      </c>
      <c r="AV791" s="834"/>
      <c r="AW791" s="834"/>
      <c r="AX791" s="836"/>
    </row>
    <row r="792" spans="1:50" ht="24.75" customHeight="1" x14ac:dyDescent="0.15">
      <c r="A792" s="633"/>
      <c r="B792" s="634"/>
      <c r="C792" s="634"/>
      <c r="D792" s="634"/>
      <c r="E792" s="634"/>
      <c r="F792" s="635"/>
      <c r="G792" s="597" t="s">
        <v>608</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690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611</v>
      </c>
      <c r="H794" s="673"/>
      <c r="I794" s="673"/>
      <c r="J794" s="673"/>
      <c r="K794" s="674"/>
      <c r="L794" s="666" t="s">
        <v>618</v>
      </c>
      <c r="M794" s="667"/>
      <c r="N794" s="667"/>
      <c r="O794" s="667"/>
      <c r="P794" s="667"/>
      <c r="Q794" s="667"/>
      <c r="R794" s="667"/>
      <c r="S794" s="667"/>
      <c r="T794" s="667"/>
      <c r="U794" s="667"/>
      <c r="V794" s="667"/>
      <c r="W794" s="667"/>
      <c r="X794" s="668"/>
      <c r="Y794" s="387">
        <v>8.8000000000000007</v>
      </c>
      <c r="Z794" s="388"/>
      <c r="AA794" s="388"/>
      <c r="AB794" s="807"/>
      <c r="AC794" s="672" t="s">
        <v>631</v>
      </c>
      <c r="AD794" s="673"/>
      <c r="AE794" s="673"/>
      <c r="AF794" s="673"/>
      <c r="AG794" s="674"/>
      <c r="AH794" s="666" t="s">
        <v>632</v>
      </c>
      <c r="AI794" s="667"/>
      <c r="AJ794" s="667"/>
      <c r="AK794" s="667"/>
      <c r="AL794" s="667"/>
      <c r="AM794" s="667"/>
      <c r="AN794" s="667"/>
      <c r="AO794" s="667"/>
      <c r="AP794" s="667"/>
      <c r="AQ794" s="667"/>
      <c r="AR794" s="667"/>
      <c r="AS794" s="667"/>
      <c r="AT794" s="668"/>
      <c r="AU794" s="387">
        <v>4.55</v>
      </c>
      <c r="AV794" s="388"/>
      <c r="AW794" s="388"/>
      <c r="AX794" s="389"/>
    </row>
    <row r="795" spans="1:50" ht="24.75" customHeight="1" x14ac:dyDescent="0.15">
      <c r="A795" s="633"/>
      <c r="B795" s="634"/>
      <c r="C795" s="634"/>
      <c r="D795" s="634"/>
      <c r="E795" s="634"/>
      <c r="F795" s="635"/>
      <c r="G795" s="608" t="s">
        <v>612</v>
      </c>
      <c r="H795" s="609"/>
      <c r="I795" s="609"/>
      <c r="J795" s="609"/>
      <c r="K795" s="610"/>
      <c r="L795" s="600" t="s">
        <v>613</v>
      </c>
      <c r="M795" s="601"/>
      <c r="N795" s="601"/>
      <c r="O795" s="601"/>
      <c r="P795" s="601"/>
      <c r="Q795" s="601"/>
      <c r="R795" s="601"/>
      <c r="S795" s="601"/>
      <c r="T795" s="601"/>
      <c r="U795" s="601"/>
      <c r="V795" s="601"/>
      <c r="W795" s="601"/>
      <c r="X795" s="602"/>
      <c r="Y795" s="603">
        <v>1.2</v>
      </c>
      <c r="Z795" s="604"/>
      <c r="AA795" s="604"/>
      <c r="AB795" s="614"/>
      <c r="AC795" s="608" t="s">
        <v>639</v>
      </c>
      <c r="AD795" s="609"/>
      <c r="AE795" s="609"/>
      <c r="AF795" s="609"/>
      <c r="AG795" s="610"/>
      <c r="AH795" s="600" t="s">
        <v>638</v>
      </c>
      <c r="AI795" s="601"/>
      <c r="AJ795" s="601"/>
      <c r="AK795" s="601"/>
      <c r="AL795" s="601"/>
      <c r="AM795" s="601"/>
      <c r="AN795" s="601"/>
      <c r="AO795" s="601"/>
      <c r="AP795" s="601"/>
      <c r="AQ795" s="601"/>
      <c r="AR795" s="601"/>
      <c r="AS795" s="601"/>
      <c r="AT795" s="602"/>
      <c r="AU795" s="603">
        <v>0.95499999999999996</v>
      </c>
      <c r="AV795" s="604"/>
      <c r="AW795" s="604"/>
      <c r="AX795" s="605"/>
    </row>
    <row r="796" spans="1:50" ht="24.75" customHeight="1" x14ac:dyDescent="0.15">
      <c r="A796" s="633"/>
      <c r="B796" s="634"/>
      <c r="C796" s="634"/>
      <c r="D796" s="634"/>
      <c r="E796" s="634"/>
      <c r="F796" s="635"/>
      <c r="G796" s="608" t="s">
        <v>614</v>
      </c>
      <c r="H796" s="609"/>
      <c r="I796" s="609"/>
      <c r="J796" s="609"/>
      <c r="K796" s="610"/>
      <c r="L796" s="600" t="s">
        <v>615</v>
      </c>
      <c r="M796" s="601"/>
      <c r="N796" s="601"/>
      <c r="O796" s="601"/>
      <c r="P796" s="601"/>
      <c r="Q796" s="601"/>
      <c r="R796" s="601"/>
      <c r="S796" s="601"/>
      <c r="T796" s="601"/>
      <c r="U796" s="601"/>
      <c r="V796" s="601"/>
      <c r="W796" s="601"/>
      <c r="X796" s="602"/>
      <c r="Y796" s="603">
        <v>0.3</v>
      </c>
      <c r="Z796" s="604"/>
      <c r="AA796" s="604"/>
      <c r="AB796" s="614"/>
      <c r="AC796" s="608" t="s">
        <v>633</v>
      </c>
      <c r="AD796" s="609"/>
      <c r="AE796" s="609"/>
      <c r="AF796" s="609"/>
      <c r="AG796" s="610"/>
      <c r="AH796" s="600" t="s">
        <v>634</v>
      </c>
      <c r="AI796" s="601"/>
      <c r="AJ796" s="601"/>
      <c r="AK796" s="601"/>
      <c r="AL796" s="601"/>
      <c r="AM796" s="601"/>
      <c r="AN796" s="601"/>
      <c r="AO796" s="601"/>
      <c r="AP796" s="601"/>
      <c r="AQ796" s="601"/>
      <c r="AR796" s="601"/>
      <c r="AS796" s="601"/>
      <c r="AT796" s="602"/>
      <c r="AU796" s="603">
        <v>0.45</v>
      </c>
      <c r="AV796" s="604"/>
      <c r="AW796" s="604"/>
      <c r="AX796" s="605"/>
    </row>
    <row r="797" spans="1:50" ht="24.75" customHeight="1" x14ac:dyDescent="0.15">
      <c r="A797" s="633"/>
      <c r="B797" s="634"/>
      <c r="C797" s="634"/>
      <c r="D797" s="634"/>
      <c r="E797" s="634"/>
      <c r="F797" s="635"/>
      <c r="G797" s="608" t="s">
        <v>616</v>
      </c>
      <c r="H797" s="609"/>
      <c r="I797" s="609"/>
      <c r="J797" s="609"/>
      <c r="K797" s="610"/>
      <c r="L797" s="600" t="s">
        <v>617</v>
      </c>
      <c r="M797" s="601"/>
      <c r="N797" s="601"/>
      <c r="O797" s="601"/>
      <c r="P797" s="601"/>
      <c r="Q797" s="601"/>
      <c r="R797" s="601"/>
      <c r="S797" s="601"/>
      <c r="T797" s="601"/>
      <c r="U797" s="601"/>
      <c r="V797" s="601"/>
      <c r="W797" s="601"/>
      <c r="X797" s="602"/>
      <c r="Y797" s="603">
        <v>2.7</v>
      </c>
      <c r="Z797" s="604"/>
      <c r="AA797" s="604"/>
      <c r="AB797" s="614"/>
      <c r="AC797" s="608" t="s">
        <v>635</v>
      </c>
      <c r="AD797" s="609"/>
      <c r="AE797" s="609"/>
      <c r="AF797" s="609"/>
      <c r="AG797" s="610"/>
      <c r="AH797" s="600" t="s">
        <v>636</v>
      </c>
      <c r="AI797" s="601"/>
      <c r="AJ797" s="601"/>
      <c r="AK797" s="601"/>
      <c r="AL797" s="601"/>
      <c r="AM797" s="601"/>
      <c r="AN797" s="601"/>
      <c r="AO797" s="601"/>
      <c r="AP797" s="601"/>
      <c r="AQ797" s="601"/>
      <c r="AR797" s="601"/>
      <c r="AS797" s="601"/>
      <c r="AT797" s="602"/>
      <c r="AU797" s="603">
        <v>0.42899999999999999</v>
      </c>
      <c r="AV797" s="604"/>
      <c r="AW797" s="604"/>
      <c r="AX797" s="605"/>
    </row>
    <row r="798" spans="1:50"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t="s">
        <v>637</v>
      </c>
      <c r="AD798" s="609"/>
      <c r="AE798" s="609"/>
      <c r="AF798" s="609"/>
      <c r="AG798" s="610"/>
      <c r="AH798" s="600" t="s">
        <v>638</v>
      </c>
      <c r="AI798" s="601"/>
      <c r="AJ798" s="601"/>
      <c r="AK798" s="601"/>
      <c r="AL798" s="601"/>
      <c r="AM798" s="601"/>
      <c r="AN798" s="601"/>
      <c r="AO798" s="601"/>
      <c r="AP798" s="601"/>
      <c r="AQ798" s="601"/>
      <c r="AR798" s="601"/>
      <c r="AS798" s="601"/>
      <c r="AT798" s="602"/>
      <c r="AU798" s="603">
        <v>0.35</v>
      </c>
      <c r="AV798" s="604"/>
      <c r="AW798" s="604"/>
      <c r="AX798" s="605"/>
    </row>
    <row r="799" spans="1:50" ht="24.75"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t="s">
        <v>640</v>
      </c>
      <c r="AD799" s="609"/>
      <c r="AE799" s="609"/>
      <c r="AF799" s="609"/>
      <c r="AG799" s="610"/>
      <c r="AH799" s="600" t="s">
        <v>641</v>
      </c>
      <c r="AI799" s="601"/>
      <c r="AJ799" s="601"/>
      <c r="AK799" s="601"/>
      <c r="AL799" s="601"/>
      <c r="AM799" s="601"/>
      <c r="AN799" s="601"/>
      <c r="AO799" s="601"/>
      <c r="AP799" s="601"/>
      <c r="AQ799" s="601"/>
      <c r="AR799" s="601"/>
      <c r="AS799" s="601"/>
      <c r="AT799" s="602"/>
      <c r="AU799" s="603">
        <v>2.2999999999999998</v>
      </c>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13</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9.0339999999999989</v>
      </c>
      <c r="AV804" s="834"/>
      <c r="AW804" s="834"/>
      <c r="AX804" s="836"/>
    </row>
    <row r="805" spans="1:50" ht="24.75" customHeight="1" x14ac:dyDescent="0.15">
      <c r="A805" s="633"/>
      <c r="B805" s="634"/>
      <c r="C805" s="634"/>
      <c r="D805" s="634"/>
      <c r="E805" s="634"/>
      <c r="F805" s="635"/>
      <c r="G805" s="597" t="s">
        <v>609</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610</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15">
      <c r="A807" s="633"/>
      <c r="B807" s="634"/>
      <c r="C807" s="634"/>
      <c r="D807" s="634"/>
      <c r="E807" s="634"/>
      <c r="F807" s="635"/>
      <c r="G807" s="672" t="s">
        <v>611</v>
      </c>
      <c r="H807" s="673"/>
      <c r="I807" s="673"/>
      <c r="J807" s="673"/>
      <c r="K807" s="674"/>
      <c r="L807" s="666" t="s">
        <v>618</v>
      </c>
      <c r="M807" s="667"/>
      <c r="N807" s="667"/>
      <c r="O807" s="667"/>
      <c r="P807" s="667"/>
      <c r="Q807" s="667"/>
      <c r="R807" s="667"/>
      <c r="S807" s="667"/>
      <c r="T807" s="667"/>
      <c r="U807" s="667"/>
      <c r="V807" s="667"/>
      <c r="W807" s="667"/>
      <c r="X807" s="668"/>
      <c r="Y807" s="387">
        <v>0.65</v>
      </c>
      <c r="Z807" s="388"/>
      <c r="AA807" s="388"/>
      <c r="AB807" s="807"/>
      <c r="AC807" s="672" t="s">
        <v>620</v>
      </c>
      <c r="AD807" s="673"/>
      <c r="AE807" s="673"/>
      <c r="AF807" s="673"/>
      <c r="AG807" s="674"/>
      <c r="AH807" s="666" t="s">
        <v>621</v>
      </c>
      <c r="AI807" s="667"/>
      <c r="AJ807" s="667"/>
      <c r="AK807" s="667"/>
      <c r="AL807" s="667"/>
      <c r="AM807" s="667"/>
      <c r="AN807" s="667"/>
      <c r="AO807" s="667"/>
      <c r="AP807" s="667"/>
      <c r="AQ807" s="667"/>
      <c r="AR807" s="667"/>
      <c r="AS807" s="667"/>
      <c r="AT807" s="668"/>
      <c r="AU807" s="387">
        <v>2.74</v>
      </c>
      <c r="AV807" s="388"/>
      <c r="AW807" s="388"/>
      <c r="AX807" s="389"/>
    </row>
    <row r="808" spans="1:50" ht="24.75" customHeight="1" x14ac:dyDescent="0.15">
      <c r="A808" s="633"/>
      <c r="B808" s="634"/>
      <c r="C808" s="634"/>
      <c r="D808" s="634"/>
      <c r="E808" s="634"/>
      <c r="F808" s="635"/>
      <c r="G808" s="608" t="s">
        <v>619</v>
      </c>
      <c r="H808" s="609"/>
      <c r="I808" s="609"/>
      <c r="J808" s="609"/>
      <c r="K808" s="610"/>
      <c r="L808" s="600" t="s">
        <v>624</v>
      </c>
      <c r="M808" s="601"/>
      <c r="N808" s="601"/>
      <c r="O808" s="601"/>
      <c r="P808" s="601"/>
      <c r="Q808" s="601"/>
      <c r="R808" s="601"/>
      <c r="S808" s="601"/>
      <c r="T808" s="601"/>
      <c r="U808" s="601"/>
      <c r="V808" s="601"/>
      <c r="W808" s="601"/>
      <c r="X808" s="602"/>
      <c r="Y808" s="603">
        <v>0.6</v>
      </c>
      <c r="Z808" s="604"/>
      <c r="AA808" s="604"/>
      <c r="AB808" s="614"/>
      <c r="AC808" s="608" t="s">
        <v>622</v>
      </c>
      <c r="AD808" s="609"/>
      <c r="AE808" s="609"/>
      <c r="AF808" s="609"/>
      <c r="AG808" s="610"/>
      <c r="AH808" s="600" t="s">
        <v>623</v>
      </c>
      <c r="AI808" s="601"/>
      <c r="AJ808" s="601"/>
      <c r="AK808" s="601"/>
      <c r="AL808" s="601"/>
      <c r="AM808" s="601"/>
      <c r="AN808" s="601"/>
      <c r="AO808" s="601"/>
      <c r="AP808" s="601"/>
      <c r="AQ808" s="601"/>
      <c r="AR808" s="601"/>
      <c r="AS808" s="601"/>
      <c r="AT808" s="602"/>
      <c r="AU808" s="603">
        <v>1.82</v>
      </c>
      <c r="AV808" s="604"/>
      <c r="AW808" s="604"/>
      <c r="AX808" s="605"/>
    </row>
    <row r="809" spans="1:50" ht="24.75"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t="s">
        <v>616</v>
      </c>
      <c r="AD809" s="609"/>
      <c r="AE809" s="609"/>
      <c r="AF809" s="609"/>
      <c r="AG809" s="610"/>
      <c r="AH809" s="600" t="s">
        <v>625</v>
      </c>
      <c r="AI809" s="601"/>
      <c r="AJ809" s="601"/>
      <c r="AK809" s="601"/>
      <c r="AL809" s="601"/>
      <c r="AM809" s="601"/>
      <c r="AN809" s="601"/>
      <c r="AO809" s="601"/>
      <c r="AP809" s="601"/>
      <c r="AQ809" s="601"/>
      <c r="AR809" s="601"/>
      <c r="AS809" s="601"/>
      <c r="AT809" s="602"/>
      <c r="AU809" s="603">
        <v>1.4</v>
      </c>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1.25</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5.9600000000000009</v>
      </c>
      <c r="AV817" s="834"/>
      <c r="AW817" s="834"/>
      <c r="AX817" s="836"/>
    </row>
    <row r="818" spans="1:50" ht="24.75" customHeight="1" x14ac:dyDescent="0.15">
      <c r="A818" s="633"/>
      <c r="B818" s="634"/>
      <c r="C818" s="634"/>
      <c r="D818" s="634"/>
      <c r="E818" s="634"/>
      <c r="F818" s="635"/>
      <c r="G818" s="597" t="s">
        <v>657</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customHeight="1" x14ac:dyDescent="0.15">
      <c r="A820" s="633"/>
      <c r="B820" s="634"/>
      <c r="C820" s="634"/>
      <c r="D820" s="634"/>
      <c r="E820" s="634"/>
      <c r="F820" s="635"/>
      <c r="G820" s="672" t="s">
        <v>656</v>
      </c>
      <c r="H820" s="673"/>
      <c r="I820" s="673"/>
      <c r="J820" s="673"/>
      <c r="K820" s="674"/>
      <c r="L820" s="666" t="s">
        <v>656</v>
      </c>
      <c r="M820" s="667"/>
      <c r="N820" s="667"/>
      <c r="O820" s="667"/>
      <c r="P820" s="667"/>
      <c r="Q820" s="667"/>
      <c r="R820" s="667"/>
      <c r="S820" s="667"/>
      <c r="T820" s="667"/>
      <c r="U820" s="667"/>
      <c r="V820" s="667"/>
      <c r="W820" s="667"/>
      <c r="X820" s="668"/>
      <c r="Y820" s="387">
        <v>0.37584000000000001</v>
      </c>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0.37584000000000001</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481</v>
      </c>
      <c r="AM831" s="274"/>
      <c r="AN831" s="274"/>
      <c r="AO831" s="82" t="s">
        <v>479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431</v>
      </c>
      <c r="K836" s="358"/>
      <c r="L836" s="358"/>
      <c r="M836" s="358"/>
      <c r="N836" s="358"/>
      <c r="O836" s="358"/>
      <c r="P836" s="359" t="s">
        <v>376</v>
      </c>
      <c r="Q836" s="359"/>
      <c r="R836" s="359"/>
      <c r="S836" s="359"/>
      <c r="T836" s="359"/>
      <c r="U836" s="359"/>
      <c r="V836" s="359"/>
      <c r="W836" s="359"/>
      <c r="X836" s="359"/>
      <c r="Y836" s="360" t="s">
        <v>428</v>
      </c>
      <c r="Z836" s="361"/>
      <c r="AA836" s="361"/>
      <c r="AB836" s="361"/>
      <c r="AC836" s="142" t="s">
        <v>474</v>
      </c>
      <c r="AD836" s="142"/>
      <c r="AE836" s="142"/>
      <c r="AF836" s="142"/>
      <c r="AG836" s="142"/>
      <c r="AH836" s="360" t="s">
        <v>509</v>
      </c>
      <c r="AI836" s="357"/>
      <c r="AJ836" s="357"/>
      <c r="AK836" s="357"/>
      <c r="AL836" s="357" t="s">
        <v>21</v>
      </c>
      <c r="AM836" s="357"/>
      <c r="AN836" s="357"/>
      <c r="AO836" s="362"/>
      <c r="AP836" s="363" t="s">
        <v>432</v>
      </c>
      <c r="AQ836" s="363"/>
      <c r="AR836" s="363"/>
      <c r="AS836" s="363"/>
      <c r="AT836" s="363"/>
      <c r="AU836" s="363"/>
      <c r="AV836" s="363"/>
      <c r="AW836" s="363"/>
      <c r="AX836" s="363"/>
    </row>
    <row r="837" spans="1:50" ht="48" customHeight="1" x14ac:dyDescent="0.15">
      <c r="A837" s="375">
        <v>1</v>
      </c>
      <c r="B837" s="375">
        <v>1</v>
      </c>
      <c r="C837" s="354" t="s">
        <v>648</v>
      </c>
      <c r="D837" s="340"/>
      <c r="E837" s="340"/>
      <c r="F837" s="340"/>
      <c r="G837" s="340"/>
      <c r="H837" s="340"/>
      <c r="I837" s="340"/>
      <c r="J837" s="341">
        <v>5011001036960</v>
      </c>
      <c r="K837" s="342"/>
      <c r="L837" s="342"/>
      <c r="M837" s="342"/>
      <c r="N837" s="342"/>
      <c r="O837" s="342"/>
      <c r="P837" s="355" t="s">
        <v>649</v>
      </c>
      <c r="Q837" s="343"/>
      <c r="R837" s="343"/>
      <c r="S837" s="343"/>
      <c r="T837" s="343"/>
      <c r="U837" s="343"/>
      <c r="V837" s="343"/>
      <c r="W837" s="343"/>
      <c r="X837" s="343"/>
      <c r="Y837" s="344">
        <v>12</v>
      </c>
      <c r="Z837" s="345"/>
      <c r="AA837" s="345"/>
      <c r="AB837" s="346"/>
      <c r="AC837" s="356" t="s">
        <v>515</v>
      </c>
      <c r="AD837" s="364"/>
      <c r="AE837" s="364"/>
      <c r="AF837" s="364"/>
      <c r="AG837" s="364"/>
      <c r="AH837" s="365">
        <v>1</v>
      </c>
      <c r="AI837" s="366"/>
      <c r="AJ837" s="366"/>
      <c r="AK837" s="366"/>
      <c r="AL837" s="350">
        <v>91.9</v>
      </c>
      <c r="AM837" s="351"/>
      <c r="AN837" s="351"/>
      <c r="AO837" s="352"/>
      <c r="AP837" s="353" t="s">
        <v>650</v>
      </c>
      <c r="AQ837" s="353"/>
      <c r="AR837" s="353"/>
      <c r="AS837" s="353"/>
      <c r="AT837" s="353"/>
      <c r="AU837" s="353"/>
      <c r="AV837" s="353"/>
      <c r="AW837" s="353"/>
      <c r="AX837" s="353"/>
    </row>
    <row r="838" spans="1:50" ht="30" hidden="1" customHeight="1" x14ac:dyDescent="0.15">
      <c r="A838" s="375">
        <v>2</v>
      </c>
      <c r="B838" s="37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70"/>
      <c r="AM838" s="371"/>
      <c r="AN838" s="371"/>
      <c r="AO838" s="372"/>
      <c r="AP838" s="353"/>
      <c r="AQ838" s="353"/>
      <c r="AR838" s="353"/>
      <c r="AS838" s="353"/>
      <c r="AT838" s="353"/>
      <c r="AU838" s="353"/>
      <c r="AV838" s="353"/>
      <c r="AW838" s="353"/>
      <c r="AX838" s="353"/>
    </row>
    <row r="839" spans="1:50" ht="30" hidden="1" customHeight="1" x14ac:dyDescent="0.15">
      <c r="A839" s="375">
        <v>3</v>
      </c>
      <c r="B839" s="375">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5">
        <v>4</v>
      </c>
      <c r="B840" s="375">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5">
        <v>5</v>
      </c>
      <c r="B841" s="37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5">
        <v>6</v>
      </c>
      <c r="B842" s="37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5">
        <v>7</v>
      </c>
      <c r="B843" s="37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5">
        <v>8</v>
      </c>
      <c r="B844" s="37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5">
        <v>9</v>
      </c>
      <c r="B845" s="37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5">
        <v>10</v>
      </c>
      <c r="B846" s="37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5">
        <v>11</v>
      </c>
      <c r="B847" s="3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5">
        <v>12</v>
      </c>
      <c r="B848" s="3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5">
        <v>13</v>
      </c>
      <c r="B849" s="3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5">
        <v>14</v>
      </c>
      <c r="B850" s="3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5">
        <v>15</v>
      </c>
      <c r="B851" s="3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5">
        <v>16</v>
      </c>
      <c r="B852" s="3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5">
        <v>17</v>
      </c>
      <c r="B853" s="3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5">
        <v>18</v>
      </c>
      <c r="B854" s="3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5">
        <v>19</v>
      </c>
      <c r="B855" s="3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5">
        <v>20</v>
      </c>
      <c r="B856" s="3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5">
        <v>21</v>
      </c>
      <c r="B857" s="3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5">
        <v>22</v>
      </c>
      <c r="B858" s="3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5">
        <v>23</v>
      </c>
      <c r="B859" s="375">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5">
        <v>24</v>
      </c>
      <c r="B860" s="375">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5">
        <v>25</v>
      </c>
      <c r="B861" s="37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5">
        <v>26</v>
      </c>
      <c r="B862" s="3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5">
        <v>27</v>
      </c>
      <c r="B863" s="3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5">
        <v>28</v>
      </c>
      <c r="B864" s="3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5">
        <v>29</v>
      </c>
      <c r="B865" s="3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5">
        <v>30</v>
      </c>
      <c r="B866" s="3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431</v>
      </c>
      <c r="K869" s="358"/>
      <c r="L869" s="358"/>
      <c r="M869" s="358"/>
      <c r="N869" s="358"/>
      <c r="O869" s="358"/>
      <c r="P869" s="359" t="s">
        <v>376</v>
      </c>
      <c r="Q869" s="359"/>
      <c r="R869" s="359"/>
      <c r="S869" s="359"/>
      <c r="T869" s="359"/>
      <c r="U869" s="359"/>
      <c r="V869" s="359"/>
      <c r="W869" s="359"/>
      <c r="X869" s="359"/>
      <c r="Y869" s="360" t="s">
        <v>428</v>
      </c>
      <c r="Z869" s="361"/>
      <c r="AA869" s="361"/>
      <c r="AB869" s="361"/>
      <c r="AC869" s="142" t="s">
        <v>474</v>
      </c>
      <c r="AD869" s="142"/>
      <c r="AE869" s="142"/>
      <c r="AF869" s="142"/>
      <c r="AG869" s="142"/>
      <c r="AH869" s="360" t="s">
        <v>509</v>
      </c>
      <c r="AI869" s="357"/>
      <c r="AJ869" s="357"/>
      <c r="AK869" s="357"/>
      <c r="AL869" s="357" t="s">
        <v>21</v>
      </c>
      <c r="AM869" s="357"/>
      <c r="AN869" s="357"/>
      <c r="AO869" s="362"/>
      <c r="AP869" s="363" t="s">
        <v>432</v>
      </c>
      <c r="AQ869" s="363"/>
      <c r="AR869" s="363"/>
      <c r="AS869" s="363"/>
      <c r="AT869" s="363"/>
      <c r="AU869" s="363"/>
      <c r="AV869" s="363"/>
      <c r="AW869" s="363"/>
      <c r="AX869" s="363"/>
    </row>
    <row r="870" spans="1:50" ht="84.6" customHeight="1" x14ac:dyDescent="0.15">
      <c r="A870" s="375">
        <v>1</v>
      </c>
      <c r="B870" s="375">
        <v>1</v>
      </c>
      <c r="C870" s="354" t="s">
        <v>651</v>
      </c>
      <c r="D870" s="340"/>
      <c r="E870" s="340"/>
      <c r="F870" s="340"/>
      <c r="G870" s="340"/>
      <c r="H870" s="340"/>
      <c r="I870" s="340"/>
      <c r="J870" s="341">
        <v>6011105004508</v>
      </c>
      <c r="K870" s="342"/>
      <c r="L870" s="342"/>
      <c r="M870" s="342"/>
      <c r="N870" s="342"/>
      <c r="O870" s="342"/>
      <c r="P870" s="355" t="s">
        <v>652</v>
      </c>
      <c r="Q870" s="343"/>
      <c r="R870" s="343"/>
      <c r="S870" s="343"/>
      <c r="T870" s="343"/>
      <c r="U870" s="343"/>
      <c r="V870" s="343"/>
      <c r="W870" s="343"/>
      <c r="X870" s="343"/>
      <c r="Y870" s="344">
        <v>16</v>
      </c>
      <c r="Z870" s="345"/>
      <c r="AA870" s="345"/>
      <c r="AB870" s="346"/>
      <c r="AC870" s="356" t="s">
        <v>518</v>
      </c>
      <c r="AD870" s="364"/>
      <c r="AE870" s="364"/>
      <c r="AF870" s="364"/>
      <c r="AG870" s="364"/>
      <c r="AH870" s="365">
        <v>2</v>
      </c>
      <c r="AI870" s="366"/>
      <c r="AJ870" s="366"/>
      <c r="AK870" s="366"/>
      <c r="AL870" s="350" t="s">
        <v>650</v>
      </c>
      <c r="AM870" s="351"/>
      <c r="AN870" s="351"/>
      <c r="AO870" s="352"/>
      <c r="AP870" s="353" t="s">
        <v>650</v>
      </c>
      <c r="AQ870" s="353"/>
      <c r="AR870" s="353"/>
      <c r="AS870" s="353"/>
      <c r="AT870" s="353"/>
      <c r="AU870" s="353"/>
      <c r="AV870" s="353"/>
      <c r="AW870" s="353"/>
      <c r="AX870" s="353"/>
    </row>
    <row r="871" spans="1:50" ht="30" hidden="1" customHeight="1" x14ac:dyDescent="0.15">
      <c r="A871" s="375">
        <v>2</v>
      </c>
      <c r="B871" s="37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70"/>
      <c r="AM871" s="371"/>
      <c r="AN871" s="371"/>
      <c r="AO871" s="372"/>
      <c r="AP871" s="353"/>
      <c r="AQ871" s="353"/>
      <c r="AR871" s="353"/>
      <c r="AS871" s="353"/>
      <c r="AT871" s="353"/>
      <c r="AU871" s="353"/>
      <c r="AV871" s="353"/>
      <c r="AW871" s="353"/>
      <c r="AX871" s="353"/>
    </row>
    <row r="872" spans="1:50" ht="30" hidden="1" customHeight="1" x14ac:dyDescent="0.15">
      <c r="A872" s="375">
        <v>3</v>
      </c>
      <c r="B872" s="375">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5">
        <v>4</v>
      </c>
      <c r="B873" s="375">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5">
        <v>5</v>
      </c>
      <c r="B874" s="37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5">
        <v>6</v>
      </c>
      <c r="B875" s="37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5">
        <v>7</v>
      </c>
      <c r="B876" s="37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5">
        <v>8</v>
      </c>
      <c r="B877" s="37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5">
        <v>9</v>
      </c>
      <c r="B878" s="37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5">
        <v>10</v>
      </c>
      <c r="B879" s="37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5">
        <v>11</v>
      </c>
      <c r="B880" s="3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5">
        <v>12</v>
      </c>
      <c r="B881" s="3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5">
        <v>13</v>
      </c>
      <c r="B882" s="3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5">
        <v>14</v>
      </c>
      <c r="B883" s="3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5">
        <v>15</v>
      </c>
      <c r="B884" s="3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5">
        <v>16</v>
      </c>
      <c r="B885" s="3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5">
        <v>17</v>
      </c>
      <c r="B886" s="3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5">
        <v>18</v>
      </c>
      <c r="B887" s="3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5">
        <v>19</v>
      </c>
      <c r="B888" s="3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5">
        <v>20</v>
      </c>
      <c r="B889" s="3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5">
        <v>21</v>
      </c>
      <c r="B890" s="3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5">
        <v>22</v>
      </c>
      <c r="B891" s="3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5">
        <v>23</v>
      </c>
      <c r="B892" s="37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5">
        <v>24</v>
      </c>
      <c r="B893" s="37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5">
        <v>25</v>
      </c>
      <c r="B894" s="37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5">
        <v>26</v>
      </c>
      <c r="B895" s="3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5">
        <v>27</v>
      </c>
      <c r="B896" s="3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5">
        <v>28</v>
      </c>
      <c r="B897" s="3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5">
        <v>29</v>
      </c>
      <c r="B898" s="3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5">
        <v>30</v>
      </c>
      <c r="B899" s="3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431</v>
      </c>
      <c r="K902" s="358"/>
      <c r="L902" s="358"/>
      <c r="M902" s="358"/>
      <c r="N902" s="358"/>
      <c r="O902" s="358"/>
      <c r="P902" s="359" t="s">
        <v>376</v>
      </c>
      <c r="Q902" s="359"/>
      <c r="R902" s="359"/>
      <c r="S902" s="359"/>
      <c r="T902" s="359"/>
      <c r="U902" s="359"/>
      <c r="V902" s="359"/>
      <c r="W902" s="359"/>
      <c r="X902" s="359"/>
      <c r="Y902" s="360" t="s">
        <v>428</v>
      </c>
      <c r="Z902" s="361"/>
      <c r="AA902" s="361"/>
      <c r="AB902" s="361"/>
      <c r="AC902" s="142" t="s">
        <v>474</v>
      </c>
      <c r="AD902" s="142"/>
      <c r="AE902" s="142"/>
      <c r="AF902" s="142"/>
      <c r="AG902" s="142"/>
      <c r="AH902" s="360" t="s">
        <v>509</v>
      </c>
      <c r="AI902" s="357"/>
      <c r="AJ902" s="357"/>
      <c r="AK902" s="357"/>
      <c r="AL902" s="357" t="s">
        <v>21</v>
      </c>
      <c r="AM902" s="357"/>
      <c r="AN902" s="357"/>
      <c r="AO902" s="362"/>
      <c r="AP902" s="363" t="s">
        <v>432</v>
      </c>
      <c r="AQ902" s="363"/>
      <c r="AR902" s="363"/>
      <c r="AS902" s="363"/>
      <c r="AT902" s="363"/>
      <c r="AU902" s="363"/>
      <c r="AV902" s="363"/>
      <c r="AW902" s="363"/>
      <c r="AX902" s="363"/>
    </row>
    <row r="903" spans="1:50" ht="66" customHeight="1" x14ac:dyDescent="0.15">
      <c r="A903" s="375">
        <v>1</v>
      </c>
      <c r="B903" s="375">
        <v>1</v>
      </c>
      <c r="C903" s="354" t="s">
        <v>653</v>
      </c>
      <c r="D903" s="340"/>
      <c r="E903" s="340"/>
      <c r="F903" s="340"/>
      <c r="G903" s="340"/>
      <c r="H903" s="340"/>
      <c r="I903" s="340"/>
      <c r="J903" s="341">
        <v>4011005003264</v>
      </c>
      <c r="K903" s="342"/>
      <c r="L903" s="342"/>
      <c r="M903" s="342"/>
      <c r="N903" s="342"/>
      <c r="O903" s="342"/>
      <c r="P903" s="355" t="s">
        <v>654</v>
      </c>
      <c r="Q903" s="343"/>
      <c r="R903" s="343"/>
      <c r="S903" s="343"/>
      <c r="T903" s="343"/>
      <c r="U903" s="343"/>
      <c r="V903" s="343"/>
      <c r="W903" s="343"/>
      <c r="X903" s="343"/>
      <c r="Y903" s="344">
        <v>12.978999999999999</v>
      </c>
      <c r="Z903" s="345"/>
      <c r="AA903" s="345"/>
      <c r="AB903" s="346"/>
      <c r="AC903" s="356" t="s">
        <v>518</v>
      </c>
      <c r="AD903" s="364"/>
      <c r="AE903" s="364"/>
      <c r="AF903" s="364"/>
      <c r="AG903" s="364"/>
      <c r="AH903" s="365">
        <v>1</v>
      </c>
      <c r="AI903" s="366"/>
      <c r="AJ903" s="366"/>
      <c r="AK903" s="366"/>
      <c r="AL903" s="350" t="s">
        <v>650</v>
      </c>
      <c r="AM903" s="351"/>
      <c r="AN903" s="351"/>
      <c r="AO903" s="352"/>
      <c r="AP903" s="353" t="s">
        <v>655</v>
      </c>
      <c r="AQ903" s="353"/>
      <c r="AR903" s="353"/>
      <c r="AS903" s="353"/>
      <c r="AT903" s="353"/>
      <c r="AU903" s="353"/>
      <c r="AV903" s="353"/>
      <c r="AW903" s="353"/>
      <c r="AX903" s="353"/>
    </row>
    <row r="904" spans="1:50" ht="30" hidden="1" customHeight="1" x14ac:dyDescent="0.15">
      <c r="A904" s="375">
        <v>2</v>
      </c>
      <c r="B904" s="37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70"/>
      <c r="AM904" s="371"/>
      <c r="AN904" s="371"/>
      <c r="AO904" s="372"/>
      <c r="AP904" s="353"/>
      <c r="AQ904" s="353"/>
      <c r="AR904" s="353"/>
      <c r="AS904" s="353"/>
      <c r="AT904" s="353"/>
      <c r="AU904" s="353"/>
      <c r="AV904" s="353"/>
      <c r="AW904" s="353"/>
      <c r="AX904" s="353"/>
    </row>
    <row r="905" spans="1:50" ht="30" hidden="1" customHeight="1" x14ac:dyDescent="0.15">
      <c r="A905" s="375">
        <v>3</v>
      </c>
      <c r="B905" s="375">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5">
        <v>4</v>
      </c>
      <c r="B906" s="375">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5">
        <v>5</v>
      </c>
      <c r="B907" s="37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5">
        <v>6</v>
      </c>
      <c r="B908" s="37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5">
        <v>7</v>
      </c>
      <c r="B909" s="37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5">
        <v>8</v>
      </c>
      <c r="B910" s="37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5">
        <v>9</v>
      </c>
      <c r="B911" s="37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5">
        <v>10</v>
      </c>
      <c r="B912" s="37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5">
        <v>11</v>
      </c>
      <c r="B913" s="3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5">
        <v>12</v>
      </c>
      <c r="B914" s="3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5">
        <v>13</v>
      </c>
      <c r="B915" s="3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5">
        <v>14</v>
      </c>
      <c r="B916" s="3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5">
        <v>15</v>
      </c>
      <c r="B917" s="3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5">
        <v>16</v>
      </c>
      <c r="B918" s="3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5">
        <v>17</v>
      </c>
      <c r="B919" s="3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5">
        <v>18</v>
      </c>
      <c r="B920" s="3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5">
        <v>19</v>
      </c>
      <c r="B921" s="3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5">
        <v>20</v>
      </c>
      <c r="B922" s="3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5">
        <v>21</v>
      </c>
      <c r="B923" s="3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5">
        <v>22</v>
      </c>
      <c r="B924" s="3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5">
        <v>23</v>
      </c>
      <c r="B925" s="37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5">
        <v>24</v>
      </c>
      <c r="B926" s="37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5">
        <v>25</v>
      </c>
      <c r="B927" s="37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5">
        <v>26</v>
      </c>
      <c r="B928" s="3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5">
        <v>27</v>
      </c>
      <c r="B929" s="3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5">
        <v>28</v>
      </c>
      <c r="B930" s="3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5">
        <v>29</v>
      </c>
      <c r="B931" s="3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5">
        <v>30</v>
      </c>
      <c r="B932" s="3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10.1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431</v>
      </c>
      <c r="K935" s="358"/>
      <c r="L935" s="358"/>
      <c r="M935" s="358"/>
      <c r="N935" s="358"/>
      <c r="O935" s="358"/>
      <c r="P935" s="359" t="s">
        <v>376</v>
      </c>
      <c r="Q935" s="359"/>
      <c r="R935" s="359"/>
      <c r="S935" s="359"/>
      <c r="T935" s="359"/>
      <c r="U935" s="359"/>
      <c r="V935" s="359"/>
      <c r="W935" s="359"/>
      <c r="X935" s="359"/>
      <c r="Y935" s="360" t="s">
        <v>428</v>
      </c>
      <c r="Z935" s="361"/>
      <c r="AA935" s="361"/>
      <c r="AB935" s="361"/>
      <c r="AC935" s="142" t="s">
        <v>474</v>
      </c>
      <c r="AD935" s="142"/>
      <c r="AE935" s="142"/>
      <c r="AF935" s="142"/>
      <c r="AG935" s="142"/>
      <c r="AH935" s="360" t="s">
        <v>509</v>
      </c>
      <c r="AI935" s="357"/>
      <c r="AJ935" s="357"/>
      <c r="AK935" s="357"/>
      <c r="AL935" s="357" t="s">
        <v>21</v>
      </c>
      <c r="AM935" s="357"/>
      <c r="AN935" s="357"/>
      <c r="AO935" s="362"/>
      <c r="AP935" s="363" t="s">
        <v>432</v>
      </c>
      <c r="AQ935" s="363"/>
      <c r="AR935" s="363"/>
      <c r="AS935" s="363"/>
      <c r="AT935" s="363"/>
      <c r="AU935" s="363"/>
      <c r="AV935" s="363"/>
      <c r="AW935" s="363"/>
      <c r="AX935" s="363"/>
    </row>
    <row r="936" spans="1:50" ht="36.6" customHeight="1" x14ac:dyDescent="0.15">
      <c r="A936" s="375">
        <v>1</v>
      </c>
      <c r="B936" s="375">
        <v>1</v>
      </c>
      <c r="C936" s="354" t="s">
        <v>691</v>
      </c>
      <c r="D936" s="340"/>
      <c r="E936" s="340"/>
      <c r="F936" s="340"/>
      <c r="G936" s="340"/>
      <c r="H936" s="340"/>
      <c r="I936" s="340"/>
      <c r="J936" s="341">
        <v>5010005013660</v>
      </c>
      <c r="K936" s="342"/>
      <c r="L936" s="342"/>
      <c r="M936" s="342"/>
      <c r="N936" s="342"/>
      <c r="O936" s="342"/>
      <c r="P936" s="355" t="s">
        <v>658</v>
      </c>
      <c r="Q936" s="343"/>
      <c r="R936" s="343"/>
      <c r="S936" s="343"/>
      <c r="T936" s="343"/>
      <c r="U936" s="343"/>
      <c r="V936" s="343"/>
      <c r="W936" s="343"/>
      <c r="X936" s="343"/>
      <c r="Y936" s="344">
        <v>9.0180000000000007</v>
      </c>
      <c r="Z936" s="345"/>
      <c r="AA936" s="345"/>
      <c r="AB936" s="346"/>
      <c r="AC936" s="356" t="s">
        <v>515</v>
      </c>
      <c r="AD936" s="364"/>
      <c r="AE936" s="364"/>
      <c r="AF936" s="364"/>
      <c r="AG936" s="364"/>
      <c r="AH936" s="365">
        <v>2</v>
      </c>
      <c r="AI936" s="366"/>
      <c r="AJ936" s="366"/>
      <c r="AK936" s="366"/>
      <c r="AL936" s="350">
        <v>93.1</v>
      </c>
      <c r="AM936" s="351"/>
      <c r="AN936" s="351"/>
      <c r="AO936" s="352"/>
      <c r="AP936" s="353" t="s">
        <v>659</v>
      </c>
      <c r="AQ936" s="353"/>
      <c r="AR936" s="353"/>
      <c r="AS936" s="353"/>
      <c r="AT936" s="353"/>
      <c r="AU936" s="353"/>
      <c r="AV936" s="353"/>
      <c r="AW936" s="353"/>
      <c r="AX936" s="353"/>
    </row>
    <row r="937" spans="1:50" ht="30" hidden="1" customHeight="1" x14ac:dyDescent="0.15">
      <c r="A937" s="375">
        <v>2</v>
      </c>
      <c r="B937" s="37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70"/>
      <c r="AM937" s="371"/>
      <c r="AN937" s="371"/>
      <c r="AO937" s="372"/>
      <c r="AP937" s="353"/>
      <c r="AQ937" s="353"/>
      <c r="AR937" s="353"/>
      <c r="AS937" s="353"/>
      <c r="AT937" s="353"/>
      <c r="AU937" s="353"/>
      <c r="AV937" s="353"/>
      <c r="AW937" s="353"/>
      <c r="AX937" s="353"/>
    </row>
    <row r="938" spans="1:50" ht="30" hidden="1" customHeight="1" x14ac:dyDescent="0.15">
      <c r="A938" s="375">
        <v>3</v>
      </c>
      <c r="B938" s="375">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5">
        <v>4</v>
      </c>
      <c r="B939" s="375">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5">
        <v>5</v>
      </c>
      <c r="B940" s="37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5">
        <v>6</v>
      </c>
      <c r="B941" s="37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5">
        <v>7</v>
      </c>
      <c r="B942" s="37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5">
        <v>8</v>
      </c>
      <c r="B943" s="37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5">
        <v>9</v>
      </c>
      <c r="B944" s="37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5">
        <v>10</v>
      </c>
      <c r="B945" s="37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5">
        <v>11</v>
      </c>
      <c r="B946" s="3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5">
        <v>12</v>
      </c>
      <c r="B947" s="3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5">
        <v>13</v>
      </c>
      <c r="B948" s="3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5">
        <v>14</v>
      </c>
      <c r="B949" s="3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5">
        <v>15</v>
      </c>
      <c r="B950" s="3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5">
        <v>16</v>
      </c>
      <c r="B951" s="3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5">
        <v>17</v>
      </c>
      <c r="B952" s="3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5">
        <v>18</v>
      </c>
      <c r="B953" s="3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5">
        <v>19</v>
      </c>
      <c r="B954" s="3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5">
        <v>20</v>
      </c>
      <c r="B955" s="3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5">
        <v>21</v>
      </c>
      <c r="B956" s="3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5">
        <v>22</v>
      </c>
      <c r="B957" s="3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5">
        <v>23</v>
      </c>
      <c r="B958" s="375">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5">
        <v>24</v>
      </c>
      <c r="B959" s="37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5">
        <v>25</v>
      </c>
      <c r="B960" s="37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5">
        <v>26</v>
      </c>
      <c r="B961" s="3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5">
        <v>27</v>
      </c>
      <c r="B962" s="3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5">
        <v>28</v>
      </c>
      <c r="B963" s="3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5">
        <v>29</v>
      </c>
      <c r="B964" s="3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5">
        <v>30</v>
      </c>
      <c r="B965" s="3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431</v>
      </c>
      <c r="K968" s="358"/>
      <c r="L968" s="358"/>
      <c r="M968" s="358"/>
      <c r="N968" s="358"/>
      <c r="O968" s="358"/>
      <c r="P968" s="359" t="s">
        <v>376</v>
      </c>
      <c r="Q968" s="359"/>
      <c r="R968" s="359"/>
      <c r="S968" s="359"/>
      <c r="T968" s="359"/>
      <c r="U968" s="359"/>
      <c r="V968" s="359"/>
      <c r="W968" s="359"/>
      <c r="X968" s="359"/>
      <c r="Y968" s="360" t="s">
        <v>428</v>
      </c>
      <c r="Z968" s="361"/>
      <c r="AA968" s="361"/>
      <c r="AB968" s="361"/>
      <c r="AC968" s="142" t="s">
        <v>474</v>
      </c>
      <c r="AD968" s="142"/>
      <c r="AE968" s="142"/>
      <c r="AF968" s="142"/>
      <c r="AG968" s="142"/>
      <c r="AH968" s="360" t="s">
        <v>509</v>
      </c>
      <c r="AI968" s="357"/>
      <c r="AJ968" s="357"/>
      <c r="AK968" s="357"/>
      <c r="AL968" s="357" t="s">
        <v>21</v>
      </c>
      <c r="AM968" s="357"/>
      <c r="AN968" s="357"/>
      <c r="AO968" s="362"/>
      <c r="AP968" s="363" t="s">
        <v>432</v>
      </c>
      <c r="AQ968" s="363"/>
      <c r="AR968" s="363"/>
      <c r="AS968" s="363"/>
      <c r="AT968" s="363"/>
      <c r="AU968" s="363"/>
      <c r="AV968" s="363"/>
      <c r="AW968" s="363"/>
      <c r="AX968" s="363"/>
    </row>
    <row r="969" spans="1:50" ht="37.15" customHeight="1" x14ac:dyDescent="0.15">
      <c r="A969" s="375">
        <v>1</v>
      </c>
      <c r="B969" s="375">
        <v>1</v>
      </c>
      <c r="C969" s="354" t="s">
        <v>660</v>
      </c>
      <c r="D969" s="340"/>
      <c r="E969" s="340"/>
      <c r="F969" s="340"/>
      <c r="G969" s="340"/>
      <c r="H969" s="340"/>
      <c r="I969" s="340"/>
      <c r="J969" s="341">
        <v>5010401068523</v>
      </c>
      <c r="K969" s="342"/>
      <c r="L969" s="342"/>
      <c r="M969" s="342"/>
      <c r="N969" s="342"/>
      <c r="O969" s="342"/>
      <c r="P969" s="355" t="s">
        <v>661</v>
      </c>
      <c r="Q969" s="343"/>
      <c r="R969" s="343"/>
      <c r="S969" s="343"/>
      <c r="T969" s="343"/>
      <c r="U969" s="343"/>
      <c r="V969" s="343"/>
      <c r="W969" s="343"/>
      <c r="X969" s="343"/>
      <c r="Y969" s="344">
        <v>1.296</v>
      </c>
      <c r="Z969" s="345"/>
      <c r="AA969" s="345"/>
      <c r="AB969" s="346"/>
      <c r="AC969" s="356" t="s">
        <v>514</v>
      </c>
      <c r="AD969" s="364"/>
      <c r="AE969" s="364"/>
      <c r="AF969" s="364"/>
      <c r="AG969" s="364"/>
      <c r="AH969" s="365">
        <v>19</v>
      </c>
      <c r="AI969" s="366"/>
      <c r="AJ969" s="366"/>
      <c r="AK969" s="366"/>
      <c r="AL969" s="350">
        <v>25.7</v>
      </c>
      <c r="AM969" s="351"/>
      <c r="AN969" s="351"/>
      <c r="AO969" s="352"/>
      <c r="AP969" s="353" t="s">
        <v>656</v>
      </c>
      <c r="AQ969" s="353"/>
      <c r="AR969" s="353"/>
      <c r="AS969" s="353"/>
      <c r="AT969" s="353"/>
      <c r="AU969" s="353"/>
      <c r="AV969" s="353"/>
      <c r="AW969" s="353"/>
      <c r="AX969" s="353"/>
    </row>
    <row r="970" spans="1:50" ht="30" hidden="1" customHeight="1" x14ac:dyDescent="0.15">
      <c r="A970" s="375">
        <v>2</v>
      </c>
      <c r="B970" s="37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70"/>
      <c r="AM970" s="371"/>
      <c r="AN970" s="371"/>
      <c r="AO970" s="372"/>
      <c r="AP970" s="353"/>
      <c r="AQ970" s="353"/>
      <c r="AR970" s="353"/>
      <c r="AS970" s="353"/>
      <c r="AT970" s="353"/>
      <c r="AU970" s="353"/>
      <c r="AV970" s="353"/>
      <c r="AW970" s="353"/>
      <c r="AX970" s="353"/>
    </row>
    <row r="971" spans="1:50" ht="30" hidden="1" customHeight="1" x14ac:dyDescent="0.15">
      <c r="A971" s="375">
        <v>3</v>
      </c>
      <c r="B971" s="375">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5">
        <v>4</v>
      </c>
      <c r="B972" s="375">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5">
        <v>5</v>
      </c>
      <c r="B973" s="37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5">
        <v>6</v>
      </c>
      <c r="B974" s="37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5">
        <v>7</v>
      </c>
      <c r="B975" s="37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5">
        <v>8</v>
      </c>
      <c r="B976" s="37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5">
        <v>9</v>
      </c>
      <c r="B977" s="37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5">
        <v>10</v>
      </c>
      <c r="B978" s="37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5">
        <v>11</v>
      </c>
      <c r="B979" s="3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5">
        <v>12</v>
      </c>
      <c r="B980" s="3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5">
        <v>13</v>
      </c>
      <c r="B981" s="3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5">
        <v>14</v>
      </c>
      <c r="B982" s="3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5">
        <v>15</v>
      </c>
      <c r="B983" s="3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5">
        <v>16</v>
      </c>
      <c r="B984" s="3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5">
        <v>17</v>
      </c>
      <c r="B985" s="3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5">
        <v>18</v>
      </c>
      <c r="B986" s="3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5">
        <v>19</v>
      </c>
      <c r="B987" s="3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5">
        <v>20</v>
      </c>
      <c r="B988" s="3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5">
        <v>21</v>
      </c>
      <c r="B989" s="3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5">
        <v>22</v>
      </c>
      <c r="B990" s="3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5">
        <v>23</v>
      </c>
      <c r="B991" s="37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5">
        <v>24</v>
      </c>
      <c r="B992" s="37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5">
        <v>25</v>
      </c>
      <c r="B993" s="37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5">
        <v>26</v>
      </c>
      <c r="B994" s="3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5">
        <v>27</v>
      </c>
      <c r="B995" s="3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5">
        <v>28</v>
      </c>
      <c r="B996" s="3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5">
        <v>29</v>
      </c>
      <c r="B997" s="3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5">
        <v>30</v>
      </c>
      <c r="B998" s="3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431</v>
      </c>
      <c r="K1001" s="358"/>
      <c r="L1001" s="358"/>
      <c r="M1001" s="358"/>
      <c r="N1001" s="358"/>
      <c r="O1001" s="358"/>
      <c r="P1001" s="359" t="s">
        <v>376</v>
      </c>
      <c r="Q1001" s="359"/>
      <c r="R1001" s="359"/>
      <c r="S1001" s="359"/>
      <c r="T1001" s="359"/>
      <c r="U1001" s="359"/>
      <c r="V1001" s="359"/>
      <c r="W1001" s="359"/>
      <c r="X1001" s="359"/>
      <c r="Y1001" s="360" t="s">
        <v>428</v>
      </c>
      <c r="Z1001" s="361"/>
      <c r="AA1001" s="361"/>
      <c r="AB1001" s="361"/>
      <c r="AC1001" s="142" t="s">
        <v>474</v>
      </c>
      <c r="AD1001" s="142"/>
      <c r="AE1001" s="142"/>
      <c r="AF1001" s="142"/>
      <c r="AG1001" s="142"/>
      <c r="AH1001" s="360" t="s">
        <v>509</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30" customHeight="1" x14ac:dyDescent="0.15">
      <c r="A1002" s="375">
        <v>1</v>
      </c>
      <c r="B1002" s="375">
        <v>1</v>
      </c>
      <c r="C1002" s="354" t="s">
        <v>662</v>
      </c>
      <c r="D1002" s="340"/>
      <c r="E1002" s="340"/>
      <c r="F1002" s="340"/>
      <c r="G1002" s="340"/>
      <c r="H1002" s="340"/>
      <c r="I1002" s="340"/>
      <c r="J1002" s="341">
        <v>4140001010682</v>
      </c>
      <c r="K1002" s="342"/>
      <c r="L1002" s="342"/>
      <c r="M1002" s="342"/>
      <c r="N1002" s="342"/>
      <c r="O1002" s="342"/>
      <c r="P1002" s="355" t="s">
        <v>663</v>
      </c>
      <c r="Q1002" s="343"/>
      <c r="R1002" s="343"/>
      <c r="S1002" s="343"/>
      <c r="T1002" s="343"/>
      <c r="U1002" s="343"/>
      <c r="V1002" s="343"/>
      <c r="W1002" s="343"/>
      <c r="X1002" s="343"/>
      <c r="Y1002" s="344">
        <v>5.9734800000000003</v>
      </c>
      <c r="Z1002" s="345"/>
      <c r="AA1002" s="345"/>
      <c r="AB1002" s="346"/>
      <c r="AC1002" s="356" t="s">
        <v>514</v>
      </c>
      <c r="AD1002" s="364"/>
      <c r="AE1002" s="364"/>
      <c r="AF1002" s="364"/>
      <c r="AG1002" s="364"/>
      <c r="AH1002" s="365">
        <v>8</v>
      </c>
      <c r="AI1002" s="366"/>
      <c r="AJ1002" s="366"/>
      <c r="AK1002" s="366"/>
      <c r="AL1002" s="350">
        <v>74.8</v>
      </c>
      <c r="AM1002" s="351"/>
      <c r="AN1002" s="351"/>
      <c r="AO1002" s="352"/>
      <c r="AP1002" s="353" t="s">
        <v>656</v>
      </c>
      <c r="AQ1002" s="353"/>
      <c r="AR1002" s="353"/>
      <c r="AS1002" s="353"/>
      <c r="AT1002" s="353"/>
      <c r="AU1002" s="353"/>
      <c r="AV1002" s="353"/>
      <c r="AW1002" s="353"/>
      <c r="AX1002" s="353"/>
    </row>
    <row r="1003" spans="1:50" ht="30" hidden="1" customHeight="1" x14ac:dyDescent="0.15">
      <c r="A1003" s="375">
        <v>2</v>
      </c>
      <c r="B1003" s="37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70"/>
      <c r="AM1003" s="371"/>
      <c r="AN1003" s="371"/>
      <c r="AO1003" s="372"/>
      <c r="AP1003" s="353"/>
      <c r="AQ1003" s="353"/>
      <c r="AR1003" s="353"/>
      <c r="AS1003" s="353"/>
      <c r="AT1003" s="353"/>
      <c r="AU1003" s="353"/>
      <c r="AV1003" s="353"/>
      <c r="AW1003" s="353"/>
      <c r="AX1003" s="353"/>
    </row>
    <row r="1004" spans="1:50" ht="30" hidden="1" customHeight="1" x14ac:dyDescent="0.15">
      <c r="A1004" s="375">
        <v>3</v>
      </c>
      <c r="B1004" s="375">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5">
        <v>4</v>
      </c>
      <c r="B1005" s="375">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5">
        <v>5</v>
      </c>
      <c r="B1006" s="3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5">
        <v>6</v>
      </c>
      <c r="B1007" s="3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5">
        <v>7</v>
      </c>
      <c r="B1008" s="3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5">
        <v>8</v>
      </c>
      <c r="B1009" s="3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5">
        <v>9</v>
      </c>
      <c r="B1010" s="3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5">
        <v>10</v>
      </c>
      <c r="B1011" s="3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5">
        <v>11</v>
      </c>
      <c r="B1012" s="3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5">
        <v>12</v>
      </c>
      <c r="B1013" s="3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5">
        <v>13</v>
      </c>
      <c r="B1014" s="3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5">
        <v>14</v>
      </c>
      <c r="B1015" s="3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5">
        <v>15</v>
      </c>
      <c r="B1016" s="3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5">
        <v>16</v>
      </c>
      <c r="B1017" s="3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5">
        <v>17</v>
      </c>
      <c r="B1018" s="3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5">
        <v>18</v>
      </c>
      <c r="B1019" s="3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5">
        <v>19</v>
      </c>
      <c r="B1020" s="3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5">
        <v>20</v>
      </c>
      <c r="B1021" s="3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5">
        <v>21</v>
      </c>
      <c r="B1022" s="3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5">
        <v>22</v>
      </c>
      <c r="B1023" s="3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5">
        <v>23</v>
      </c>
      <c r="B1024" s="37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5">
        <v>24</v>
      </c>
      <c r="B1025" s="37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5">
        <v>25</v>
      </c>
      <c r="B1026" s="37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5">
        <v>26</v>
      </c>
      <c r="B1027" s="3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5">
        <v>27</v>
      </c>
      <c r="B1028" s="3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5">
        <v>28</v>
      </c>
      <c r="B1029" s="3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5">
        <v>29</v>
      </c>
      <c r="B1030" s="3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5">
        <v>30</v>
      </c>
      <c r="B1031" s="3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431</v>
      </c>
      <c r="K1034" s="358"/>
      <c r="L1034" s="358"/>
      <c r="M1034" s="358"/>
      <c r="N1034" s="358"/>
      <c r="O1034" s="358"/>
      <c r="P1034" s="359" t="s">
        <v>376</v>
      </c>
      <c r="Q1034" s="359"/>
      <c r="R1034" s="359"/>
      <c r="S1034" s="359"/>
      <c r="T1034" s="359"/>
      <c r="U1034" s="359"/>
      <c r="V1034" s="359"/>
      <c r="W1034" s="359"/>
      <c r="X1034" s="359"/>
      <c r="Y1034" s="360" t="s">
        <v>428</v>
      </c>
      <c r="Z1034" s="361"/>
      <c r="AA1034" s="361"/>
      <c r="AB1034" s="361"/>
      <c r="AC1034" s="142" t="s">
        <v>474</v>
      </c>
      <c r="AD1034" s="142"/>
      <c r="AE1034" s="142"/>
      <c r="AF1034" s="142"/>
      <c r="AG1034" s="142"/>
      <c r="AH1034" s="360" t="s">
        <v>509</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35.450000000000003" customHeight="1" x14ac:dyDescent="0.15">
      <c r="A1035" s="375">
        <v>1</v>
      </c>
      <c r="B1035" s="375">
        <v>1</v>
      </c>
      <c r="C1035" s="354" t="s">
        <v>668</v>
      </c>
      <c r="D1035" s="340"/>
      <c r="E1035" s="340"/>
      <c r="F1035" s="340"/>
      <c r="G1035" s="340"/>
      <c r="H1035" s="340"/>
      <c r="I1035" s="340"/>
      <c r="J1035" s="341">
        <v>5010401011375</v>
      </c>
      <c r="K1035" s="342"/>
      <c r="L1035" s="342"/>
      <c r="M1035" s="342"/>
      <c r="N1035" s="342"/>
      <c r="O1035" s="342"/>
      <c r="P1035" s="355" t="s">
        <v>665</v>
      </c>
      <c r="Q1035" s="343"/>
      <c r="R1035" s="343"/>
      <c r="S1035" s="343"/>
      <c r="T1035" s="343"/>
      <c r="U1035" s="343"/>
      <c r="V1035" s="343"/>
      <c r="W1035" s="343"/>
      <c r="X1035" s="343"/>
      <c r="Y1035" s="344">
        <v>0.37584000000000001</v>
      </c>
      <c r="Z1035" s="345"/>
      <c r="AA1035" s="345"/>
      <c r="AB1035" s="346"/>
      <c r="AC1035" s="356" t="s">
        <v>520</v>
      </c>
      <c r="AD1035" s="364"/>
      <c r="AE1035" s="364"/>
      <c r="AF1035" s="364"/>
      <c r="AG1035" s="364"/>
      <c r="AH1035" s="365" t="s">
        <v>656</v>
      </c>
      <c r="AI1035" s="366"/>
      <c r="AJ1035" s="366"/>
      <c r="AK1035" s="366"/>
      <c r="AL1035" s="350" t="s">
        <v>656</v>
      </c>
      <c r="AM1035" s="351"/>
      <c r="AN1035" s="351"/>
      <c r="AO1035" s="352"/>
      <c r="AP1035" s="353" t="s">
        <v>656</v>
      </c>
      <c r="AQ1035" s="353"/>
      <c r="AR1035" s="353"/>
      <c r="AS1035" s="353"/>
      <c r="AT1035" s="353"/>
      <c r="AU1035" s="353"/>
      <c r="AV1035" s="353"/>
      <c r="AW1035" s="353"/>
      <c r="AX1035" s="353"/>
    </row>
    <row r="1036" spans="1:50" ht="34.9" customHeight="1" x14ac:dyDescent="0.15">
      <c r="A1036" s="375">
        <v>2</v>
      </c>
      <c r="B1036" s="375">
        <v>1</v>
      </c>
      <c r="C1036" s="354" t="s">
        <v>664</v>
      </c>
      <c r="D1036" s="340"/>
      <c r="E1036" s="340"/>
      <c r="F1036" s="340"/>
      <c r="G1036" s="340"/>
      <c r="H1036" s="340"/>
      <c r="I1036" s="340"/>
      <c r="J1036" s="341">
        <v>5010401011375</v>
      </c>
      <c r="K1036" s="342"/>
      <c r="L1036" s="342"/>
      <c r="M1036" s="342"/>
      <c r="N1036" s="342"/>
      <c r="O1036" s="342"/>
      <c r="P1036" s="355" t="s">
        <v>673</v>
      </c>
      <c r="Q1036" s="343"/>
      <c r="R1036" s="343"/>
      <c r="S1036" s="343"/>
      <c r="T1036" s="343"/>
      <c r="U1036" s="343"/>
      <c r="V1036" s="343"/>
      <c r="W1036" s="343"/>
      <c r="X1036" s="343"/>
      <c r="Y1036" s="344">
        <v>0.26135999999999998</v>
      </c>
      <c r="Z1036" s="345"/>
      <c r="AA1036" s="345"/>
      <c r="AB1036" s="346"/>
      <c r="AC1036" s="356" t="s">
        <v>520</v>
      </c>
      <c r="AD1036" s="356"/>
      <c r="AE1036" s="356"/>
      <c r="AF1036" s="356"/>
      <c r="AG1036" s="356"/>
      <c r="AH1036" s="365" t="s">
        <v>656</v>
      </c>
      <c r="AI1036" s="366"/>
      <c r="AJ1036" s="366"/>
      <c r="AK1036" s="366"/>
      <c r="AL1036" s="350" t="s">
        <v>566</v>
      </c>
      <c r="AM1036" s="351"/>
      <c r="AN1036" s="351"/>
      <c r="AO1036" s="352"/>
      <c r="AP1036" s="353" t="s">
        <v>667</v>
      </c>
      <c r="AQ1036" s="353"/>
      <c r="AR1036" s="353"/>
      <c r="AS1036" s="353"/>
      <c r="AT1036" s="353"/>
      <c r="AU1036" s="353"/>
      <c r="AV1036" s="353"/>
      <c r="AW1036" s="353"/>
      <c r="AX1036" s="353"/>
    </row>
    <row r="1037" spans="1:50" ht="33.6" customHeight="1" x14ac:dyDescent="0.15">
      <c r="A1037" s="375">
        <v>3</v>
      </c>
      <c r="B1037" s="375">
        <v>1</v>
      </c>
      <c r="C1037" s="354" t="s">
        <v>668</v>
      </c>
      <c r="D1037" s="340"/>
      <c r="E1037" s="340"/>
      <c r="F1037" s="340"/>
      <c r="G1037" s="340"/>
      <c r="H1037" s="340"/>
      <c r="I1037" s="340"/>
      <c r="J1037" s="341">
        <v>5010401011375</v>
      </c>
      <c r="K1037" s="342"/>
      <c r="L1037" s="342"/>
      <c r="M1037" s="342"/>
      <c r="N1037" s="342"/>
      <c r="O1037" s="342"/>
      <c r="P1037" s="355" t="s">
        <v>674</v>
      </c>
      <c r="Q1037" s="343"/>
      <c r="R1037" s="343"/>
      <c r="S1037" s="343"/>
      <c r="T1037" s="343"/>
      <c r="U1037" s="343"/>
      <c r="V1037" s="343"/>
      <c r="W1037" s="343"/>
      <c r="X1037" s="343"/>
      <c r="Y1037" s="344">
        <v>2.5919999999999999E-2</v>
      </c>
      <c r="Z1037" s="345"/>
      <c r="AA1037" s="345"/>
      <c r="AB1037" s="346"/>
      <c r="AC1037" s="347" t="s">
        <v>520</v>
      </c>
      <c r="AD1037" s="347"/>
      <c r="AE1037" s="347"/>
      <c r="AF1037" s="347"/>
      <c r="AG1037" s="347"/>
      <c r="AH1037" s="348" t="s">
        <v>669</v>
      </c>
      <c r="AI1037" s="349"/>
      <c r="AJ1037" s="349"/>
      <c r="AK1037" s="349"/>
      <c r="AL1037" s="350" t="s">
        <v>656</v>
      </c>
      <c r="AM1037" s="351"/>
      <c r="AN1037" s="351"/>
      <c r="AO1037" s="352"/>
      <c r="AP1037" s="353" t="s">
        <v>656</v>
      </c>
      <c r="AQ1037" s="353"/>
      <c r="AR1037" s="353"/>
      <c r="AS1037" s="353"/>
      <c r="AT1037" s="353"/>
      <c r="AU1037" s="353"/>
      <c r="AV1037" s="353"/>
      <c r="AW1037" s="353"/>
      <c r="AX1037" s="353"/>
    </row>
    <row r="1038" spans="1:50" ht="43.9" customHeight="1" x14ac:dyDescent="0.15">
      <c r="A1038" s="375">
        <v>4</v>
      </c>
      <c r="B1038" s="375">
        <v>1</v>
      </c>
      <c r="C1038" s="367" t="s">
        <v>678</v>
      </c>
      <c r="D1038" s="368"/>
      <c r="E1038" s="368"/>
      <c r="F1038" s="368"/>
      <c r="G1038" s="368"/>
      <c r="H1038" s="368"/>
      <c r="I1038" s="369"/>
      <c r="J1038" s="341">
        <v>6011501003105</v>
      </c>
      <c r="K1038" s="342"/>
      <c r="L1038" s="342"/>
      <c r="M1038" s="342"/>
      <c r="N1038" s="342"/>
      <c r="O1038" s="342"/>
      <c r="P1038" s="355" t="s">
        <v>666</v>
      </c>
      <c r="Q1038" s="343"/>
      <c r="R1038" s="343"/>
      <c r="S1038" s="343"/>
      <c r="T1038" s="343"/>
      <c r="U1038" s="343"/>
      <c r="V1038" s="343"/>
      <c r="W1038" s="343"/>
      <c r="X1038" s="343"/>
      <c r="Y1038" s="344">
        <v>0.34883999999999998</v>
      </c>
      <c r="Z1038" s="345"/>
      <c r="AA1038" s="345"/>
      <c r="AB1038" s="346"/>
      <c r="AC1038" s="356" t="s">
        <v>520</v>
      </c>
      <c r="AD1038" s="356"/>
      <c r="AE1038" s="356"/>
      <c r="AF1038" s="356"/>
      <c r="AG1038" s="356"/>
      <c r="AH1038" s="348" t="s">
        <v>671</v>
      </c>
      <c r="AI1038" s="349"/>
      <c r="AJ1038" s="349"/>
      <c r="AK1038" s="349"/>
      <c r="AL1038" s="350" t="s">
        <v>656</v>
      </c>
      <c r="AM1038" s="351"/>
      <c r="AN1038" s="351"/>
      <c r="AO1038" s="352"/>
      <c r="AP1038" s="353" t="s">
        <v>669</v>
      </c>
      <c r="AQ1038" s="353"/>
      <c r="AR1038" s="353"/>
      <c r="AS1038" s="353"/>
      <c r="AT1038" s="353"/>
      <c r="AU1038" s="353"/>
      <c r="AV1038" s="353"/>
      <c r="AW1038" s="353"/>
      <c r="AX1038" s="353"/>
    </row>
    <row r="1039" spans="1:50" ht="30" customHeight="1" x14ac:dyDescent="0.15">
      <c r="A1039" s="375">
        <v>5</v>
      </c>
      <c r="B1039" s="375">
        <v>1</v>
      </c>
      <c r="C1039" s="354" t="s">
        <v>670</v>
      </c>
      <c r="D1039" s="340"/>
      <c r="E1039" s="340"/>
      <c r="F1039" s="340"/>
      <c r="G1039" s="340"/>
      <c r="H1039" s="340"/>
      <c r="I1039" s="340"/>
      <c r="J1039" s="341">
        <v>6010001101105</v>
      </c>
      <c r="K1039" s="342"/>
      <c r="L1039" s="342"/>
      <c r="M1039" s="342"/>
      <c r="N1039" s="342"/>
      <c r="O1039" s="342"/>
      <c r="P1039" s="355" t="s">
        <v>672</v>
      </c>
      <c r="Q1039" s="343"/>
      <c r="R1039" s="343"/>
      <c r="S1039" s="343"/>
      <c r="T1039" s="343"/>
      <c r="U1039" s="343"/>
      <c r="V1039" s="343"/>
      <c r="W1039" s="343"/>
      <c r="X1039" s="343"/>
      <c r="Y1039" s="344">
        <v>0.17283999999999999</v>
      </c>
      <c r="Z1039" s="345"/>
      <c r="AA1039" s="345"/>
      <c r="AB1039" s="346"/>
      <c r="AC1039" s="356" t="s">
        <v>520</v>
      </c>
      <c r="AD1039" s="356"/>
      <c r="AE1039" s="356"/>
      <c r="AF1039" s="356"/>
      <c r="AG1039" s="356"/>
      <c r="AH1039" s="348" t="s">
        <v>675</v>
      </c>
      <c r="AI1039" s="349"/>
      <c r="AJ1039" s="349"/>
      <c r="AK1039" s="349"/>
      <c r="AL1039" s="350" t="s">
        <v>671</v>
      </c>
      <c r="AM1039" s="351"/>
      <c r="AN1039" s="351"/>
      <c r="AO1039" s="352"/>
      <c r="AP1039" s="353" t="s">
        <v>656</v>
      </c>
      <c r="AQ1039" s="353"/>
      <c r="AR1039" s="353"/>
      <c r="AS1039" s="353"/>
      <c r="AT1039" s="353"/>
      <c r="AU1039" s="353"/>
      <c r="AV1039" s="353"/>
      <c r="AW1039" s="353"/>
      <c r="AX1039" s="353"/>
    </row>
    <row r="1040" spans="1:50" ht="30" customHeight="1" x14ac:dyDescent="0.15">
      <c r="A1040" s="375">
        <v>6</v>
      </c>
      <c r="B1040" s="375">
        <v>1</v>
      </c>
      <c r="C1040" s="354" t="s">
        <v>676</v>
      </c>
      <c r="D1040" s="340"/>
      <c r="E1040" s="340"/>
      <c r="F1040" s="340"/>
      <c r="G1040" s="340"/>
      <c r="H1040" s="340"/>
      <c r="I1040" s="340"/>
      <c r="J1040" s="341">
        <v>6010405003434</v>
      </c>
      <c r="K1040" s="342"/>
      <c r="L1040" s="342"/>
      <c r="M1040" s="342"/>
      <c r="N1040" s="342"/>
      <c r="O1040" s="342"/>
      <c r="P1040" s="355" t="s">
        <v>677</v>
      </c>
      <c r="Q1040" s="343"/>
      <c r="R1040" s="343"/>
      <c r="S1040" s="343"/>
      <c r="T1040" s="343"/>
      <c r="U1040" s="343"/>
      <c r="V1040" s="343"/>
      <c r="W1040" s="343"/>
      <c r="X1040" s="343"/>
      <c r="Y1040" s="344">
        <v>2.48E-3</v>
      </c>
      <c r="Z1040" s="345"/>
      <c r="AA1040" s="345"/>
      <c r="AB1040" s="346"/>
      <c r="AC1040" s="347" t="s">
        <v>520</v>
      </c>
      <c r="AD1040" s="347"/>
      <c r="AE1040" s="347"/>
      <c r="AF1040" s="347"/>
      <c r="AG1040" s="347"/>
      <c r="AH1040" s="348" t="s">
        <v>656</v>
      </c>
      <c r="AI1040" s="349"/>
      <c r="AJ1040" s="349"/>
      <c r="AK1040" s="349"/>
      <c r="AL1040" s="350" t="s">
        <v>656</v>
      </c>
      <c r="AM1040" s="351"/>
      <c r="AN1040" s="351"/>
      <c r="AO1040" s="352"/>
      <c r="AP1040" s="353" t="s">
        <v>656</v>
      </c>
      <c r="AQ1040" s="353"/>
      <c r="AR1040" s="353"/>
      <c r="AS1040" s="353"/>
      <c r="AT1040" s="353"/>
      <c r="AU1040" s="353"/>
      <c r="AV1040" s="353"/>
      <c r="AW1040" s="353"/>
      <c r="AX1040" s="353"/>
    </row>
    <row r="1041" spans="1:50" ht="30" hidden="1" customHeight="1" x14ac:dyDescent="0.15">
      <c r="A1041" s="375">
        <v>7</v>
      </c>
      <c r="B1041" s="3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5">
        <v>8</v>
      </c>
      <c r="B1042" s="375">
        <v>1</v>
      </c>
      <c r="C1042" s="367"/>
      <c r="D1042" s="368"/>
      <c r="E1042" s="368"/>
      <c r="F1042" s="368"/>
      <c r="G1042" s="368"/>
      <c r="H1042" s="368"/>
      <c r="I1042" s="369"/>
      <c r="J1042" s="341"/>
      <c r="K1042" s="342"/>
      <c r="L1042" s="342"/>
      <c r="M1042" s="342"/>
      <c r="N1042" s="342"/>
      <c r="O1042" s="342"/>
      <c r="P1042" s="355"/>
      <c r="Q1042" s="343"/>
      <c r="R1042" s="343"/>
      <c r="S1042" s="343"/>
      <c r="T1042" s="343"/>
      <c r="U1042" s="343"/>
      <c r="V1042" s="343"/>
      <c r="W1042" s="343"/>
      <c r="X1042" s="343"/>
      <c r="Y1042" s="344"/>
      <c r="Z1042" s="345"/>
      <c r="AA1042" s="345"/>
      <c r="AB1042" s="346"/>
      <c r="AC1042" s="356"/>
      <c r="AD1042" s="356"/>
      <c r="AE1042" s="356"/>
      <c r="AF1042" s="356"/>
      <c r="AG1042" s="356"/>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5">
        <v>9</v>
      </c>
      <c r="B1043" s="3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5">
        <v>10</v>
      </c>
      <c r="B1044" s="3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5">
        <v>11</v>
      </c>
      <c r="B1045" s="3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5">
        <v>12</v>
      </c>
      <c r="B1046" s="3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5">
        <v>13</v>
      </c>
      <c r="B1047" s="3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5">
        <v>14</v>
      </c>
      <c r="B1048" s="3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5">
        <v>15</v>
      </c>
      <c r="B1049" s="3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5">
        <v>16</v>
      </c>
      <c r="B1050" s="3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5">
        <v>17</v>
      </c>
      <c r="B1051" s="3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5">
        <v>18</v>
      </c>
      <c r="B1052" s="3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5">
        <v>19</v>
      </c>
      <c r="B1053" s="3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5">
        <v>20</v>
      </c>
      <c r="B1054" s="3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5">
        <v>21</v>
      </c>
      <c r="B1055" s="3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5">
        <v>22</v>
      </c>
      <c r="B1056" s="3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5">
        <v>23</v>
      </c>
      <c r="B1057" s="37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5">
        <v>24</v>
      </c>
      <c r="B1058" s="37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5">
        <v>25</v>
      </c>
      <c r="B1059" s="37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5">
        <v>26</v>
      </c>
      <c r="B1060" s="3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5">
        <v>27</v>
      </c>
      <c r="B1061" s="3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5">
        <v>28</v>
      </c>
      <c r="B1062" s="3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5">
        <v>29</v>
      </c>
      <c r="B1063" s="3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5">
        <v>30</v>
      </c>
      <c r="B1064" s="3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13.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431</v>
      </c>
      <c r="K1067" s="358"/>
      <c r="L1067" s="358"/>
      <c r="M1067" s="358"/>
      <c r="N1067" s="358"/>
      <c r="O1067" s="358"/>
      <c r="P1067" s="359" t="s">
        <v>376</v>
      </c>
      <c r="Q1067" s="359"/>
      <c r="R1067" s="359"/>
      <c r="S1067" s="359"/>
      <c r="T1067" s="359"/>
      <c r="U1067" s="359"/>
      <c r="V1067" s="359"/>
      <c r="W1067" s="359"/>
      <c r="X1067" s="359"/>
      <c r="Y1067" s="360" t="s">
        <v>428</v>
      </c>
      <c r="Z1067" s="361"/>
      <c r="AA1067" s="361"/>
      <c r="AB1067" s="361"/>
      <c r="AC1067" s="142" t="s">
        <v>474</v>
      </c>
      <c r="AD1067" s="142"/>
      <c r="AE1067" s="142"/>
      <c r="AF1067" s="142"/>
      <c r="AG1067" s="142"/>
      <c r="AH1067" s="360" t="s">
        <v>509</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x14ac:dyDescent="0.15">
      <c r="A1068" s="375">
        <v>1</v>
      </c>
      <c r="B1068" s="37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5">
        <v>2</v>
      </c>
      <c r="B1069" s="3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70"/>
      <c r="AM1069" s="371"/>
      <c r="AN1069" s="371"/>
      <c r="AO1069" s="372"/>
      <c r="AP1069" s="353"/>
      <c r="AQ1069" s="353"/>
      <c r="AR1069" s="353"/>
      <c r="AS1069" s="353"/>
      <c r="AT1069" s="353"/>
      <c r="AU1069" s="353"/>
      <c r="AV1069" s="353"/>
      <c r="AW1069" s="353"/>
      <c r="AX1069" s="353"/>
    </row>
    <row r="1070" spans="1:50" ht="30" hidden="1" customHeight="1" x14ac:dyDescent="0.15">
      <c r="A1070" s="375">
        <v>3</v>
      </c>
      <c r="B1070" s="375">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5">
        <v>4</v>
      </c>
      <c r="B1071" s="375">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5">
        <v>5</v>
      </c>
      <c r="B1072" s="3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5">
        <v>6</v>
      </c>
      <c r="B1073" s="3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5">
        <v>7</v>
      </c>
      <c r="B1074" s="3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5">
        <v>8</v>
      </c>
      <c r="B1075" s="3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5">
        <v>9</v>
      </c>
      <c r="B1076" s="3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5">
        <v>10</v>
      </c>
      <c r="B1077" s="3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5">
        <v>11</v>
      </c>
      <c r="B1078" s="3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5">
        <v>12</v>
      </c>
      <c r="B1079" s="3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5">
        <v>13</v>
      </c>
      <c r="B1080" s="3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5">
        <v>14</v>
      </c>
      <c r="B1081" s="3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5">
        <v>15</v>
      </c>
      <c r="B1082" s="3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5">
        <v>16</v>
      </c>
      <c r="B1083" s="3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5">
        <v>17</v>
      </c>
      <c r="B1084" s="3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5">
        <v>18</v>
      </c>
      <c r="B1085" s="3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5">
        <v>19</v>
      </c>
      <c r="B1086" s="3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5">
        <v>20</v>
      </c>
      <c r="B1087" s="3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5">
        <v>21</v>
      </c>
      <c r="B1088" s="3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5">
        <v>22</v>
      </c>
      <c r="B1089" s="3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5">
        <v>23</v>
      </c>
      <c r="B1090" s="37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5">
        <v>24</v>
      </c>
      <c r="B1091" s="37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5">
        <v>25</v>
      </c>
      <c r="B1092" s="37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5">
        <v>26</v>
      </c>
      <c r="B1093" s="3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5">
        <v>27</v>
      </c>
      <c r="B1094" s="3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5">
        <v>28</v>
      </c>
      <c r="B1095" s="3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5">
        <v>29</v>
      </c>
      <c r="B1096" s="3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5">
        <v>30</v>
      </c>
      <c r="B1097" s="3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6" t="s">
        <v>462</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481</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5"/>
      <c r="B1101" s="375"/>
      <c r="C1101" s="142" t="s">
        <v>397</v>
      </c>
      <c r="D1101" s="379"/>
      <c r="E1101" s="142" t="s">
        <v>396</v>
      </c>
      <c r="F1101" s="379"/>
      <c r="G1101" s="379"/>
      <c r="H1101" s="379"/>
      <c r="I1101" s="379"/>
      <c r="J1101" s="142" t="s">
        <v>431</v>
      </c>
      <c r="K1101" s="142"/>
      <c r="L1101" s="142"/>
      <c r="M1101" s="142"/>
      <c r="N1101" s="142"/>
      <c r="O1101" s="142"/>
      <c r="P1101" s="360" t="s">
        <v>27</v>
      </c>
      <c r="Q1101" s="360"/>
      <c r="R1101" s="360"/>
      <c r="S1101" s="360"/>
      <c r="T1101" s="360"/>
      <c r="U1101" s="360"/>
      <c r="V1101" s="360"/>
      <c r="W1101" s="360"/>
      <c r="X1101" s="360"/>
      <c r="Y1101" s="142" t="s">
        <v>433</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463</v>
      </c>
      <c r="AQ1101" s="363"/>
      <c r="AR1101" s="363"/>
      <c r="AS1101" s="363"/>
      <c r="AT1101" s="363"/>
      <c r="AU1101" s="363"/>
      <c r="AV1101" s="363"/>
      <c r="AW1101" s="363"/>
      <c r="AX1101" s="363"/>
    </row>
    <row r="1102" spans="1:50" ht="30" hidden="1" customHeight="1" x14ac:dyDescent="0.15">
      <c r="A1102" s="375">
        <v>1</v>
      </c>
      <c r="B1102" s="375">
        <v>1</v>
      </c>
      <c r="C1102" s="373"/>
      <c r="D1102" s="373"/>
      <c r="E1102" s="374"/>
      <c r="F1102" s="374"/>
      <c r="G1102" s="374"/>
      <c r="H1102" s="374"/>
      <c r="I1102" s="374"/>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5">
        <v>2</v>
      </c>
      <c r="B1103" s="375">
        <v>1</v>
      </c>
      <c r="C1103" s="373"/>
      <c r="D1103" s="373"/>
      <c r="E1103" s="374"/>
      <c r="F1103" s="374"/>
      <c r="G1103" s="374"/>
      <c r="H1103" s="374"/>
      <c r="I1103" s="374"/>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5">
        <v>3</v>
      </c>
      <c r="B1104" s="375">
        <v>1</v>
      </c>
      <c r="C1104" s="373"/>
      <c r="D1104" s="373"/>
      <c r="E1104" s="374"/>
      <c r="F1104" s="374"/>
      <c r="G1104" s="374"/>
      <c r="H1104" s="374"/>
      <c r="I1104" s="374"/>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5">
        <v>4</v>
      </c>
      <c r="B1105" s="375">
        <v>1</v>
      </c>
      <c r="C1105" s="373"/>
      <c r="D1105" s="373"/>
      <c r="E1105" s="374"/>
      <c r="F1105" s="374"/>
      <c r="G1105" s="374"/>
      <c r="H1105" s="374"/>
      <c r="I1105" s="374"/>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5">
        <v>5</v>
      </c>
      <c r="B1106" s="375">
        <v>1</v>
      </c>
      <c r="C1106" s="373"/>
      <c r="D1106" s="373"/>
      <c r="E1106" s="374"/>
      <c r="F1106" s="374"/>
      <c r="G1106" s="374"/>
      <c r="H1106" s="374"/>
      <c r="I1106" s="374"/>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5">
        <v>6</v>
      </c>
      <c r="B1107" s="375">
        <v>1</v>
      </c>
      <c r="C1107" s="373"/>
      <c r="D1107" s="373"/>
      <c r="E1107" s="374"/>
      <c r="F1107" s="374"/>
      <c r="G1107" s="374"/>
      <c r="H1107" s="374"/>
      <c r="I1107" s="374"/>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5">
        <v>7</v>
      </c>
      <c r="B1108" s="375">
        <v>1</v>
      </c>
      <c r="C1108" s="373"/>
      <c r="D1108" s="373"/>
      <c r="E1108" s="374"/>
      <c r="F1108" s="374"/>
      <c r="G1108" s="374"/>
      <c r="H1108" s="374"/>
      <c r="I1108" s="374"/>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5">
        <v>8</v>
      </c>
      <c r="B1109" s="375">
        <v>1</v>
      </c>
      <c r="C1109" s="373"/>
      <c r="D1109" s="373"/>
      <c r="E1109" s="374"/>
      <c r="F1109" s="374"/>
      <c r="G1109" s="374"/>
      <c r="H1109" s="374"/>
      <c r="I1109" s="374"/>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5">
        <v>9</v>
      </c>
      <c r="B1110" s="375">
        <v>1</v>
      </c>
      <c r="C1110" s="373"/>
      <c r="D1110" s="373"/>
      <c r="E1110" s="374"/>
      <c r="F1110" s="374"/>
      <c r="G1110" s="374"/>
      <c r="H1110" s="374"/>
      <c r="I1110" s="374"/>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5">
        <v>10</v>
      </c>
      <c r="B1111" s="375">
        <v>1</v>
      </c>
      <c r="C1111" s="373"/>
      <c r="D1111" s="373"/>
      <c r="E1111" s="374"/>
      <c r="F1111" s="374"/>
      <c r="G1111" s="374"/>
      <c r="H1111" s="374"/>
      <c r="I1111" s="374"/>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5">
        <v>11</v>
      </c>
      <c r="B1112" s="375">
        <v>1</v>
      </c>
      <c r="C1112" s="373"/>
      <c r="D1112" s="373"/>
      <c r="E1112" s="374"/>
      <c r="F1112" s="374"/>
      <c r="G1112" s="374"/>
      <c r="H1112" s="374"/>
      <c r="I1112" s="37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5">
        <v>12</v>
      </c>
      <c r="B1113" s="375">
        <v>1</v>
      </c>
      <c r="C1113" s="373"/>
      <c r="D1113" s="373"/>
      <c r="E1113" s="374"/>
      <c r="F1113" s="374"/>
      <c r="G1113" s="374"/>
      <c r="H1113" s="374"/>
      <c r="I1113" s="37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5">
        <v>13</v>
      </c>
      <c r="B1114" s="375">
        <v>1</v>
      </c>
      <c r="C1114" s="373"/>
      <c r="D1114" s="373"/>
      <c r="E1114" s="374"/>
      <c r="F1114" s="374"/>
      <c r="G1114" s="374"/>
      <c r="H1114" s="374"/>
      <c r="I1114" s="37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5">
        <v>14</v>
      </c>
      <c r="B1115" s="375">
        <v>1</v>
      </c>
      <c r="C1115" s="373"/>
      <c r="D1115" s="373"/>
      <c r="E1115" s="374"/>
      <c r="F1115" s="374"/>
      <c r="G1115" s="374"/>
      <c r="H1115" s="374"/>
      <c r="I1115" s="37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5">
        <v>15</v>
      </c>
      <c r="B1116" s="375">
        <v>1</v>
      </c>
      <c r="C1116" s="373"/>
      <c r="D1116" s="373"/>
      <c r="E1116" s="374"/>
      <c r="F1116" s="374"/>
      <c r="G1116" s="374"/>
      <c r="H1116" s="374"/>
      <c r="I1116" s="37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5">
        <v>16</v>
      </c>
      <c r="B1117" s="375">
        <v>1</v>
      </c>
      <c r="C1117" s="373"/>
      <c r="D1117" s="373"/>
      <c r="E1117" s="374"/>
      <c r="F1117" s="374"/>
      <c r="G1117" s="374"/>
      <c r="H1117" s="374"/>
      <c r="I1117" s="37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5">
        <v>17</v>
      </c>
      <c r="B1118" s="375">
        <v>1</v>
      </c>
      <c r="C1118" s="373"/>
      <c r="D1118" s="373"/>
      <c r="E1118" s="374"/>
      <c r="F1118" s="374"/>
      <c r="G1118" s="374"/>
      <c r="H1118" s="374"/>
      <c r="I1118" s="37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5">
        <v>18</v>
      </c>
      <c r="B1119" s="375">
        <v>1</v>
      </c>
      <c r="C1119" s="373"/>
      <c r="D1119" s="373"/>
      <c r="E1119" s="140"/>
      <c r="F1119" s="374"/>
      <c r="G1119" s="374"/>
      <c r="H1119" s="374"/>
      <c r="I1119" s="37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5">
        <v>19</v>
      </c>
      <c r="B1120" s="375">
        <v>1</v>
      </c>
      <c r="C1120" s="373"/>
      <c r="D1120" s="373"/>
      <c r="E1120" s="374"/>
      <c r="F1120" s="374"/>
      <c r="G1120" s="374"/>
      <c r="H1120" s="374"/>
      <c r="I1120" s="37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5">
        <v>20</v>
      </c>
      <c r="B1121" s="375">
        <v>1</v>
      </c>
      <c r="C1121" s="373"/>
      <c r="D1121" s="373"/>
      <c r="E1121" s="374"/>
      <c r="F1121" s="374"/>
      <c r="G1121" s="374"/>
      <c r="H1121" s="374"/>
      <c r="I1121" s="37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5">
        <v>21</v>
      </c>
      <c r="B1122" s="375">
        <v>1</v>
      </c>
      <c r="C1122" s="373"/>
      <c r="D1122" s="373"/>
      <c r="E1122" s="374"/>
      <c r="F1122" s="374"/>
      <c r="G1122" s="374"/>
      <c r="H1122" s="374"/>
      <c r="I1122" s="37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5">
        <v>22</v>
      </c>
      <c r="B1123" s="375">
        <v>1</v>
      </c>
      <c r="C1123" s="373"/>
      <c r="D1123" s="373"/>
      <c r="E1123" s="374"/>
      <c r="F1123" s="374"/>
      <c r="G1123" s="374"/>
      <c r="H1123" s="374"/>
      <c r="I1123" s="37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5">
        <v>23</v>
      </c>
      <c r="B1124" s="375">
        <v>1</v>
      </c>
      <c r="C1124" s="373"/>
      <c r="D1124" s="373"/>
      <c r="E1124" s="374"/>
      <c r="F1124" s="374"/>
      <c r="G1124" s="374"/>
      <c r="H1124" s="374"/>
      <c r="I1124" s="37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5">
        <v>24</v>
      </c>
      <c r="B1125" s="375">
        <v>1</v>
      </c>
      <c r="C1125" s="373"/>
      <c r="D1125" s="373"/>
      <c r="E1125" s="374"/>
      <c r="F1125" s="374"/>
      <c r="G1125" s="374"/>
      <c r="H1125" s="374"/>
      <c r="I1125" s="37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5">
        <v>25</v>
      </c>
      <c r="B1126" s="375">
        <v>1</v>
      </c>
      <c r="C1126" s="373"/>
      <c r="D1126" s="373"/>
      <c r="E1126" s="374"/>
      <c r="F1126" s="374"/>
      <c r="G1126" s="374"/>
      <c r="H1126" s="374"/>
      <c r="I1126" s="37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5">
        <v>26</v>
      </c>
      <c r="B1127" s="375">
        <v>1</v>
      </c>
      <c r="C1127" s="373"/>
      <c r="D1127" s="373"/>
      <c r="E1127" s="374"/>
      <c r="F1127" s="374"/>
      <c r="G1127" s="374"/>
      <c r="H1127" s="374"/>
      <c r="I1127" s="37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5">
        <v>27</v>
      </c>
      <c r="B1128" s="375">
        <v>1</v>
      </c>
      <c r="C1128" s="373"/>
      <c r="D1128" s="373"/>
      <c r="E1128" s="374"/>
      <c r="F1128" s="374"/>
      <c r="G1128" s="374"/>
      <c r="H1128" s="374"/>
      <c r="I1128" s="37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5">
        <v>28</v>
      </c>
      <c r="B1129" s="375">
        <v>1</v>
      </c>
      <c r="C1129" s="373"/>
      <c r="D1129" s="373"/>
      <c r="E1129" s="374"/>
      <c r="F1129" s="374"/>
      <c r="G1129" s="374"/>
      <c r="H1129" s="374"/>
      <c r="I1129" s="37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5">
        <v>29</v>
      </c>
      <c r="B1130" s="375">
        <v>1</v>
      </c>
      <c r="C1130" s="373"/>
      <c r="D1130" s="373"/>
      <c r="E1130" s="374"/>
      <c r="F1130" s="374"/>
      <c r="G1130" s="374"/>
      <c r="H1130" s="374"/>
      <c r="I1130" s="37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5">
        <v>30</v>
      </c>
      <c r="B1131" s="375">
        <v>1</v>
      </c>
      <c r="C1131" s="373"/>
      <c r="D1131" s="373"/>
      <c r="E1131" s="374"/>
      <c r="F1131" s="374"/>
      <c r="G1131" s="374"/>
      <c r="H1131" s="374"/>
      <c r="I1131" s="37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43:Y1064 Y1040:Y1041">
    <cfRule type="expression" dxfId="1921" priority="2017">
      <formula>IF(RIGHT(TEXT(Y1040,"0.#"),1)=".",FALSE,TRUE)</formula>
    </cfRule>
    <cfRule type="expression" dxfId="1920" priority="2018">
      <formula>IF(RIGHT(TEXT(Y1040,"0.#"),1)=".",TRUE,FALSE)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Y1042">
    <cfRule type="expression" dxfId="709" priority="9">
      <formula>IF(RIGHT(TEXT(Y1042,"0.#"),1)=".",FALSE,TRUE)</formula>
    </cfRule>
    <cfRule type="expression" dxfId="708" priority="10">
      <formula>IF(RIGHT(TEXT(Y1042,"0.#"),1)=".",TRUE,FALSE)</formula>
    </cfRule>
  </conditionalFormatting>
  <conditionalFormatting sqref="Y1036">
    <cfRule type="expression" dxfId="707" priority="7">
      <formula>IF(RIGHT(TEXT(Y1036,"0.#"),1)=".",FALSE,TRUE)</formula>
    </cfRule>
    <cfRule type="expression" dxfId="706" priority="8">
      <formula>IF(RIGHT(TEXT(Y1036,"0.#"),1)=".",TRUE,FALSE)</formula>
    </cfRule>
  </conditionalFormatting>
  <conditionalFormatting sqref="Y1037">
    <cfRule type="expression" dxfId="705" priority="5">
      <formula>IF(RIGHT(TEXT(Y1037,"0.#"),1)=".",FALSE,TRUE)</formula>
    </cfRule>
    <cfRule type="expression" dxfId="704" priority="6">
      <formula>IF(RIGHT(TEXT(Y1037,"0.#"),1)=".",TRUE,FALSE)</formula>
    </cfRule>
  </conditionalFormatting>
  <conditionalFormatting sqref="Y1039">
    <cfRule type="expression" dxfId="703" priority="3">
      <formula>IF(RIGHT(TEXT(Y1039,"0.#"),1)=".",FALSE,TRUE)</formula>
    </cfRule>
    <cfRule type="expression" dxfId="702" priority="4">
      <formula>IF(RIGHT(TEXT(Y1039,"0.#"),1)=".",TRUE,FALSE)</formula>
    </cfRule>
  </conditionalFormatting>
  <conditionalFormatting sqref="Y1038">
    <cfRule type="expression" dxfId="701" priority="1">
      <formula>IF(RIGHT(TEXT(Y1038,"0.#"),1)=".",FALSE,TRUE)</formula>
    </cfRule>
    <cfRule type="expression" dxfId="700" priority="2">
      <formula>IF(RIGHT(TEXT(Y1038,"0.#"),1)=".",TRUE,FALSE)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16383" man="1"/>
    <brk id="699" max="49" man="1"/>
    <brk id="735" max="49" man="1"/>
    <brk id="778" max="49" man="1"/>
    <brk id="831"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3" sqref="P1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560</v>
      </c>
      <c r="H2" s="13" t="str">
        <f>IF(G2="","",F2)</f>
        <v>一般会計</v>
      </c>
      <c r="I2" s="13" t="str">
        <f>IF(H2="","",IF(I1&lt;&gt;"",CONCATENATE(I1,"、",H2),H2))</f>
        <v>一般会計</v>
      </c>
      <c r="K2" s="14" t="s">
        <v>221</v>
      </c>
      <c r="L2" s="15"/>
      <c r="M2" s="13" t="str">
        <f>IF(L2="","",K2)</f>
        <v/>
      </c>
      <c r="N2" s="13" t="str">
        <f>IF(M2="","",IF(N1&lt;&gt;"",CONCATENATE(N1,"、",M2),M2))</f>
        <v/>
      </c>
      <c r="O2" s="13"/>
      <c r="P2" s="12" t="s">
        <v>190</v>
      </c>
      <c r="Q2" s="17" t="s">
        <v>560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560</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t="s">
        <v>560</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560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t="s">
        <v>560</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486</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8"/>
      <c r="Z2" s="831"/>
      <c r="AA2" s="832"/>
      <c r="AB2" s="1032" t="s">
        <v>11</v>
      </c>
      <c r="AC2" s="1033"/>
      <c r="AD2" s="1034"/>
      <c r="AE2" s="1038" t="s">
        <v>357</v>
      </c>
      <c r="AF2" s="1038"/>
      <c r="AG2" s="1038"/>
      <c r="AH2" s="1038"/>
      <c r="AI2" s="1038" t="s">
        <v>363</v>
      </c>
      <c r="AJ2" s="1038"/>
      <c r="AK2" s="1038"/>
      <c r="AL2" s="1038"/>
      <c r="AM2" s="1038" t="s">
        <v>467</v>
      </c>
      <c r="AN2" s="1038"/>
      <c r="AO2" s="1038"/>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5"/>
      <c r="I4" s="1005"/>
      <c r="J4" s="1005"/>
      <c r="K4" s="1005"/>
      <c r="L4" s="1005"/>
      <c r="M4" s="1005"/>
      <c r="N4" s="1005"/>
      <c r="O4" s="1006"/>
      <c r="P4" s="98"/>
      <c r="Q4" s="1013"/>
      <c r="R4" s="1013"/>
      <c r="S4" s="1013"/>
      <c r="T4" s="1013"/>
      <c r="U4" s="1013"/>
      <c r="V4" s="1013"/>
      <c r="W4" s="1013"/>
      <c r="X4" s="1014"/>
      <c r="Y4" s="1023" t="s">
        <v>12</v>
      </c>
      <c r="Z4" s="1024"/>
      <c r="AA4" s="1025"/>
      <c r="AB4" s="460"/>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14" t="s">
        <v>54</v>
      </c>
      <c r="Z5" s="1020"/>
      <c r="AA5" s="1021"/>
      <c r="AB5" s="522"/>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522</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486</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8"/>
      <c r="Z9" s="831"/>
      <c r="AA9" s="832"/>
      <c r="AB9" s="1032" t="s">
        <v>11</v>
      </c>
      <c r="AC9" s="1033"/>
      <c r="AD9" s="1034"/>
      <c r="AE9" s="1038" t="s">
        <v>357</v>
      </c>
      <c r="AF9" s="1038"/>
      <c r="AG9" s="1038"/>
      <c r="AH9" s="1038"/>
      <c r="AI9" s="1038" t="s">
        <v>363</v>
      </c>
      <c r="AJ9" s="1038"/>
      <c r="AK9" s="1038"/>
      <c r="AL9" s="1038"/>
      <c r="AM9" s="1038" t="s">
        <v>467</v>
      </c>
      <c r="AN9" s="1038"/>
      <c r="AO9" s="1038"/>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60"/>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14" t="s">
        <v>54</v>
      </c>
      <c r="Z12" s="1020"/>
      <c r="AA12" s="1021"/>
      <c r="AB12" s="522"/>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522</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486</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8"/>
      <c r="Z16" s="831"/>
      <c r="AA16" s="832"/>
      <c r="AB16" s="1032" t="s">
        <v>11</v>
      </c>
      <c r="AC16" s="1033"/>
      <c r="AD16" s="1034"/>
      <c r="AE16" s="1038" t="s">
        <v>357</v>
      </c>
      <c r="AF16" s="1038"/>
      <c r="AG16" s="1038"/>
      <c r="AH16" s="1038"/>
      <c r="AI16" s="1038" t="s">
        <v>363</v>
      </c>
      <c r="AJ16" s="1038"/>
      <c r="AK16" s="1038"/>
      <c r="AL16" s="1038"/>
      <c r="AM16" s="1038" t="s">
        <v>467</v>
      </c>
      <c r="AN16" s="1038"/>
      <c r="AO16" s="1038"/>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60"/>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14" t="s">
        <v>54</v>
      </c>
      <c r="Z19" s="1020"/>
      <c r="AA19" s="1021"/>
      <c r="AB19" s="522"/>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486</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8"/>
      <c r="Z23" s="831"/>
      <c r="AA23" s="832"/>
      <c r="AB23" s="1032" t="s">
        <v>11</v>
      </c>
      <c r="AC23" s="1033"/>
      <c r="AD23" s="1034"/>
      <c r="AE23" s="1038" t="s">
        <v>357</v>
      </c>
      <c r="AF23" s="1038"/>
      <c r="AG23" s="1038"/>
      <c r="AH23" s="1038"/>
      <c r="AI23" s="1038" t="s">
        <v>363</v>
      </c>
      <c r="AJ23" s="1038"/>
      <c r="AK23" s="1038"/>
      <c r="AL23" s="1038"/>
      <c r="AM23" s="1038" t="s">
        <v>467</v>
      </c>
      <c r="AN23" s="1038"/>
      <c r="AO23" s="1038"/>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60"/>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14" t="s">
        <v>54</v>
      </c>
      <c r="Z26" s="1020"/>
      <c r="AA26" s="1021"/>
      <c r="AB26" s="522"/>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486</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8"/>
      <c r="Z30" s="831"/>
      <c r="AA30" s="832"/>
      <c r="AB30" s="1032" t="s">
        <v>11</v>
      </c>
      <c r="AC30" s="1033"/>
      <c r="AD30" s="1034"/>
      <c r="AE30" s="1038" t="s">
        <v>357</v>
      </c>
      <c r="AF30" s="1038"/>
      <c r="AG30" s="1038"/>
      <c r="AH30" s="1038"/>
      <c r="AI30" s="1038" t="s">
        <v>363</v>
      </c>
      <c r="AJ30" s="1038"/>
      <c r="AK30" s="1038"/>
      <c r="AL30" s="1038"/>
      <c r="AM30" s="1038" t="s">
        <v>467</v>
      </c>
      <c r="AN30" s="1038"/>
      <c r="AO30" s="1038"/>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60"/>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14" t="s">
        <v>54</v>
      </c>
      <c r="Z33" s="1020"/>
      <c r="AA33" s="1021"/>
      <c r="AB33" s="522"/>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486</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8"/>
      <c r="Z37" s="831"/>
      <c r="AA37" s="832"/>
      <c r="AB37" s="1032" t="s">
        <v>11</v>
      </c>
      <c r="AC37" s="1033"/>
      <c r="AD37" s="1034"/>
      <c r="AE37" s="1038" t="s">
        <v>357</v>
      </c>
      <c r="AF37" s="1038"/>
      <c r="AG37" s="1038"/>
      <c r="AH37" s="1038"/>
      <c r="AI37" s="1038" t="s">
        <v>363</v>
      </c>
      <c r="AJ37" s="1038"/>
      <c r="AK37" s="1038"/>
      <c r="AL37" s="1038"/>
      <c r="AM37" s="1038" t="s">
        <v>467</v>
      </c>
      <c r="AN37" s="1038"/>
      <c r="AO37" s="1038"/>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60"/>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14" t="s">
        <v>54</v>
      </c>
      <c r="Z40" s="1020"/>
      <c r="AA40" s="1021"/>
      <c r="AB40" s="522"/>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486</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8"/>
      <c r="Z44" s="831"/>
      <c r="AA44" s="832"/>
      <c r="AB44" s="1032" t="s">
        <v>11</v>
      </c>
      <c r="AC44" s="1033"/>
      <c r="AD44" s="1034"/>
      <c r="AE44" s="1038" t="s">
        <v>357</v>
      </c>
      <c r="AF44" s="1038"/>
      <c r="AG44" s="1038"/>
      <c r="AH44" s="1038"/>
      <c r="AI44" s="1038" t="s">
        <v>363</v>
      </c>
      <c r="AJ44" s="1038"/>
      <c r="AK44" s="1038"/>
      <c r="AL44" s="1038"/>
      <c r="AM44" s="1038" t="s">
        <v>467</v>
      </c>
      <c r="AN44" s="1038"/>
      <c r="AO44" s="1038"/>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60"/>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14" t="s">
        <v>54</v>
      </c>
      <c r="Z47" s="1020"/>
      <c r="AA47" s="1021"/>
      <c r="AB47" s="522"/>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486</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8"/>
      <c r="Z51" s="831"/>
      <c r="AA51" s="832"/>
      <c r="AB51" s="556" t="s">
        <v>11</v>
      </c>
      <c r="AC51" s="1033"/>
      <c r="AD51" s="1034"/>
      <c r="AE51" s="1038" t="s">
        <v>357</v>
      </c>
      <c r="AF51" s="1038"/>
      <c r="AG51" s="1038"/>
      <c r="AH51" s="1038"/>
      <c r="AI51" s="1038" t="s">
        <v>363</v>
      </c>
      <c r="AJ51" s="1038"/>
      <c r="AK51" s="1038"/>
      <c r="AL51" s="1038"/>
      <c r="AM51" s="1038" t="s">
        <v>467</v>
      </c>
      <c r="AN51" s="1038"/>
      <c r="AO51" s="1038"/>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60"/>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14" t="s">
        <v>54</v>
      </c>
      <c r="Z54" s="1020"/>
      <c r="AA54" s="1021"/>
      <c r="AB54" s="522"/>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486</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8"/>
      <c r="Z58" s="831"/>
      <c r="AA58" s="832"/>
      <c r="AB58" s="1032" t="s">
        <v>11</v>
      </c>
      <c r="AC58" s="1033"/>
      <c r="AD58" s="1034"/>
      <c r="AE58" s="1038" t="s">
        <v>357</v>
      </c>
      <c r="AF58" s="1038"/>
      <c r="AG58" s="1038"/>
      <c r="AH58" s="1038"/>
      <c r="AI58" s="1038" t="s">
        <v>363</v>
      </c>
      <c r="AJ58" s="1038"/>
      <c r="AK58" s="1038"/>
      <c r="AL58" s="1038"/>
      <c r="AM58" s="1038" t="s">
        <v>467</v>
      </c>
      <c r="AN58" s="1038"/>
      <c r="AO58" s="1038"/>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60"/>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14" t="s">
        <v>54</v>
      </c>
      <c r="Z61" s="1020"/>
      <c r="AA61" s="1021"/>
      <c r="AB61" s="522"/>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486</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8"/>
      <c r="Z65" s="831"/>
      <c r="AA65" s="832"/>
      <c r="AB65" s="1032" t="s">
        <v>11</v>
      </c>
      <c r="AC65" s="1033"/>
      <c r="AD65" s="1034"/>
      <c r="AE65" s="1038" t="s">
        <v>357</v>
      </c>
      <c r="AF65" s="1038"/>
      <c r="AG65" s="1038"/>
      <c r="AH65" s="1038"/>
      <c r="AI65" s="1038" t="s">
        <v>363</v>
      </c>
      <c r="AJ65" s="1038"/>
      <c r="AK65" s="1038"/>
      <c r="AL65" s="1038"/>
      <c r="AM65" s="1038" t="s">
        <v>467</v>
      </c>
      <c r="AN65" s="1038"/>
      <c r="AO65" s="1038"/>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60"/>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14" t="s">
        <v>54</v>
      </c>
      <c r="Z68" s="1020"/>
      <c r="AA68" s="1021"/>
      <c r="AB68" s="522"/>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14" t="s">
        <v>13</v>
      </c>
      <c r="Z69" s="1020"/>
      <c r="AA69" s="1021"/>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508</v>
      </c>
      <c r="H2" s="598"/>
      <c r="I2" s="598"/>
      <c r="J2" s="598"/>
      <c r="K2" s="598"/>
      <c r="L2" s="598"/>
      <c r="M2" s="598"/>
      <c r="N2" s="598"/>
      <c r="O2" s="598"/>
      <c r="P2" s="598"/>
      <c r="Q2" s="598"/>
      <c r="R2" s="598"/>
      <c r="S2" s="598"/>
      <c r="T2" s="598"/>
      <c r="U2" s="598"/>
      <c r="V2" s="598"/>
      <c r="W2" s="598"/>
      <c r="X2" s="598"/>
      <c r="Y2" s="598"/>
      <c r="Z2" s="598"/>
      <c r="AA2" s="598"/>
      <c r="AB2" s="599"/>
      <c r="AC2" s="597" t="s">
        <v>510</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401</v>
      </c>
      <c r="H15" s="598"/>
      <c r="I15" s="598"/>
      <c r="J15" s="598"/>
      <c r="K15" s="598"/>
      <c r="L15" s="598"/>
      <c r="M15" s="598"/>
      <c r="N15" s="598"/>
      <c r="O15" s="598"/>
      <c r="P15" s="598"/>
      <c r="Q15" s="598"/>
      <c r="R15" s="598"/>
      <c r="S15" s="598"/>
      <c r="T15" s="598"/>
      <c r="U15" s="598"/>
      <c r="V15" s="598"/>
      <c r="W15" s="598"/>
      <c r="X15" s="598"/>
      <c r="Y15" s="598"/>
      <c r="Z15" s="598"/>
      <c r="AA15" s="598"/>
      <c r="AB15" s="599"/>
      <c r="AC15" s="597" t="s">
        <v>402</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400</v>
      </c>
      <c r="H28" s="598"/>
      <c r="I28" s="598"/>
      <c r="J28" s="598"/>
      <c r="K28" s="598"/>
      <c r="L28" s="598"/>
      <c r="M28" s="598"/>
      <c r="N28" s="598"/>
      <c r="O28" s="598"/>
      <c r="P28" s="598"/>
      <c r="Q28" s="598"/>
      <c r="R28" s="598"/>
      <c r="S28" s="598"/>
      <c r="T28" s="598"/>
      <c r="U28" s="598"/>
      <c r="V28" s="598"/>
      <c r="W28" s="598"/>
      <c r="X28" s="598"/>
      <c r="Y28" s="598"/>
      <c r="Z28" s="598"/>
      <c r="AA28" s="598"/>
      <c r="AB28" s="599"/>
      <c r="AC28" s="597" t="s">
        <v>403</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450</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404</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405</v>
      </c>
      <c r="H68" s="598"/>
      <c r="I68" s="598"/>
      <c r="J68" s="598"/>
      <c r="K68" s="598"/>
      <c r="L68" s="598"/>
      <c r="M68" s="598"/>
      <c r="N68" s="598"/>
      <c r="O68" s="598"/>
      <c r="P68" s="598"/>
      <c r="Q68" s="598"/>
      <c r="R68" s="598"/>
      <c r="S68" s="598"/>
      <c r="T68" s="598"/>
      <c r="U68" s="598"/>
      <c r="V68" s="598"/>
      <c r="W68" s="598"/>
      <c r="X68" s="598"/>
      <c r="Y68" s="598"/>
      <c r="Z68" s="598"/>
      <c r="AA68" s="598"/>
      <c r="AB68" s="599"/>
      <c r="AC68" s="597" t="s">
        <v>406</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407</v>
      </c>
      <c r="H81" s="598"/>
      <c r="I81" s="598"/>
      <c r="J81" s="598"/>
      <c r="K81" s="598"/>
      <c r="L81" s="598"/>
      <c r="M81" s="598"/>
      <c r="N81" s="598"/>
      <c r="O81" s="598"/>
      <c r="P81" s="598"/>
      <c r="Q81" s="598"/>
      <c r="R81" s="598"/>
      <c r="S81" s="598"/>
      <c r="T81" s="598"/>
      <c r="U81" s="598"/>
      <c r="V81" s="598"/>
      <c r="W81" s="598"/>
      <c r="X81" s="598"/>
      <c r="Y81" s="598"/>
      <c r="Z81" s="598"/>
      <c r="AA81" s="598"/>
      <c r="AB81" s="599"/>
      <c r="AC81" s="597" t="s">
        <v>408</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409</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410</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411</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412</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413</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414</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415</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416</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417</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418</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420</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419</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421</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422</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423</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424</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425</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426</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427</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491</v>
      </c>
      <c r="Z3" s="361"/>
      <c r="AA3" s="361"/>
      <c r="AB3" s="361"/>
      <c r="AC3" s="142" t="s">
        <v>474</v>
      </c>
      <c r="AD3" s="142"/>
      <c r="AE3" s="142"/>
      <c r="AF3" s="142"/>
      <c r="AG3" s="142"/>
      <c r="AH3" s="360" t="s">
        <v>391</v>
      </c>
      <c r="AI3" s="357"/>
      <c r="AJ3" s="357"/>
      <c r="AK3" s="357"/>
      <c r="AL3" s="357" t="s">
        <v>21</v>
      </c>
      <c r="AM3" s="357"/>
      <c r="AN3" s="357"/>
      <c r="AO3" s="362"/>
      <c r="AP3" s="363" t="s">
        <v>432</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491</v>
      </c>
      <c r="Z36" s="361"/>
      <c r="AA36" s="361"/>
      <c r="AB36" s="361"/>
      <c r="AC36" s="142" t="s">
        <v>474</v>
      </c>
      <c r="AD36" s="142"/>
      <c r="AE36" s="142"/>
      <c r="AF36" s="142"/>
      <c r="AG36" s="142"/>
      <c r="AH36" s="360" t="s">
        <v>391</v>
      </c>
      <c r="AI36" s="357"/>
      <c r="AJ36" s="357"/>
      <c r="AK36" s="357"/>
      <c r="AL36" s="357" t="s">
        <v>21</v>
      </c>
      <c r="AM36" s="357"/>
      <c r="AN36" s="357"/>
      <c r="AO36" s="362"/>
      <c r="AP36" s="363" t="s">
        <v>432</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491</v>
      </c>
      <c r="Z69" s="361"/>
      <c r="AA69" s="361"/>
      <c r="AB69" s="361"/>
      <c r="AC69" s="142" t="s">
        <v>474</v>
      </c>
      <c r="AD69" s="142"/>
      <c r="AE69" s="142"/>
      <c r="AF69" s="142"/>
      <c r="AG69" s="142"/>
      <c r="AH69" s="360" t="s">
        <v>391</v>
      </c>
      <c r="AI69" s="357"/>
      <c r="AJ69" s="357"/>
      <c r="AK69" s="357"/>
      <c r="AL69" s="357" t="s">
        <v>21</v>
      </c>
      <c r="AM69" s="357"/>
      <c r="AN69" s="357"/>
      <c r="AO69" s="362"/>
      <c r="AP69" s="363" t="s">
        <v>432</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491</v>
      </c>
      <c r="Z102" s="361"/>
      <c r="AA102" s="361"/>
      <c r="AB102" s="361"/>
      <c r="AC102" s="142" t="s">
        <v>474</v>
      </c>
      <c r="AD102" s="142"/>
      <c r="AE102" s="142"/>
      <c r="AF102" s="142"/>
      <c r="AG102" s="142"/>
      <c r="AH102" s="360" t="s">
        <v>391</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491</v>
      </c>
      <c r="Z135" s="361"/>
      <c r="AA135" s="361"/>
      <c r="AB135" s="361"/>
      <c r="AC135" s="142" t="s">
        <v>474</v>
      </c>
      <c r="AD135" s="142"/>
      <c r="AE135" s="142"/>
      <c r="AF135" s="142"/>
      <c r="AG135" s="142"/>
      <c r="AH135" s="360" t="s">
        <v>391</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491</v>
      </c>
      <c r="Z168" s="361"/>
      <c r="AA168" s="361"/>
      <c r="AB168" s="361"/>
      <c r="AC168" s="142" t="s">
        <v>474</v>
      </c>
      <c r="AD168" s="142"/>
      <c r="AE168" s="142"/>
      <c r="AF168" s="142"/>
      <c r="AG168" s="142"/>
      <c r="AH168" s="360" t="s">
        <v>391</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491</v>
      </c>
      <c r="Z201" s="361"/>
      <c r="AA201" s="361"/>
      <c r="AB201" s="361"/>
      <c r="AC201" s="142" t="s">
        <v>474</v>
      </c>
      <c r="AD201" s="142"/>
      <c r="AE201" s="142"/>
      <c r="AF201" s="142"/>
      <c r="AG201" s="142"/>
      <c r="AH201" s="360" t="s">
        <v>391</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491</v>
      </c>
      <c r="Z234" s="361"/>
      <c r="AA234" s="361"/>
      <c r="AB234" s="361"/>
      <c r="AC234" s="142" t="s">
        <v>474</v>
      </c>
      <c r="AD234" s="142"/>
      <c r="AE234" s="142"/>
      <c r="AF234" s="142"/>
      <c r="AG234" s="142"/>
      <c r="AH234" s="360" t="s">
        <v>391</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491</v>
      </c>
      <c r="Z267" s="361"/>
      <c r="AA267" s="361"/>
      <c r="AB267" s="361"/>
      <c r="AC267" s="142" t="s">
        <v>474</v>
      </c>
      <c r="AD267" s="142"/>
      <c r="AE267" s="142"/>
      <c r="AF267" s="142"/>
      <c r="AG267" s="142"/>
      <c r="AH267" s="360" t="s">
        <v>391</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491</v>
      </c>
      <c r="Z300" s="361"/>
      <c r="AA300" s="361"/>
      <c r="AB300" s="361"/>
      <c r="AC300" s="142" t="s">
        <v>474</v>
      </c>
      <c r="AD300" s="142"/>
      <c r="AE300" s="142"/>
      <c r="AF300" s="142"/>
      <c r="AG300" s="142"/>
      <c r="AH300" s="360" t="s">
        <v>391</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491</v>
      </c>
      <c r="Z333" s="361"/>
      <c r="AA333" s="361"/>
      <c r="AB333" s="361"/>
      <c r="AC333" s="142" t="s">
        <v>474</v>
      </c>
      <c r="AD333" s="142"/>
      <c r="AE333" s="142"/>
      <c r="AF333" s="142"/>
      <c r="AG333" s="142"/>
      <c r="AH333" s="360" t="s">
        <v>391</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491</v>
      </c>
      <c r="Z366" s="361"/>
      <c r="AA366" s="361"/>
      <c r="AB366" s="361"/>
      <c r="AC366" s="142" t="s">
        <v>474</v>
      </c>
      <c r="AD366" s="142"/>
      <c r="AE366" s="142"/>
      <c r="AF366" s="142"/>
      <c r="AG366" s="142"/>
      <c r="AH366" s="360" t="s">
        <v>391</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491</v>
      </c>
      <c r="Z399" s="361"/>
      <c r="AA399" s="361"/>
      <c r="AB399" s="361"/>
      <c r="AC399" s="142" t="s">
        <v>474</v>
      </c>
      <c r="AD399" s="142"/>
      <c r="AE399" s="142"/>
      <c r="AF399" s="142"/>
      <c r="AG399" s="142"/>
      <c r="AH399" s="360" t="s">
        <v>391</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491</v>
      </c>
      <c r="Z432" s="361"/>
      <c r="AA432" s="361"/>
      <c r="AB432" s="361"/>
      <c r="AC432" s="142" t="s">
        <v>474</v>
      </c>
      <c r="AD432" s="142"/>
      <c r="AE432" s="142"/>
      <c r="AF432" s="142"/>
      <c r="AG432" s="142"/>
      <c r="AH432" s="360" t="s">
        <v>391</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491</v>
      </c>
      <c r="Z465" s="361"/>
      <c r="AA465" s="361"/>
      <c r="AB465" s="361"/>
      <c r="AC465" s="142" t="s">
        <v>474</v>
      </c>
      <c r="AD465" s="142"/>
      <c r="AE465" s="142"/>
      <c r="AF465" s="142"/>
      <c r="AG465" s="142"/>
      <c r="AH465" s="360" t="s">
        <v>391</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491</v>
      </c>
      <c r="Z498" s="361"/>
      <c r="AA498" s="361"/>
      <c r="AB498" s="361"/>
      <c r="AC498" s="142" t="s">
        <v>474</v>
      </c>
      <c r="AD498" s="142"/>
      <c r="AE498" s="142"/>
      <c r="AF498" s="142"/>
      <c r="AG498" s="142"/>
      <c r="AH498" s="360" t="s">
        <v>391</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491</v>
      </c>
      <c r="Z531" s="361"/>
      <c r="AA531" s="361"/>
      <c r="AB531" s="361"/>
      <c r="AC531" s="142" t="s">
        <v>474</v>
      </c>
      <c r="AD531" s="142"/>
      <c r="AE531" s="142"/>
      <c r="AF531" s="142"/>
      <c r="AG531" s="142"/>
      <c r="AH531" s="360" t="s">
        <v>391</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491</v>
      </c>
      <c r="Z564" s="361"/>
      <c r="AA564" s="361"/>
      <c r="AB564" s="361"/>
      <c r="AC564" s="142" t="s">
        <v>474</v>
      </c>
      <c r="AD564" s="142"/>
      <c r="AE564" s="142"/>
      <c r="AF564" s="142"/>
      <c r="AG564" s="142"/>
      <c r="AH564" s="360" t="s">
        <v>391</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491</v>
      </c>
      <c r="Z597" s="361"/>
      <c r="AA597" s="361"/>
      <c r="AB597" s="361"/>
      <c r="AC597" s="142" t="s">
        <v>474</v>
      </c>
      <c r="AD597" s="142"/>
      <c r="AE597" s="142"/>
      <c r="AF597" s="142"/>
      <c r="AG597" s="142"/>
      <c r="AH597" s="360" t="s">
        <v>391</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491</v>
      </c>
      <c r="Z630" s="361"/>
      <c r="AA630" s="361"/>
      <c r="AB630" s="361"/>
      <c r="AC630" s="142" t="s">
        <v>474</v>
      </c>
      <c r="AD630" s="142"/>
      <c r="AE630" s="142"/>
      <c r="AF630" s="142"/>
      <c r="AG630" s="142"/>
      <c r="AH630" s="360" t="s">
        <v>391</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491</v>
      </c>
      <c r="Z663" s="361"/>
      <c r="AA663" s="361"/>
      <c r="AB663" s="361"/>
      <c r="AC663" s="142" t="s">
        <v>474</v>
      </c>
      <c r="AD663" s="142"/>
      <c r="AE663" s="142"/>
      <c r="AF663" s="142"/>
      <c r="AG663" s="142"/>
      <c r="AH663" s="360" t="s">
        <v>391</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491</v>
      </c>
      <c r="Z696" s="361"/>
      <c r="AA696" s="361"/>
      <c r="AB696" s="361"/>
      <c r="AC696" s="142" t="s">
        <v>474</v>
      </c>
      <c r="AD696" s="142"/>
      <c r="AE696" s="142"/>
      <c r="AF696" s="142"/>
      <c r="AG696" s="142"/>
      <c r="AH696" s="360" t="s">
        <v>391</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491</v>
      </c>
      <c r="Z729" s="361"/>
      <c r="AA729" s="361"/>
      <c r="AB729" s="361"/>
      <c r="AC729" s="142" t="s">
        <v>474</v>
      </c>
      <c r="AD729" s="142"/>
      <c r="AE729" s="142"/>
      <c r="AF729" s="142"/>
      <c r="AG729" s="142"/>
      <c r="AH729" s="360" t="s">
        <v>391</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491</v>
      </c>
      <c r="Z762" s="361"/>
      <c r="AA762" s="361"/>
      <c r="AB762" s="361"/>
      <c r="AC762" s="142" t="s">
        <v>474</v>
      </c>
      <c r="AD762" s="142"/>
      <c r="AE762" s="142"/>
      <c r="AF762" s="142"/>
      <c r="AG762" s="142"/>
      <c r="AH762" s="360" t="s">
        <v>391</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491</v>
      </c>
      <c r="Z795" s="361"/>
      <c r="AA795" s="361"/>
      <c r="AB795" s="361"/>
      <c r="AC795" s="142" t="s">
        <v>474</v>
      </c>
      <c r="AD795" s="142"/>
      <c r="AE795" s="142"/>
      <c r="AF795" s="142"/>
      <c r="AG795" s="142"/>
      <c r="AH795" s="360" t="s">
        <v>391</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491</v>
      </c>
      <c r="Z828" s="361"/>
      <c r="AA828" s="361"/>
      <c r="AB828" s="361"/>
      <c r="AC828" s="142" t="s">
        <v>474</v>
      </c>
      <c r="AD828" s="142"/>
      <c r="AE828" s="142"/>
      <c r="AF828" s="142"/>
      <c r="AG828" s="142"/>
      <c r="AH828" s="360" t="s">
        <v>391</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491</v>
      </c>
      <c r="Z861" s="361"/>
      <c r="AA861" s="361"/>
      <c r="AB861" s="361"/>
      <c r="AC861" s="142" t="s">
        <v>474</v>
      </c>
      <c r="AD861" s="142"/>
      <c r="AE861" s="142"/>
      <c r="AF861" s="142"/>
      <c r="AG861" s="142"/>
      <c r="AH861" s="360" t="s">
        <v>391</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491</v>
      </c>
      <c r="Z894" s="361"/>
      <c r="AA894" s="361"/>
      <c r="AB894" s="361"/>
      <c r="AC894" s="142" t="s">
        <v>474</v>
      </c>
      <c r="AD894" s="142"/>
      <c r="AE894" s="142"/>
      <c r="AF894" s="142"/>
      <c r="AG894" s="142"/>
      <c r="AH894" s="360" t="s">
        <v>391</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491</v>
      </c>
      <c r="Z927" s="361"/>
      <c r="AA927" s="361"/>
      <c r="AB927" s="361"/>
      <c r="AC927" s="142" t="s">
        <v>474</v>
      </c>
      <c r="AD927" s="142"/>
      <c r="AE927" s="142"/>
      <c r="AF927" s="142"/>
      <c r="AG927" s="142"/>
      <c r="AH927" s="360" t="s">
        <v>391</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491</v>
      </c>
      <c r="Z960" s="361"/>
      <c r="AA960" s="361"/>
      <c r="AB960" s="361"/>
      <c r="AC960" s="142" t="s">
        <v>474</v>
      </c>
      <c r="AD960" s="142"/>
      <c r="AE960" s="142"/>
      <c r="AF960" s="142"/>
      <c r="AG960" s="142"/>
      <c r="AH960" s="360" t="s">
        <v>391</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491</v>
      </c>
      <c r="Z993" s="361"/>
      <c r="AA993" s="361"/>
      <c r="AB993" s="361"/>
      <c r="AC993" s="142" t="s">
        <v>474</v>
      </c>
      <c r="AD993" s="142"/>
      <c r="AE993" s="142"/>
      <c r="AF993" s="142"/>
      <c r="AG993" s="142"/>
      <c r="AH993" s="360" t="s">
        <v>391</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491</v>
      </c>
      <c r="Z1026" s="361"/>
      <c r="AA1026" s="361"/>
      <c r="AB1026" s="361"/>
      <c r="AC1026" s="142" t="s">
        <v>474</v>
      </c>
      <c r="AD1026" s="142"/>
      <c r="AE1026" s="142"/>
      <c r="AF1026" s="142"/>
      <c r="AG1026" s="142"/>
      <c r="AH1026" s="360" t="s">
        <v>391</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491</v>
      </c>
      <c r="Z1059" s="361"/>
      <c r="AA1059" s="361"/>
      <c r="AB1059" s="361"/>
      <c r="AC1059" s="142" t="s">
        <v>474</v>
      </c>
      <c r="AD1059" s="142"/>
      <c r="AE1059" s="142"/>
      <c r="AF1059" s="142"/>
      <c r="AG1059" s="142"/>
      <c r="AH1059" s="360" t="s">
        <v>391</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491</v>
      </c>
      <c r="Z1092" s="361"/>
      <c r="AA1092" s="361"/>
      <c r="AB1092" s="361"/>
      <c r="AC1092" s="142" t="s">
        <v>474</v>
      </c>
      <c r="AD1092" s="142"/>
      <c r="AE1092" s="142"/>
      <c r="AF1092" s="142"/>
      <c r="AG1092" s="142"/>
      <c r="AH1092" s="360" t="s">
        <v>391</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491</v>
      </c>
      <c r="Z1125" s="361"/>
      <c r="AA1125" s="361"/>
      <c r="AB1125" s="361"/>
      <c r="AC1125" s="142" t="s">
        <v>474</v>
      </c>
      <c r="AD1125" s="142"/>
      <c r="AE1125" s="142"/>
      <c r="AF1125" s="142"/>
      <c r="AG1125" s="142"/>
      <c r="AH1125" s="360" t="s">
        <v>391</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491</v>
      </c>
      <c r="Z1158" s="361"/>
      <c r="AA1158" s="361"/>
      <c r="AB1158" s="361"/>
      <c r="AC1158" s="142" t="s">
        <v>474</v>
      </c>
      <c r="AD1158" s="142"/>
      <c r="AE1158" s="142"/>
      <c r="AF1158" s="142"/>
      <c r="AG1158" s="142"/>
      <c r="AH1158" s="360" t="s">
        <v>391</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491</v>
      </c>
      <c r="Z1191" s="361"/>
      <c r="AA1191" s="361"/>
      <c r="AB1191" s="361"/>
      <c r="AC1191" s="142" t="s">
        <v>474</v>
      </c>
      <c r="AD1191" s="142"/>
      <c r="AE1191" s="142"/>
      <c r="AF1191" s="142"/>
      <c r="AG1191" s="142"/>
      <c r="AH1191" s="360" t="s">
        <v>391</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491</v>
      </c>
      <c r="Z1224" s="361"/>
      <c r="AA1224" s="361"/>
      <c r="AB1224" s="361"/>
      <c r="AC1224" s="142" t="s">
        <v>474</v>
      </c>
      <c r="AD1224" s="142"/>
      <c r="AE1224" s="142"/>
      <c r="AF1224" s="142"/>
      <c r="AG1224" s="142"/>
      <c r="AH1224" s="360" t="s">
        <v>391</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491</v>
      </c>
      <c r="Z1257" s="361"/>
      <c r="AA1257" s="361"/>
      <c r="AB1257" s="361"/>
      <c r="AC1257" s="142" t="s">
        <v>474</v>
      </c>
      <c r="AD1257" s="142"/>
      <c r="AE1257" s="142"/>
      <c r="AF1257" s="142"/>
      <c r="AG1257" s="142"/>
      <c r="AH1257" s="360" t="s">
        <v>391</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491</v>
      </c>
      <c r="Z1290" s="361"/>
      <c r="AA1290" s="361"/>
      <c r="AB1290" s="361"/>
      <c r="AC1290" s="142" t="s">
        <v>474</v>
      </c>
      <c r="AD1290" s="142"/>
      <c r="AE1290" s="142"/>
      <c r="AF1290" s="142"/>
      <c r="AG1290" s="142"/>
      <c r="AH1290" s="360" t="s">
        <v>391</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2018-08-16T04:53:31Z</cp:lastPrinted>
  <dcterms:created xsi:type="dcterms:W3CDTF">2012-03-13T00:50:25Z</dcterms:created>
  <dcterms:modified xsi:type="dcterms:W3CDTF">2020-12-01T10:39:17Z</dcterms:modified>
</cp:coreProperties>
</file>