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L837" i="3" l="1"/>
  <c r="AL838" i="3"/>
  <c r="AL870" i="3" l="1"/>
  <c r="AU785" i="3"/>
  <c r="AE34" i="3"/>
  <c r="AE116" i="3" l="1"/>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<sst xmlns="http://schemas.openxmlformats.org/spreadsheetml/2006/main" count="2911" uniqueCount="664">
  <si>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</si>
  <si>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</si>
  <si>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</si>
  <si>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</si>
  <si>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</si>
  <si>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</si>
  <si>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</si>
  <si>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</si>
  <si>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</si>
  <si>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</si>
  <si>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</si>
  <si>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</si>
  <si>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</si>
  <si>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</si>
  <si>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</si>
  <si>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</si>
  <si>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</si>
  <si>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</si>
  <si>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</si>
  <si>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</si>
  <si>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</si>
  <si>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</si>
  <si>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</si>
  <si>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</si>
  <si>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</si>
  <si>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</si>
  <si>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</si>
  <si>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</si>
  <si>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</si>
  <si>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</si>
  <si>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</si>
  <si>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</si>
  <si>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</si>
  <si>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</si>
  <si>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</si>
  <si>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</si>
  <si>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</si>
  <si>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</si>
  <si>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</si>
  <si>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</si>
  <si>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</si>
  <si>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</si>
  <si>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</si>
  <si>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</si>
  <si>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</si>
  <si>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</si>
  <si>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</si>
  <si>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</si>
  <si>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</si>
  <si>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</si>
  <si>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</si>
  <si>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</si>
  <si>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</si>
  <si>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</si>
  <si>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</si>
  <si>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</si>
  <si>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</si>
  <si>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</si>
  <si>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</si>
  <si>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</si>
  <si>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</si>
  <si>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</si>
  <si>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</si>
  <si>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</si>
  <si>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</si>
  <si>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</si>
  <si>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</si>
  <si>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</si>
  <si>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</si>
  <si>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</si>
  <si>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</si>
  <si>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</si>
  <si>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</si>
  <si>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</si>
  <si>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</si>
  <si>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</si>
  <si>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</si>
  <si>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</si>
  <si>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</si>
  <si>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</si>
  <si>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</si>
  <si>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</si>
  <si>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</si>
  <si>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</si>
  <si>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</si>
  <si>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</si>
  <si>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</si>
  <si>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</si>
  <si>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</si>
  <si>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</si>
  <si>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</si>
  <si>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</si>
  <si>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</si>
  <si>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</si>
  <si>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</si>
  <si>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</si>
  <si>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</si>
  <si>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</si>
  <si>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</si>
  <si>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</si>
  <si>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</si>
  <si>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</si>
  <si>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</si>
  <si>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</si>
  <si>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</si>
  <si>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</si>
  <si>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</si>
  <si>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</si>
  <si>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</si>
  <si>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</si>
  <si>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</si>
  <si>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</si>
  <si>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</si>
  <si>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</si>
  <si>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</si>
  <si>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</si>
  <si>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</si>
  <si>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</si>
  <si>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</si>
  <si>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</si>
  <si>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</si>
  <si>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</si>
  <si>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</si>
  <si>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</si>
  <si>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</si>
  <si>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</si>
  <si>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</si>
  <si>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</si>
  <si>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</si>
  <si>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</si>
  <si>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</si>
  <si>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</si>
  <si>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</si>
  <si>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</si>
  <si>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</si>
  <si>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</si>
  <si>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</si>
  <si>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</si>
  <si>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</si>
  <si>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</si>
  <si>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</si>
  <si>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</si>
  <si>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</si>
  <si>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</si>
  <si>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</si>
  <si>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</si>
  <si>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</si>
  <si>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</si>
  <si>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</si>
  <si>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</si>
  <si>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</si>
  <si>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</si>
  <si>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</si>
  <si>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</si>
  <si>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</si>
  <si>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</si>
  <si>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</si>
  <si>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</si>
  <si>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</si>
  <si>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</si>
  <si>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</si>
  <si>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</si>
  <si>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</si>
  <si>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</si>
  <si>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</si>
  <si>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</si>
  <si>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</si>
  <si>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</si>
  <si>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</si>
  <si>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</si>
  <si>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</si>
  <si>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</si>
  <si>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</si>
  <si>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</si>
  <si>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</si>
  <si>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</si>
  <si>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</si>
  <si>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</si>
  <si>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</si>
  <si>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</si>
  <si>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</si>
  <si>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</si>
  <si>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</si>
  <si>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</si>
  <si>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</si>
  <si>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</si>
  <si>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</si>
  <si>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</si>
  <si>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</si>
  <si>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</si>
  <si>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</si>
  <si>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</si>
  <si>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</si>
  <si>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</si>
  <si>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</si>
  <si>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</si>
  <si>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</si>
  <si>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</si>
  <si>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</si>
  <si>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</si>
  <si>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</si>
  <si>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</si>
  <si>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</si>
  <si>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</si>
  <si>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</si>
  <si>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</si>
  <si>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</si>
  <si>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</si>
  <si>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</si>
  <si>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</si>
  <si>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</si>
  <si>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</si>
  <si>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</si>
  <si>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</si>
  <si>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</si>
  <si>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</si>
  <si>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</si>
  <si>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</si>
  <si>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</si>
  <si>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</si>
  <si>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</si>
  <si>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</si>
  <si>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</si>
  <si>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</si>
  <si>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</si>
  <si>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</si>
  <si>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</si>
  <si>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</si>
  <si>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</si>
  <si>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</si>
  <si>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</si>
  <si>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</si>
  <si>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</si>
  <si>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</si>
  <si>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</si>
  <si>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</si>
  <si>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</si>
  <si>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</si>
  <si>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</si>
  <si>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</si>
  <si>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</si>
  <si>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</si>
  <si>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</si>
  <si>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</si>
  <si>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</si>
  <si>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</si>
  <si>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</si>
  <si>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</si>
  <si>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</si>
  <si>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</si>
  <si>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</si>
  <si>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</si>
  <si>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</si>
  <si>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</si>
  <si>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</si>
  <si>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</si>
  <si>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</si>
  <si>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</si>
  <si>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</si>
  <si>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</si>
  <si>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</si>
  <si>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</si>
  <si>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</si>
  <si>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</si>
  <si>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</si>
  <si>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</si>
  <si>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</si>
  <si>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</si>
  <si>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</si>
  <si>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</si>
  <si>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</si>
  <si>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</si>
  <si>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</si>
  <si>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</si>
  <si>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</si>
  <si>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</si>
  <si>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</si>
  <si>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</si>
  <si>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</si>
  <si>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</si>
  <si>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</si>
  <si>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</si>
  <si>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</si>
  <si>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</si>
  <si>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</si>
  <si>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</si>
  <si>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</si>
  <si>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</si>
  <si>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</si>
  <si>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</si>
  <si>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</si>
  <si>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</si>
  <si>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</si>
  <si>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</si>
  <si>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</si>
  <si>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</si>
  <si>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</si>
  <si>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</si>
  <si>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</si>
  <si>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</si>
  <si>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</si>
  <si>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</si>
  <si>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</si>
  <si>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</si>
  <si>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</si>
  <si>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</si>
  <si>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</si>
  <si>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</si>
  <si>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</si>
  <si>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</si>
  <si>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</si>
  <si>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</si>
  <si>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</si>
  <si>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</si>
  <si>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</si>
  <si>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</si>
  <si>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</si>
  <si>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</si>
  <si>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</si>
  <si>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</si>
  <si>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</si>
  <si>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</si>
  <si>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</si>
  <si>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</si>
  <si>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</si>
  <si>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</si>
  <si>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</si>
  <si>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</si>
  <si>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</si>
  <si>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</si>
  <si>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</si>
  <si>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</si>
  <si>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</si>
  <si>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</si>
  <si>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</si>
  <si>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</si>
  <si>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</si>
  <si>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</si>
  <si>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</si>
  <si>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</si>
  <si>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</si>
  <si>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</si>
  <si>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</si>
  <si>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</si>
  <si>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</si>
  <si>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</si>
  <si>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</si>
  <si>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</si>
  <si>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</si>
  <si>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</si>
  <si>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</si>
  <si>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</si>
  <si>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</si>
  <si>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</si>
  <si>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</si>
  <si>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</si>
  <si>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</si>
  <si>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</si>
  <si>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</si>
  <si>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</si>
  <si>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</si>
  <si>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</si>
  <si>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</si>
  <si>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</si>
  <si>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</si>
  <si>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</si>
  <si>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</si>
  <si>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</si>
  <si>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</si>
  <si>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</si>
  <si>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</si>
  <si>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</si>
  <si>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</si>
  <si>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</si>
  <si>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</si>
  <si>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</si>
  <si>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</si>
  <si>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</si>
  <si>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</si>
  <si>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</si>
  <si>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</si>
  <si>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</si>
  <si>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</si>
  <si>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</si>
  <si>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</si>
  <si>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</si>
  <si>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</si>
  <si>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</si>
  <si>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</si>
  <si>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</si>
  <si>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</si>
  <si>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</si>
  <si>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</si>
  <si>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</si>
  <si>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</si>
  <si>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</si>
  <si>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</si>
  <si>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</si>
  <si>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</si>
  <si>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</si>
  <si>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</si>
  <si>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</si>
  <si>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</si>
  <si>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</si>
  <si>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</si>
  <si>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</si>
  <si>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</si>
  <si>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</si>
  <si>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</si>
  <si>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</si>
  <si>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</si>
  <si>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</si>
  <si>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</si>
  <si>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</si>
  <si>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</si>
  <si>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</si>
  <si>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</si>
  <si>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</si>
  <si>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</si>
  <si>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</si>
  <si>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</si>
  <si>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</si>
  <si>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</si>
  <si>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</si>
  <si>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</si>
  <si>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</si>
  <si>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</si>
  <si>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</si>
  <si>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</si>
  <si>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</si>
  <si>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</si>
  <si>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</si>
  <si>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</si>
  <si>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</si>
  <si>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</si>
  <si>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</si>
  <si>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</si>
  <si>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</si>
  <si>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</si>
  <si>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</si>
  <si>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</si>
  <si>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</si>
  <si>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</si>
  <si>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</si>
  <si>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</si>
  <si>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</si>
  <si>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</si>
  <si>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</si>
  <si>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</si>
  <si>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</si>
  <si>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</si>
  <si>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</si>
  <si>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</si>
  <si>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</si>
  <si>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</si>
  <si>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</si>
  <si>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</si>
  <si>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</si>
  <si>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</si>
  <si>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</si>
  <si>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</si>
  <si>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</si>
  <si>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</si>
  <si>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</si>
  <si>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</si>
  <si>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</si>
  <si>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</si>
  <si>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</si>
  <si>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</si>
  <si>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</si>
  <si>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</si>
  <si>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</si>
  <si>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</si>
  <si>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</si>
  <si>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</si>
  <si>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</si>
  <si>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</si>
  <si>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</si>
  <si>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</si>
  <si>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</si>
  <si>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</si>
  <si>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</si>
  <si>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</si>
  <si>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</si>
  <si>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</si>
  <si>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</si>
  <si>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</si>
  <si>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</si>
  <si>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</si>
  <si>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</si>
  <si>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</si>
  <si>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</si>
  <si>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</si>
  <si>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</si>
  <si>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</si>
  <si>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</si>
  <si>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</si>
  <si>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</si>
  <si>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</si>
  <si>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</si>
  <si>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</si>
  <si>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</si>
  <si>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</si>
  <si>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</si>
  <si>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</si>
  <si>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</si>
  <si>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</si>
  <si>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</si>
  <si>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</si>
  <si>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</si>
  <si>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</si>
  <si>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</si>
  <si>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</si>
  <si>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</si>
  <si>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</si>
  <si>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</si>
  <si>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</si>
  <si>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</si>
  <si>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</si>
  <si>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</si>
  <si>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</si>
  <si>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</si>
  <si>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</si>
  <si>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</si>
  <si>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</si>
  <si>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</si>
  <si>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</si>
  <si>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</si>
  <si>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</si>
  <si>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</si>
  <si>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</si>
  <si>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</si>
  <si>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</si>
  <si>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</si>
  <si>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</si>
  <si>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</si>
  <si>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</si>
  <si>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</si>
  <si>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</si>
  <si>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</si>
  <si>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</si>
  <si>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</si>
  <si>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</si>
  <si>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</si>
  <si>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</si>
  <si>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</si>
  <si>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</si>
  <si>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</si>
  <si>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温泉の保護及び安全・適正利用推進事業</t>
    <phoneticPr fontId="5"/>
  </si>
  <si>
    <t>自然環境局</t>
    <phoneticPr fontId="5"/>
  </si>
  <si>
    <t>平成１８年度</t>
    <rPh sb="0" eb="2">
      <t>ヘイセイ</t>
    </rPh>
    <rPh sb="4" eb="5">
      <t>ネン</t>
    </rPh>
    <rPh sb="5" eb="6">
      <t>ド</t>
    </rPh>
    <phoneticPr fontId="5"/>
  </si>
  <si>
    <t>自然環境整備課温泉地保護利用推進室</t>
    <phoneticPr fontId="5"/>
  </si>
  <si>
    <t>温泉地保護利用推進室長　
山本麻衣</t>
    <rPh sb="13" eb="15">
      <t>ヤマモト</t>
    </rPh>
    <rPh sb="15" eb="17">
      <t>マイ</t>
    </rPh>
    <phoneticPr fontId="5"/>
  </si>
  <si>
    <t>○</t>
  </si>
  <si>
    <t>温泉法第３条、第４条、第１３条、第１５条等</t>
    <phoneticPr fontId="5"/>
  </si>
  <si>
    <t>温泉資源の保護に関するガイドライン（改訂）（平成26年４月通知）
温泉法第18条第１項の規定に基づく禁忌症及び入浴又は飲用上の注意の掲示等の基準について（平成26年７月通知）
鉱泉分析法指針（平成26年改訂）（平成26年７月通知）
明日の日本を支える観光ビジョン（平成28年３月明日の日本を支える観光ビジョン構想会議決定）</t>
    <phoneticPr fontId="5"/>
  </si>
  <si>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また、温泉の効能などの見直しを必要に応じて実施し、温泉を魅力あるものにする。</t>
    <phoneticPr fontId="5"/>
  </si>
  <si>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周知等を行うものである。　　
　温泉資源の保護を図りながらも将来世代に引き継ぐために、温泉の採取による温泉資源等への影響を調査する。また、温泉法に基づく掘削許可等の判断が科学的知見に基づいて行われるよう調査検討を行う。
　温泉に付随する可燃性天然ガスについて、過去に爆発事故等が発生したことを踏まえ、可燃性天然ガスによる災害防止のため、可燃性天然ガスの発生・噴出について情報の収集及び検討を行う。
　また「禁忌症及び入浴又は飲用上の注意決定基準等」に関して、適切な掲示、分析が温泉事業者等においてなされるよう周知等を実施する。</t>
    <phoneticPr fontId="5"/>
  </si>
  <si>
    <t>環境省</t>
  </si>
  <si>
    <t>職員旅費</t>
    <rPh sb="0" eb="2">
      <t>ショクイン</t>
    </rPh>
    <rPh sb="2" eb="4">
      <t>リョヒ</t>
    </rPh>
    <phoneticPr fontId="3"/>
  </si>
  <si>
    <t>委員等旅費</t>
    <rPh sb="0" eb="2">
      <t>イイン</t>
    </rPh>
    <rPh sb="2" eb="3">
      <t>トウ</t>
    </rPh>
    <rPh sb="3" eb="5">
      <t>リョヒ</t>
    </rPh>
    <phoneticPr fontId="3"/>
  </si>
  <si>
    <t>環境保全調査費</t>
    <rPh sb="0" eb="2">
      <t>カンキョウ</t>
    </rPh>
    <rPh sb="2" eb="4">
      <t>ホゼン</t>
    </rPh>
    <rPh sb="4" eb="6">
      <t>チョウサ</t>
    </rPh>
    <rPh sb="6" eb="7">
      <t>ヒ</t>
    </rPh>
    <phoneticPr fontId="3"/>
  </si>
  <si>
    <t>環境保全調査等委託費</t>
    <phoneticPr fontId="3"/>
  </si>
  <si>
    <t>諸謝金</t>
    <phoneticPr fontId="5"/>
  </si>
  <si>
    <t>温泉資源保護の１つの指標である温泉の自噴湧出量を前年度実績値程度とする。</t>
    <rPh sb="0" eb="2">
      <t>オンセン</t>
    </rPh>
    <rPh sb="2" eb="4">
      <t>シゲン</t>
    </rPh>
    <rPh sb="4" eb="6">
      <t>ホゴ</t>
    </rPh>
    <rPh sb="10" eb="12">
      <t>シヒョウ</t>
    </rPh>
    <rPh sb="15" eb="17">
      <t>オンセン</t>
    </rPh>
    <rPh sb="18" eb="20">
      <t>ジフン</t>
    </rPh>
    <rPh sb="20" eb="23">
      <t>ユウシュツリョウ</t>
    </rPh>
    <rPh sb="24" eb="27">
      <t>ゼンネンド</t>
    </rPh>
    <rPh sb="27" eb="29">
      <t>ジッセキ</t>
    </rPh>
    <rPh sb="29" eb="30">
      <t>チ</t>
    </rPh>
    <rPh sb="30" eb="32">
      <t>テイド</t>
    </rPh>
    <phoneticPr fontId="5"/>
  </si>
  <si>
    <t>ℓ/分</t>
    <rPh sb="2" eb="3">
      <t>ブ</t>
    </rPh>
    <phoneticPr fontId="5"/>
  </si>
  <si>
    <t>-</t>
    <phoneticPr fontId="5"/>
  </si>
  <si>
    <t>-</t>
    <phoneticPr fontId="5"/>
  </si>
  <si>
    <t>-</t>
    <phoneticPr fontId="5"/>
  </si>
  <si>
    <t>-</t>
    <phoneticPr fontId="5"/>
  </si>
  <si>
    <t>環境省温泉利用状況調査</t>
    <rPh sb="0" eb="3">
      <t>カンキョウショウ</t>
    </rPh>
    <rPh sb="3" eb="5">
      <t>オンセン</t>
    </rPh>
    <rPh sb="5" eb="7">
      <t>リヨウ</t>
    </rPh>
    <rPh sb="7" eb="9">
      <t>ジョウキョウ</t>
    </rPh>
    <rPh sb="9" eb="11">
      <t>チョウサ</t>
    </rPh>
    <phoneticPr fontId="5"/>
  </si>
  <si>
    <t>-</t>
    <phoneticPr fontId="5"/>
  </si>
  <si>
    <t>-</t>
    <phoneticPr fontId="5"/>
  </si>
  <si>
    <t>回</t>
    <rPh sb="0" eb="1">
      <t>カイ</t>
    </rPh>
    <phoneticPr fontId="5"/>
  </si>
  <si>
    <t>-</t>
    <phoneticPr fontId="5"/>
  </si>
  <si>
    <t>円</t>
    <rPh sb="0" eb="1">
      <t>エン</t>
    </rPh>
    <phoneticPr fontId="5"/>
  </si>
  <si>
    <t>　　ℓ/円</t>
    <rPh sb="4" eb="5">
      <t>エン</t>
    </rPh>
    <phoneticPr fontId="5"/>
  </si>
  <si>
    <t>－</t>
    <phoneticPr fontId="5"/>
  </si>
  <si>
    <t>５．生物多様性の保全と自然との共生の推進</t>
    <phoneticPr fontId="5"/>
  </si>
  <si>
    <t>本事業により、温泉法に基づき都道府県等が行う許可の判断基準等に関する事項を策定し、技術的助言を実施することにより、温泉の保護、可燃性天然ガスによる災害の防止、温泉の適正利用を推進するとともに、安全で快適な自然とのふれあいの場の提供に寄与する。なお、温泉の自噴湧出量を把握することで、温泉資源が保護され、適正に利用されていることが確認できる。</t>
    <phoneticPr fontId="5"/>
  </si>
  <si>
    <t>年間のべ1億人以上が利用するなど、国民の高い関心を集めており、拡大する利用に伴い多様化する国民のニーズに応える必要がある。</t>
    <phoneticPr fontId="5"/>
  </si>
  <si>
    <t>温泉は国民共有の財産であり、国が適切な資源保護を行わなければ濫掘のおそれがある。</t>
    <phoneticPr fontId="5"/>
  </si>
  <si>
    <t>温泉資源保護を実施する予算は本予算のみであり、本予算が無ければ温泉の枯渇及び温泉による危険防止のための適切な措置を講ずることはできない。</t>
    <phoneticPr fontId="5"/>
  </si>
  <si>
    <t>・契約について競争性のある契約方法を実施している。
・一者応札となっている業務は、温泉から発生する有毒ガス等にかかる調査検討業務であり、専門的能力と経験が必要とされる業務である。そのため、業務の実施にあっては、温泉法施行規則第６条の12に基づき、同法第18条第２項に規定する登録分析機関または同等の能力を有していることを条件としている。業務の確実な履行のための条件であり、結果として一者応札となったことはやむを得ないと考える。</t>
    <rPh sb="27" eb="28">
      <t>イッ</t>
    </rPh>
    <rPh sb="28" eb="29">
      <t>シャ</t>
    </rPh>
    <rPh sb="29" eb="31">
      <t>オウサツ</t>
    </rPh>
    <rPh sb="37" eb="39">
      <t>ギョウム</t>
    </rPh>
    <rPh sb="41" eb="43">
      <t>オンセン</t>
    </rPh>
    <rPh sb="45" eb="47">
      <t>ハッセイ</t>
    </rPh>
    <rPh sb="49" eb="51">
      <t>ユウドク</t>
    </rPh>
    <rPh sb="53" eb="54">
      <t>トウ</t>
    </rPh>
    <rPh sb="58" eb="60">
      <t>チョウサ</t>
    </rPh>
    <rPh sb="60" eb="62">
      <t>ケントウ</t>
    </rPh>
    <rPh sb="62" eb="64">
      <t>ギョウム</t>
    </rPh>
    <rPh sb="68" eb="71">
      <t>センモンテキ</t>
    </rPh>
    <rPh sb="71" eb="73">
      <t>ノウリョク</t>
    </rPh>
    <rPh sb="74" eb="76">
      <t>ケイケン</t>
    </rPh>
    <rPh sb="77" eb="79">
      <t>ヒツヨウ</t>
    </rPh>
    <rPh sb="83" eb="85">
      <t>ギョウム</t>
    </rPh>
    <rPh sb="94" eb="96">
      <t>ギョウム</t>
    </rPh>
    <rPh sb="97" eb="99">
      <t>ジッシ</t>
    </rPh>
    <rPh sb="105" eb="108">
      <t>オンセンホウ</t>
    </rPh>
    <rPh sb="108" eb="110">
      <t>セコウ</t>
    </rPh>
    <rPh sb="110" eb="112">
      <t>キソク</t>
    </rPh>
    <rPh sb="112" eb="113">
      <t>ダイ</t>
    </rPh>
    <rPh sb="114" eb="115">
      <t>ジョウ</t>
    </rPh>
    <rPh sb="119" eb="120">
      <t>モト</t>
    </rPh>
    <rPh sb="123" eb="125">
      <t>ドウホウ</t>
    </rPh>
    <rPh sb="125" eb="126">
      <t>ダイ</t>
    </rPh>
    <rPh sb="128" eb="129">
      <t>ジョウ</t>
    </rPh>
    <rPh sb="129" eb="130">
      <t>ダイ</t>
    </rPh>
    <rPh sb="131" eb="132">
      <t>コウ</t>
    </rPh>
    <rPh sb="133" eb="135">
      <t>キテイ</t>
    </rPh>
    <rPh sb="137" eb="139">
      <t>トウロク</t>
    </rPh>
    <rPh sb="139" eb="141">
      <t>ブンセキ</t>
    </rPh>
    <rPh sb="141" eb="143">
      <t>キカン</t>
    </rPh>
    <rPh sb="146" eb="148">
      <t>ドウトウ</t>
    </rPh>
    <rPh sb="149" eb="151">
      <t>ノウリョク</t>
    </rPh>
    <rPh sb="152" eb="153">
      <t>ユウ</t>
    </rPh>
    <rPh sb="160" eb="162">
      <t>ジョウケン</t>
    </rPh>
    <rPh sb="168" eb="170">
      <t>ギョウム</t>
    </rPh>
    <rPh sb="171" eb="173">
      <t>カクジツ</t>
    </rPh>
    <rPh sb="174" eb="176">
      <t>リコウ</t>
    </rPh>
    <rPh sb="180" eb="182">
      <t>ジョウケン</t>
    </rPh>
    <rPh sb="186" eb="188">
      <t>ケッカ</t>
    </rPh>
    <rPh sb="191" eb="192">
      <t>イッ</t>
    </rPh>
    <rPh sb="192" eb="193">
      <t>シャ</t>
    </rPh>
    <rPh sb="193" eb="195">
      <t>オウサツ</t>
    </rPh>
    <rPh sb="205" eb="206">
      <t>エ</t>
    </rPh>
    <rPh sb="209" eb="210">
      <t>カンガ</t>
    </rPh>
    <phoneticPr fontId="5"/>
  </si>
  <si>
    <t>有</t>
  </si>
  <si>
    <t>無</t>
  </si>
  <si>
    <t>‐</t>
  </si>
  <si>
    <t>本事業の費用は、資料収集、現地調査、検討会の実施等、ガイドラインの策定に必要なものにあてられている。</t>
    <phoneticPr fontId="5"/>
  </si>
  <si>
    <t>委託事業者に精算報告書を提出させ、真に必要なものに限定して支払っている。</t>
    <phoneticPr fontId="5"/>
  </si>
  <si>
    <t>一般競争入札を行った結果の入札残</t>
    <rPh sb="0" eb="2">
      <t>イッパン</t>
    </rPh>
    <rPh sb="2" eb="4">
      <t>キョウソウ</t>
    </rPh>
    <rPh sb="4" eb="6">
      <t>ニュウサツ</t>
    </rPh>
    <rPh sb="7" eb="8">
      <t>オコナ</t>
    </rPh>
    <rPh sb="10" eb="12">
      <t>ケッカ</t>
    </rPh>
    <rPh sb="13" eb="15">
      <t>ニュウサツ</t>
    </rPh>
    <rPh sb="15" eb="16">
      <t>ザン</t>
    </rPh>
    <phoneticPr fontId="5"/>
  </si>
  <si>
    <t>一般競争入札を実施し、広く事業者が参加できる体制を整えている。</t>
    <phoneticPr fontId="5"/>
  </si>
  <si>
    <t>温泉自噴量は温泉資源の変動を把握するのに適したものである。</t>
    <phoneticPr fontId="5"/>
  </si>
  <si>
    <t>本事業は国費を投入して、一定の取組等を行うことで温泉資源保護等を行うことができており、本方法が最も妥当。</t>
    <phoneticPr fontId="5"/>
  </si>
  <si>
    <t>現在集計中のため</t>
    <rPh sb="0" eb="2">
      <t>ゲンザイ</t>
    </rPh>
    <rPh sb="2" eb="5">
      <t>シュウケイチュウ</t>
    </rPh>
    <phoneticPr fontId="5"/>
  </si>
  <si>
    <t>温泉資源が保護されており、適切なものとなっている。</t>
    <phoneticPr fontId="5"/>
  </si>
  <si>
    <t>　温泉は古来より人々の休養・保養・療養に貢献し、また観光や地域経済の観点からも重要な役割を果たしている貴重な自然資源であり、年間延べ１億人以上が利用するなど国民の高い関心を集めている。また、国は温泉法に基づく許可等の事務を行う都道府県知事等に対して、必要な技術的助言等を行うことが求められている。
　これまでも拡大する利用に伴い多様化する国民のニーズに応えるため、入浴者に対する温泉の成分等の情報提供の充実や、可燃性天然ガスによる災害の防止などに対応してきたが、温泉の保護及び適正な利用を推進するため、大深度掘削泉における温泉の賦存量や汲み上げに伴う地盤環境への影響等に関する検討、温泉の禁忌症等の見直し、国民保養温泉地の選定標準の在り方等の検討を行う必要があることから、引き続き実施していくものである。また、東日本大震災以降、温泉が有する熱エネルギーへの注目が高まり、導入に向けた期待が高まる中、温泉資源に対する影響を懸念する声もあるため、引き続き温泉資源への影響等に関する検討を実施する必要がある。</t>
    <phoneticPr fontId="5"/>
  </si>
  <si>
    <t>引き続き、実施事業者の決定にあたっては競争性を確保したうえで必要な検討を実施していく。</t>
    <phoneticPr fontId="5"/>
  </si>
  <si>
    <t>182</t>
    <phoneticPr fontId="5"/>
  </si>
  <si>
    <t>246</t>
    <phoneticPr fontId="5"/>
  </si>
  <si>
    <t>243</t>
    <phoneticPr fontId="5"/>
  </si>
  <si>
    <t>241</t>
    <phoneticPr fontId="5"/>
  </si>
  <si>
    <t>227</t>
    <phoneticPr fontId="5"/>
  </si>
  <si>
    <t>A.（公財）中央温泉研究所</t>
    <rPh sb="3" eb="5">
      <t>コウザイ</t>
    </rPh>
    <rPh sb="6" eb="8">
      <t>チュウオウ</t>
    </rPh>
    <rPh sb="8" eb="10">
      <t>オンセン</t>
    </rPh>
    <rPh sb="10" eb="13">
      <t>ケンキュウジョ</t>
    </rPh>
    <phoneticPr fontId="5"/>
  </si>
  <si>
    <t>人件費</t>
    <rPh sb="0" eb="3">
      <t>ジンケンヒ</t>
    </rPh>
    <phoneticPr fontId="5"/>
  </si>
  <si>
    <t>旅費</t>
    <rPh sb="0" eb="2">
      <t>リョヒ</t>
    </rPh>
    <phoneticPr fontId="5"/>
  </si>
  <si>
    <t>現地調査旅費</t>
    <rPh sb="0" eb="2">
      <t>ゲンチ</t>
    </rPh>
    <rPh sb="2" eb="4">
      <t>チョウサ</t>
    </rPh>
    <rPh sb="4" eb="6">
      <t>リョヒ</t>
    </rPh>
    <phoneticPr fontId="5"/>
  </si>
  <si>
    <t>諸謝金</t>
    <rPh sb="0" eb="3">
      <t>ショシャキン</t>
    </rPh>
    <phoneticPr fontId="5"/>
  </si>
  <si>
    <t>印刷製本費</t>
    <rPh sb="0" eb="2">
      <t>インサツ</t>
    </rPh>
    <rPh sb="2" eb="4">
      <t>セイホン</t>
    </rPh>
    <rPh sb="4" eb="5">
      <t>ヒ</t>
    </rPh>
    <phoneticPr fontId="5"/>
  </si>
  <si>
    <t>その他</t>
    <rPh sb="2" eb="3">
      <t>タ</t>
    </rPh>
    <phoneticPr fontId="5"/>
  </si>
  <si>
    <t>（公財）中央温泉研究所</t>
    <rPh sb="1" eb="3">
      <t>コウザイ</t>
    </rPh>
    <rPh sb="4" eb="11">
      <t>チュウオウオンセンケンキュウジョ</t>
    </rPh>
    <phoneticPr fontId="5"/>
  </si>
  <si>
    <t>ー</t>
    <phoneticPr fontId="5"/>
  </si>
  <si>
    <t>B.特定非営利活動法人　健康と温泉フォーラム</t>
    <rPh sb="2" eb="4">
      <t>トクテイ</t>
    </rPh>
    <rPh sb="4" eb="9">
      <t>ヒエイリカツドウ</t>
    </rPh>
    <rPh sb="9" eb="11">
      <t>ホウジン</t>
    </rPh>
    <rPh sb="12" eb="14">
      <t>ケンコウ</t>
    </rPh>
    <rPh sb="15" eb="17">
      <t>オンセン</t>
    </rPh>
    <phoneticPr fontId="5"/>
  </si>
  <si>
    <t>専門家謝金</t>
    <rPh sb="0" eb="3">
      <t>センモンカ</t>
    </rPh>
    <rPh sb="3" eb="5">
      <t>シャキン</t>
    </rPh>
    <phoneticPr fontId="5"/>
  </si>
  <si>
    <t>国民保養温泉地リーフレット等</t>
    <rPh sb="0" eb="2">
      <t>コクミン</t>
    </rPh>
    <rPh sb="2" eb="4">
      <t>ホヨウ</t>
    </rPh>
    <rPh sb="4" eb="7">
      <t>オンセンチ</t>
    </rPh>
    <rPh sb="13" eb="14">
      <t>トウ</t>
    </rPh>
    <phoneticPr fontId="5"/>
  </si>
  <si>
    <t>通信運搬費、一般管理費、消費税他</t>
    <rPh sb="0" eb="5">
      <t>ツウシンウンパンヒ</t>
    </rPh>
    <rPh sb="6" eb="8">
      <t>イッパン</t>
    </rPh>
    <rPh sb="8" eb="11">
      <t>カンリヒ</t>
    </rPh>
    <rPh sb="12" eb="15">
      <t>ショウヒゼイ</t>
    </rPh>
    <rPh sb="15" eb="16">
      <t>ホカ</t>
    </rPh>
    <phoneticPr fontId="5"/>
  </si>
  <si>
    <t>特定非営利活動法人　健康と温泉フォーラム</t>
    <rPh sb="0" eb="9">
      <t>トクテイヒエイリカツドウホウジン</t>
    </rPh>
    <rPh sb="10" eb="12">
      <t>ケンコウ</t>
    </rPh>
    <rPh sb="13" eb="15">
      <t>オンセン</t>
    </rPh>
    <phoneticPr fontId="5"/>
  </si>
  <si>
    <t>国民保養温泉地計画等改訂調査業務</t>
    <rPh sb="0" eb="2">
      <t>コクミン</t>
    </rPh>
    <rPh sb="2" eb="4">
      <t>ホヨウ</t>
    </rPh>
    <rPh sb="4" eb="7">
      <t>オンセンチ</t>
    </rPh>
    <rPh sb="7" eb="9">
      <t>ケイカク</t>
    </rPh>
    <rPh sb="9" eb="10">
      <t>トウ</t>
    </rPh>
    <rPh sb="10" eb="12">
      <t>カイテイ</t>
    </rPh>
    <rPh sb="12" eb="14">
      <t>チョウサ</t>
    </rPh>
    <rPh sb="14" eb="16">
      <t>ギョウム</t>
    </rPh>
    <phoneticPr fontId="5"/>
  </si>
  <si>
    <t>借料及び損料</t>
    <rPh sb="0" eb="2">
      <t>シャクリョウ</t>
    </rPh>
    <rPh sb="2" eb="3">
      <t>オヨ</t>
    </rPh>
    <rPh sb="4" eb="6">
      <t>ソンリョウ</t>
    </rPh>
    <phoneticPr fontId="5"/>
  </si>
  <si>
    <t>安全装備品リース等</t>
    <rPh sb="0" eb="2">
      <t>アンゼン</t>
    </rPh>
    <rPh sb="2" eb="5">
      <t>ソウビヒン</t>
    </rPh>
    <rPh sb="8" eb="9">
      <t>トウ</t>
    </rPh>
    <phoneticPr fontId="5"/>
  </si>
  <si>
    <t>会議費</t>
    <rPh sb="0" eb="3">
      <t>カイギヒ</t>
    </rPh>
    <phoneticPr fontId="5"/>
  </si>
  <si>
    <t>会場借り上げ費</t>
    <rPh sb="0" eb="2">
      <t>カイジョウ</t>
    </rPh>
    <rPh sb="2" eb="3">
      <t>カ</t>
    </rPh>
    <rPh sb="4" eb="5">
      <t>ア</t>
    </rPh>
    <rPh sb="6" eb="7">
      <t>ヒ</t>
    </rPh>
    <phoneticPr fontId="5"/>
  </si>
  <si>
    <t>分析費</t>
    <rPh sb="0" eb="2">
      <t>ブンセキ</t>
    </rPh>
    <rPh sb="2" eb="3">
      <t>ヒ</t>
    </rPh>
    <phoneticPr fontId="5"/>
  </si>
  <si>
    <t>硫化水素濃度分析</t>
    <rPh sb="0" eb="4">
      <t>リュウカスイソ</t>
    </rPh>
    <rPh sb="4" eb="6">
      <t>ノウド</t>
    </rPh>
    <rPh sb="6" eb="8">
      <t>ブンセキ</t>
    </rPh>
    <phoneticPr fontId="5"/>
  </si>
  <si>
    <t>担当者説明会資料等</t>
    <rPh sb="0" eb="3">
      <t>タントウシャ</t>
    </rPh>
    <rPh sb="3" eb="6">
      <t>セツメイカイ</t>
    </rPh>
    <rPh sb="6" eb="8">
      <t>シリョウ</t>
    </rPh>
    <rPh sb="8" eb="9">
      <t>トウ</t>
    </rPh>
    <phoneticPr fontId="5"/>
  </si>
  <si>
    <t>消耗品、一般管理費、消費税他</t>
    <rPh sb="0" eb="3">
      <t>ショウモウヒン</t>
    </rPh>
    <rPh sb="4" eb="6">
      <t>イッパン</t>
    </rPh>
    <rPh sb="6" eb="9">
      <t>カンリヒ</t>
    </rPh>
    <rPh sb="10" eb="13">
      <t>ショウヒゼイ</t>
    </rPh>
    <rPh sb="13" eb="14">
      <t>ホカ</t>
    </rPh>
    <phoneticPr fontId="5"/>
  </si>
  <si>
    <t>環境省</t>
    <phoneticPr fontId="5"/>
  </si>
  <si>
    <t>17,700,000/686,427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</si>
  <si>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</si>
  <si>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</si>
  <si>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</si>
  <si>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</si>
  <si>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</si>
  <si>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</si>
  <si>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</si>
  <si>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</si>
  <si>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</si>
  <si>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182</t>
    <phoneticPr fontId="5"/>
  </si>
  <si>
    <t>173</t>
    <phoneticPr fontId="5"/>
  </si>
  <si>
    <t>C.</t>
    <phoneticPr fontId="5"/>
  </si>
  <si>
    <t>-</t>
    <phoneticPr fontId="5"/>
  </si>
  <si>
    <t>-</t>
    <phoneticPr fontId="5"/>
  </si>
  <si>
    <t>-</t>
    <phoneticPr fontId="5"/>
  </si>
  <si>
    <t>-</t>
    <phoneticPr fontId="5"/>
  </si>
  <si>
    <t>平成29年度温泉利用施設における硫化水素中毒事故防止に向けたガイドライン策定業務</t>
  </si>
  <si>
    <t>-</t>
    <phoneticPr fontId="5"/>
  </si>
  <si>
    <t>-</t>
    <phoneticPr fontId="5"/>
  </si>
  <si>
    <t>-</t>
    <phoneticPr fontId="5"/>
  </si>
  <si>
    <t>-</t>
    <phoneticPr fontId="5"/>
  </si>
  <si>
    <t>-</t>
    <phoneticPr fontId="5"/>
  </si>
  <si>
    <t>-</t>
    <phoneticPr fontId="5"/>
  </si>
  <si>
    <t>-</t>
    <phoneticPr fontId="5"/>
  </si>
  <si>
    <t>予算執行率がバラツキがあるのは、年度ごとの温泉掘削許可数のバラツキによるものなのか。安全面についても、自噴湧出量を把握、維持すれば、保たれているのか、いないか、判断できると考えて良いのか。</t>
    <phoneticPr fontId="5"/>
  </si>
  <si>
    <t>外部有識者の所見を踏まえ、予算執行率について説明をするとともに、適切な予算執行に努めること。</t>
    <phoneticPr fontId="5"/>
  </si>
  <si>
    <t>温泉の自噴湧出量
（※平成29年度は集計中）</t>
    <phoneticPr fontId="5"/>
  </si>
  <si>
    <t>都道府県の温泉審議会の回数
（※平成29年度は集計中）</t>
    <phoneticPr fontId="5"/>
  </si>
  <si>
    <t>15,030,000/684,096</t>
    <phoneticPr fontId="5"/>
  </si>
  <si>
    <t>17,130,000/684,000</t>
    <phoneticPr fontId="5"/>
  </si>
  <si>
    <t>平成29年度に有識者会議で提言をいただいた「新・湯治推進プラン」の内容を実現するために必要な事業を実施するための費用を増額して概算要求を行った。</t>
    <rPh sb="0" eb="2">
      <t>ヘイセイ</t>
    </rPh>
    <rPh sb="4" eb="6">
      <t>ネンド</t>
    </rPh>
    <rPh sb="7" eb="10">
      <t>ユウシキシャ</t>
    </rPh>
    <rPh sb="10" eb="12">
      <t>カイギ</t>
    </rPh>
    <rPh sb="13" eb="15">
      <t>テイゲン</t>
    </rPh>
    <rPh sb="22" eb="23">
      <t>シン</t>
    </rPh>
    <rPh sb="24" eb="26">
      <t>トウジ</t>
    </rPh>
    <rPh sb="26" eb="28">
      <t>スイシン</t>
    </rPh>
    <rPh sb="33" eb="35">
      <t>ナイヨウ</t>
    </rPh>
    <rPh sb="36" eb="38">
      <t>ジツゲン</t>
    </rPh>
    <rPh sb="43" eb="45">
      <t>ヒツヨウ</t>
    </rPh>
    <rPh sb="46" eb="48">
      <t>ジギョウ</t>
    </rPh>
    <rPh sb="49" eb="51">
      <t>ジッシ</t>
    </rPh>
    <rPh sb="56" eb="58">
      <t>ヒヨウ</t>
    </rPh>
    <rPh sb="59" eb="61">
      <t>ゾウガク</t>
    </rPh>
    <rPh sb="63" eb="65">
      <t>ガイサン</t>
    </rPh>
    <rPh sb="65" eb="67">
      <t>ヨウキュウ</t>
    </rPh>
    <rPh sb="68" eb="69">
      <t>オコナ</t>
    </rPh>
    <phoneticPr fontId="5"/>
  </si>
  <si>
    <t>平成29年度温泉利用施設における硫化水素中毒事故防止に向けたガイドライン策定業務及び平成29年度温泉法に関する施行状況等調査業務</t>
    <rPh sb="0" eb="2">
      <t>ヘイセイ</t>
    </rPh>
    <rPh sb="4" eb="6">
      <t>ネンド</t>
    </rPh>
    <rPh sb="6" eb="8">
      <t>オンセン</t>
    </rPh>
    <rPh sb="8" eb="10">
      <t>リヨウ</t>
    </rPh>
    <rPh sb="10" eb="12">
      <t>シセツ</t>
    </rPh>
    <rPh sb="16" eb="18">
      <t>リュウカ</t>
    </rPh>
    <rPh sb="18" eb="20">
      <t>スイソ</t>
    </rPh>
    <rPh sb="20" eb="22">
      <t>チュウドク</t>
    </rPh>
    <rPh sb="22" eb="24">
      <t>ジコ</t>
    </rPh>
    <rPh sb="24" eb="26">
      <t>ボウシ</t>
    </rPh>
    <rPh sb="27" eb="28">
      <t>ム</t>
    </rPh>
    <rPh sb="36" eb="38">
      <t>サクテイ</t>
    </rPh>
    <rPh sb="38" eb="40">
      <t>ギョウム</t>
    </rPh>
    <rPh sb="40" eb="41">
      <t>オヨ</t>
    </rPh>
    <phoneticPr fontId="5"/>
  </si>
  <si>
    <t>平成２９年度国民保養温泉地計画等改訂業務</t>
    <rPh sb="0" eb="2">
      <t>ヘイセイ</t>
    </rPh>
    <rPh sb="4" eb="6">
      <t>ネンド</t>
    </rPh>
    <rPh sb="6" eb="8">
      <t>コクミン</t>
    </rPh>
    <rPh sb="8" eb="10">
      <t>ホヨウ</t>
    </rPh>
    <rPh sb="10" eb="13">
      <t>オンセンチ</t>
    </rPh>
    <rPh sb="13" eb="15">
      <t>ケイカク</t>
    </rPh>
    <rPh sb="15" eb="16">
      <t>トウ</t>
    </rPh>
    <rPh sb="16" eb="18">
      <t>カイテイ</t>
    </rPh>
    <rPh sb="18" eb="20">
      <t>ギョウム</t>
    </rPh>
    <phoneticPr fontId="5"/>
  </si>
  <si>
    <t>平成29年度温泉法に関する施行状況等調査業務</t>
    <rPh sb="0" eb="2">
      <t>ヘイセイ</t>
    </rPh>
    <rPh sb="4" eb="6">
      <t>ネンド</t>
    </rPh>
    <rPh sb="6" eb="9">
      <t>オンセンホウ</t>
    </rPh>
    <rPh sb="10" eb="11">
      <t>カン</t>
    </rPh>
    <rPh sb="13" eb="15">
      <t>シコウ</t>
    </rPh>
    <rPh sb="15" eb="18">
      <t>ジョウキョウナド</t>
    </rPh>
    <rPh sb="18" eb="20">
      <t>チョウサ</t>
    </rPh>
    <rPh sb="20" eb="22">
      <t>ギョウム</t>
    </rPh>
    <phoneticPr fontId="5"/>
  </si>
  <si>
    <t>予算執行率のバラツキについては、入札差額によるものであり、過去の落札率等を踏まえ、引き続き適切な予算執行に努める。安全対策については、自噴湧出量に関係なく、確実な実施が求められるものであり、今後も引き続き法令等が遵守されるよう、都道府県と連携して対応していきたい。</t>
    <rPh sb="0" eb="2">
      <t>ヨサン</t>
    </rPh>
    <rPh sb="2" eb="5">
      <t>シッコウリツ</t>
    </rPh>
    <rPh sb="16" eb="18">
      <t>ニュウサツ</t>
    </rPh>
    <rPh sb="18" eb="20">
      <t>サガク</t>
    </rPh>
    <rPh sb="29" eb="31">
      <t>カコ</t>
    </rPh>
    <rPh sb="32" eb="34">
      <t>ラクサツ</t>
    </rPh>
    <rPh sb="34" eb="35">
      <t>リツ</t>
    </rPh>
    <rPh sb="35" eb="36">
      <t>トウ</t>
    </rPh>
    <rPh sb="37" eb="38">
      <t>フ</t>
    </rPh>
    <rPh sb="41" eb="42">
      <t>ヒ</t>
    </rPh>
    <rPh sb="43" eb="44">
      <t>ツヅ</t>
    </rPh>
    <rPh sb="45" eb="47">
      <t>テキセツ</t>
    </rPh>
    <rPh sb="48" eb="50">
      <t>ヨサン</t>
    </rPh>
    <rPh sb="50" eb="52">
      <t>シッコウ</t>
    </rPh>
    <rPh sb="53" eb="54">
      <t>ツト</t>
    </rPh>
    <rPh sb="57" eb="59">
      <t>アンゼン</t>
    </rPh>
    <rPh sb="59" eb="61">
      <t>タイサク</t>
    </rPh>
    <rPh sb="67" eb="69">
      <t>ジフン</t>
    </rPh>
    <rPh sb="69" eb="72">
      <t>ユウシュツリョウ</t>
    </rPh>
    <rPh sb="73" eb="75">
      <t>カンケイ</t>
    </rPh>
    <rPh sb="78" eb="80">
      <t>カクジツ</t>
    </rPh>
    <rPh sb="81" eb="83">
      <t>ジッシ</t>
    </rPh>
    <rPh sb="84" eb="85">
      <t>モト</t>
    </rPh>
    <rPh sb="95" eb="97">
      <t>コンゴ</t>
    </rPh>
    <rPh sb="98" eb="99">
      <t>ヒ</t>
    </rPh>
    <rPh sb="100" eb="101">
      <t>ツヅ</t>
    </rPh>
    <rPh sb="102" eb="104">
      <t>ホウレイ</t>
    </rPh>
    <rPh sb="104" eb="105">
      <t>トウ</t>
    </rPh>
    <rPh sb="106" eb="108">
      <t>ジュンシュ</t>
    </rPh>
    <rPh sb="114" eb="118">
      <t>トドウフケン</t>
    </rPh>
    <rPh sb="119" eb="121">
      <t>レンケイ</t>
    </rPh>
    <rPh sb="123" eb="125">
      <t>タイオウ</t>
    </rPh>
    <phoneticPr fontId="5"/>
  </si>
  <si>
    <t>19000000/684,000</t>
    <phoneticPr fontId="5"/>
  </si>
  <si>
    <t>執行額／温泉自噴湧出量
（平成29年度については目標値より算出、平成３０年度自分量は平成２８年度データより）</t>
    <rPh sb="24" eb="26">
      <t>モクヒョウ</t>
    </rPh>
    <rPh sb="32" eb="34">
      <t>ヘイセイ</t>
    </rPh>
    <rPh sb="36" eb="38">
      <t>ネンド</t>
    </rPh>
    <rPh sb="38" eb="40">
      <t>ジブン</t>
    </rPh>
    <rPh sb="40" eb="41">
      <t>リョウ</t>
    </rPh>
    <rPh sb="42" eb="44">
      <t>ヘイセイ</t>
    </rPh>
    <rPh sb="46" eb="4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</si>
</sst>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84739</xdr:colOff>
      <xdr:row>31</xdr:row>
      <xdr:rowOff>18142</xdr:rowOff>
    </xdr:from>
    <xdr:to>
      <xdr:col>41</xdr:col>
      <xdr:colOff>150052</xdr:colOff>
      <xdr:row>31</xdr:row>
      <xdr:rowOff>281214</xdr:rowOff>
    </xdr:to>
    <xdr:sp macro="" textlink="">
      <xdr:nvSpPr>
        <xdr:cNvPr id="2" name="テキスト ボックス 1"/>
        <xdr:cNvSpPr txBox="1"/>
      </xdr:nvSpPr>
      <xdr:spPr>
        <a:xfrm>
          <a:off x="8175386" y="12658377"/>
          <a:ext cx="704048"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110778</xdr:colOff>
      <xdr:row>100</xdr:row>
      <xdr:rowOff>23582</xdr:rowOff>
    </xdr:from>
    <xdr:to>
      <xdr:col>41</xdr:col>
      <xdr:colOff>176091</xdr:colOff>
      <xdr:row>100</xdr:row>
      <xdr:rowOff>263069</xdr:rowOff>
    </xdr:to>
    <xdr:sp macro="" textlink="">
      <xdr:nvSpPr>
        <xdr:cNvPr id="3" name="テキスト ボックス 2"/>
        <xdr:cNvSpPr txBox="1"/>
      </xdr:nvSpPr>
      <xdr:spPr>
        <a:xfrm>
          <a:off x="8201425" y="14523994"/>
          <a:ext cx="704048" cy="239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39915</xdr:colOff>
      <xdr:row>133</xdr:row>
      <xdr:rowOff>145146</xdr:rowOff>
    </xdr:from>
    <xdr:to>
      <xdr:col>41</xdr:col>
      <xdr:colOff>181428</xdr:colOff>
      <xdr:row>133</xdr:row>
      <xdr:rowOff>417289</xdr:rowOff>
    </xdr:to>
    <xdr:sp macro="" textlink="">
      <xdr:nvSpPr>
        <xdr:cNvPr id="4" name="テキスト ボックス 3"/>
        <xdr:cNvSpPr txBox="1"/>
      </xdr:nvSpPr>
      <xdr:spPr>
        <a:xfrm>
          <a:off x="7278915" y="17952360"/>
          <a:ext cx="71301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18</xdr:col>
      <xdr:colOff>54428</xdr:colOff>
      <xdr:row>741</xdr:row>
      <xdr:rowOff>337457</xdr:rowOff>
    </xdr:from>
    <xdr:to>
      <xdr:col>32</xdr:col>
      <xdr:colOff>130628</xdr:colOff>
      <xdr:row>743</xdr:row>
      <xdr:rowOff>293914</xdr:rowOff>
    </xdr:to>
    <xdr:sp macro="" textlink="">
      <xdr:nvSpPr>
        <xdr:cNvPr id="5" name="テキスト ボックス 4"/>
        <xdr:cNvSpPr txBox="1"/>
      </xdr:nvSpPr>
      <xdr:spPr>
        <a:xfrm>
          <a:off x="3385457" y="37762543"/>
          <a:ext cx="2667000" cy="6749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17.13</a:t>
          </a:r>
          <a:r>
            <a:rPr kumimoji="1" lang="ja-JP" altLang="en-US" sz="1100"/>
            <a:t>百万円</a:t>
          </a:r>
        </a:p>
      </xdr:txBody>
    </xdr:sp>
    <xdr:clientData/>
  </xdr:twoCellAnchor>
  <xdr:twoCellAnchor>
    <xdr:from>
      <xdr:col>34</xdr:col>
      <xdr:colOff>23586</xdr:colOff>
      <xdr:row>740</xdr:row>
      <xdr:rowOff>183242</xdr:rowOff>
    </xdr:from>
    <xdr:to>
      <xdr:col>44</xdr:col>
      <xdr:colOff>145144</xdr:colOff>
      <xdr:row>743</xdr:row>
      <xdr:rowOff>117929</xdr:rowOff>
    </xdr:to>
    <xdr:sp macro="" textlink="">
      <xdr:nvSpPr>
        <xdr:cNvPr id="6" name="テキスト ボックス 5"/>
        <xdr:cNvSpPr txBox="1"/>
      </xdr:nvSpPr>
      <xdr:spPr>
        <a:xfrm>
          <a:off x="6192157" y="37094885"/>
          <a:ext cx="1935844" cy="996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事務費</a:t>
          </a:r>
          <a:endParaRPr kumimoji="1" lang="en-US" altLang="ja-JP" sz="1100"/>
        </a:p>
        <a:p>
          <a:pPr algn="l"/>
          <a:r>
            <a:rPr kumimoji="1" lang="ja-JP" altLang="en-US" sz="1100"/>
            <a:t>①職員旅費　　　</a:t>
          </a:r>
          <a:r>
            <a:rPr kumimoji="1" lang="en-US" altLang="ja-JP" sz="1100"/>
            <a:t>0.27</a:t>
          </a:r>
          <a:r>
            <a:rPr kumimoji="1" lang="ja-JP" altLang="en-US" sz="1100"/>
            <a:t>百万円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②委員等旅費　</a:t>
          </a:r>
          <a:r>
            <a:rPr kumimoji="1" lang="ja-JP" altLang="en-US" sz="1100" baseline="0"/>
            <a:t> </a:t>
          </a:r>
          <a:r>
            <a:rPr kumimoji="1" lang="en-US" altLang="ja-JP" sz="1100" baseline="0"/>
            <a:t>0.16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161470</xdr:colOff>
      <xdr:row>740</xdr:row>
      <xdr:rowOff>208643</xdr:rowOff>
    </xdr:from>
    <xdr:to>
      <xdr:col>45</xdr:col>
      <xdr:colOff>110671</xdr:colOff>
      <xdr:row>743</xdr:row>
      <xdr:rowOff>132443</xdr:rowOff>
    </xdr:to>
    <xdr:sp macro="" textlink="">
      <xdr:nvSpPr>
        <xdr:cNvPr id="7" name="大かっこ 6"/>
        <xdr:cNvSpPr/>
      </xdr:nvSpPr>
      <xdr:spPr>
        <a:xfrm>
          <a:off x="6148613" y="37120286"/>
          <a:ext cx="2126344" cy="9851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76202</xdr:colOff>
      <xdr:row>746</xdr:row>
      <xdr:rowOff>10886</xdr:rowOff>
    </xdr:from>
    <xdr:to>
      <xdr:col>19</xdr:col>
      <xdr:colOff>141515</xdr:colOff>
      <xdr:row>747</xdr:row>
      <xdr:rowOff>337457</xdr:rowOff>
    </xdr:to>
    <xdr:sp macro="" textlink="">
      <xdr:nvSpPr>
        <xdr:cNvPr id="8" name="テキスト ボックス 7"/>
        <xdr:cNvSpPr txBox="1"/>
      </xdr:nvSpPr>
      <xdr:spPr>
        <a:xfrm>
          <a:off x="1926773" y="39221229"/>
          <a:ext cx="1730828" cy="6749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（公財）中央温泉研究所　　</a:t>
          </a:r>
          <a:r>
            <a:rPr kumimoji="1" lang="en-US" altLang="ja-JP" sz="1100"/>
            <a:t>14.4</a:t>
          </a:r>
          <a:r>
            <a:rPr kumimoji="1" lang="ja-JP" altLang="en-US" sz="1100"/>
            <a:t>百万円</a:t>
          </a:r>
        </a:p>
      </xdr:txBody>
    </xdr:sp>
    <xdr:clientData/>
  </xdr:twoCellAnchor>
  <xdr:twoCellAnchor>
    <xdr:from>
      <xdr:col>9</xdr:col>
      <xdr:colOff>10886</xdr:colOff>
      <xdr:row>745</xdr:row>
      <xdr:rowOff>21773</xdr:rowOff>
    </xdr:from>
    <xdr:to>
      <xdr:col>21</xdr:col>
      <xdr:colOff>141514</xdr:colOff>
      <xdr:row>745</xdr:row>
      <xdr:rowOff>337457</xdr:rowOff>
    </xdr:to>
    <xdr:sp macro="" textlink="">
      <xdr:nvSpPr>
        <xdr:cNvPr id="9" name="テキスト ボックス 8"/>
        <xdr:cNvSpPr txBox="1"/>
      </xdr:nvSpPr>
      <xdr:spPr>
        <a:xfrm>
          <a:off x="1676400" y="38872887"/>
          <a:ext cx="2351314" cy="315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10</xdr:col>
      <xdr:colOff>54429</xdr:colOff>
      <xdr:row>748</xdr:row>
      <xdr:rowOff>0</xdr:rowOff>
    </xdr:from>
    <xdr:to>
      <xdr:col>19</xdr:col>
      <xdr:colOff>108857</xdr:colOff>
      <xdr:row>750</xdr:row>
      <xdr:rowOff>119742</xdr:rowOff>
    </xdr:to>
    <xdr:sp macro="" textlink="">
      <xdr:nvSpPr>
        <xdr:cNvPr id="10" name="テキスト ボックス 9"/>
        <xdr:cNvSpPr txBox="1"/>
      </xdr:nvSpPr>
      <xdr:spPr>
        <a:xfrm>
          <a:off x="1905000" y="39917914"/>
          <a:ext cx="1719943"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温泉法に関する施行状況等調査業務</a:t>
          </a:r>
        </a:p>
      </xdr:txBody>
    </xdr:sp>
    <xdr:clientData/>
  </xdr:twoCellAnchor>
  <xdr:twoCellAnchor>
    <xdr:from>
      <xdr:col>22</xdr:col>
      <xdr:colOff>108857</xdr:colOff>
      <xdr:row>745</xdr:row>
      <xdr:rowOff>0</xdr:rowOff>
    </xdr:from>
    <xdr:to>
      <xdr:col>35</xdr:col>
      <xdr:colOff>54428</xdr:colOff>
      <xdr:row>745</xdr:row>
      <xdr:rowOff>315684</xdr:rowOff>
    </xdr:to>
    <xdr:sp macro="" textlink="">
      <xdr:nvSpPr>
        <xdr:cNvPr id="11" name="テキスト ボックス 10"/>
        <xdr:cNvSpPr txBox="1"/>
      </xdr:nvSpPr>
      <xdr:spPr>
        <a:xfrm>
          <a:off x="4180114" y="38851114"/>
          <a:ext cx="2351314" cy="315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22</xdr:col>
      <xdr:colOff>50879</xdr:colOff>
      <xdr:row>745</xdr:row>
      <xdr:rowOff>314741</xdr:rowOff>
    </xdr:from>
    <xdr:to>
      <xdr:col>34</xdr:col>
      <xdr:colOff>140805</xdr:colOff>
      <xdr:row>747</xdr:row>
      <xdr:rowOff>285159</xdr:rowOff>
    </xdr:to>
    <xdr:sp macro="" textlink="">
      <xdr:nvSpPr>
        <xdr:cNvPr id="12" name="テキスト ボックス 11"/>
        <xdr:cNvSpPr txBox="1"/>
      </xdr:nvSpPr>
      <xdr:spPr>
        <a:xfrm>
          <a:off x="4606314" y="43127545"/>
          <a:ext cx="2574708" cy="682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特定非営利活動法人　健康と温泉フォーラム　　</a:t>
          </a:r>
          <a:r>
            <a:rPr kumimoji="1" lang="en-US" altLang="ja-JP" sz="1100"/>
            <a:t>2.3</a:t>
          </a:r>
          <a:r>
            <a:rPr kumimoji="1" lang="ja-JP" altLang="en-US" sz="1100"/>
            <a:t>百万円</a:t>
          </a:r>
        </a:p>
      </xdr:txBody>
    </xdr:sp>
    <xdr:clientData/>
  </xdr:twoCellAnchor>
  <xdr:twoCellAnchor>
    <xdr:from>
      <xdr:col>23</xdr:col>
      <xdr:colOff>97972</xdr:colOff>
      <xdr:row>747</xdr:row>
      <xdr:rowOff>348341</xdr:rowOff>
    </xdr:from>
    <xdr:to>
      <xdr:col>32</xdr:col>
      <xdr:colOff>152400</xdr:colOff>
      <xdr:row>750</xdr:row>
      <xdr:rowOff>87085</xdr:rowOff>
    </xdr:to>
    <xdr:sp macro="" textlink="">
      <xdr:nvSpPr>
        <xdr:cNvPr id="13" name="テキスト ボックス 12"/>
        <xdr:cNvSpPr txBox="1"/>
      </xdr:nvSpPr>
      <xdr:spPr>
        <a:xfrm>
          <a:off x="4354286" y="39907027"/>
          <a:ext cx="1719943"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温泉法に基づき指定する国民保養温泉地の計画等の策定業務</a:t>
          </a:r>
          <a:endParaRPr kumimoji="1" lang="en-US" altLang="ja-JP" sz="1100"/>
        </a:p>
        <a:p>
          <a:endParaRPr kumimoji="1" lang="ja-JP" altLang="en-US" sz="1100"/>
        </a:p>
      </xdr:txBody>
    </xdr:sp>
    <xdr:clientData/>
  </xdr:twoCellAnchor>
  <xdr:twoCellAnchor>
    <xdr:from>
      <xdr:col>10</xdr:col>
      <xdr:colOff>27215</xdr:colOff>
      <xdr:row>750</xdr:row>
      <xdr:rowOff>172358</xdr:rowOff>
    </xdr:from>
    <xdr:to>
      <xdr:col>19</xdr:col>
      <xdr:colOff>81643</xdr:colOff>
      <xdr:row>765</xdr:row>
      <xdr:rowOff>270329</xdr:rowOff>
    </xdr:to>
    <xdr:sp macro="" textlink="">
      <xdr:nvSpPr>
        <xdr:cNvPr id="17" name="テキスト ボックス 16"/>
        <xdr:cNvSpPr txBox="1"/>
      </xdr:nvSpPr>
      <xdr:spPr>
        <a:xfrm>
          <a:off x="1841501" y="43570072"/>
          <a:ext cx="1687285" cy="805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温泉に由来する硫化水素中毒事故等の防止策の検討業務</a:t>
          </a:r>
          <a:endParaRPr lang="ja-JP" altLang="ja-JP">
            <a:effectLst/>
          </a:endParaRPr>
        </a:p>
        <a:p>
          <a:endParaRPr kumimoji="1" lang="ja-JP" altLang="en-US" sz="1100"/>
        </a:p>
      </xdr:txBody>
    </xdr:sp>
    <xdr:clientData/>
  </xdr:twoCellAnchor>
  <xdr:twoCellAnchor>
    <xdr:from>
      <xdr:col>15</xdr:col>
      <xdr:colOff>76200</xdr:colOff>
      <xdr:row>743</xdr:row>
      <xdr:rowOff>293914</xdr:rowOff>
    </xdr:from>
    <xdr:to>
      <xdr:col>25</xdr:col>
      <xdr:colOff>92528</xdr:colOff>
      <xdr:row>745</xdr:row>
      <xdr:rowOff>21773</xdr:rowOff>
    </xdr:to>
    <xdr:cxnSp macro="">
      <xdr:nvCxnSpPr>
        <xdr:cNvPr id="19" name="カギ線コネクタ 18"/>
        <xdr:cNvCxnSpPr>
          <a:stCxn id="5" idx="2"/>
          <a:endCxn id="9" idx="0"/>
        </xdr:cNvCxnSpPr>
      </xdr:nvCxnSpPr>
      <xdr:spPr>
        <a:xfrm rot="5400000">
          <a:off x="3567792" y="37721722"/>
          <a:ext cx="435430" cy="1866900"/>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92529</xdr:colOff>
      <xdr:row>743</xdr:row>
      <xdr:rowOff>293913</xdr:rowOff>
    </xdr:from>
    <xdr:to>
      <xdr:col>28</xdr:col>
      <xdr:colOff>174172</xdr:colOff>
      <xdr:row>744</xdr:row>
      <xdr:rowOff>359227</xdr:rowOff>
    </xdr:to>
    <xdr:cxnSp macro="">
      <xdr:nvCxnSpPr>
        <xdr:cNvPr id="24" name="カギ線コネクタ 23"/>
        <xdr:cNvCxnSpPr>
          <a:stCxn id="5" idx="2"/>
          <a:endCxn id="11" idx="0"/>
        </xdr:cNvCxnSpPr>
      </xdr:nvCxnSpPr>
      <xdr:spPr>
        <a:xfrm rot="16200000" flipH="1">
          <a:off x="4830536" y="38325878"/>
          <a:ext cx="413657" cy="636814"/>
        </a:xfrm>
        <a:prstGeom prst="bentConnector3">
          <a:avLst>
            <a:gd name="adj1" fmla="val 5402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27214</xdr:colOff>
      <xdr:row>748</xdr:row>
      <xdr:rowOff>18143</xdr:rowOff>
    </xdr:from>
    <xdr:to>
      <xdr:col>33</xdr:col>
      <xdr:colOff>54428</xdr:colOff>
      <xdr:row>750</xdr:row>
      <xdr:rowOff>90716</xdr:rowOff>
    </xdr:to>
    <xdr:sp macro="" textlink="">
      <xdr:nvSpPr>
        <xdr:cNvPr id="20" name="大かっこ 19"/>
        <xdr:cNvSpPr/>
      </xdr:nvSpPr>
      <xdr:spPr>
        <a:xfrm>
          <a:off x="4789714" y="43899404"/>
          <a:ext cx="2097866" cy="7848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145143</xdr:colOff>
      <xdr:row>748</xdr:row>
      <xdr:rowOff>9071</xdr:rowOff>
    </xdr:from>
    <xdr:to>
      <xdr:col>19</xdr:col>
      <xdr:colOff>172357</xdr:colOff>
      <xdr:row>750</xdr:row>
      <xdr:rowOff>81644</xdr:rowOff>
    </xdr:to>
    <xdr:sp macro="" textlink="">
      <xdr:nvSpPr>
        <xdr:cNvPr id="22" name="大かっこ 21"/>
        <xdr:cNvSpPr/>
      </xdr:nvSpPr>
      <xdr:spPr>
        <a:xfrm>
          <a:off x="1778000" y="42699214"/>
          <a:ext cx="1841500" cy="780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163286</xdr:colOff>
      <xdr:row>750</xdr:row>
      <xdr:rowOff>199572</xdr:rowOff>
    </xdr:from>
    <xdr:to>
      <xdr:col>20</xdr:col>
      <xdr:colOff>9072</xdr:colOff>
      <xdr:row>765</xdr:row>
      <xdr:rowOff>272144</xdr:rowOff>
    </xdr:to>
    <xdr:sp macro="" textlink="">
      <xdr:nvSpPr>
        <xdr:cNvPr id="23" name="大かっこ 22"/>
        <xdr:cNvSpPr/>
      </xdr:nvSpPr>
      <xdr:spPr>
        <a:xfrm>
          <a:off x="1796143" y="43597286"/>
          <a:ext cx="1841500" cy="780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4"/>
  <sheetViews>
    <sheetView tabSelected="1" view="pageBreakPreview" zoomScale="85" zoomScaleNormal="75" zoomScaleSheetLayoutView="85" zoomScalePageLayoutView="85" workbookViewId="0">
      <selection activeCell="BA2" sqref="BA2"/>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244</v>
      </c>
      <c r="AT2" s="218"/>
      <c r="AU2" s="218"/>
      <c r="AV2" s="52" t="str">
        <f>IF(AW2="", "", "-")</f>
        <v/>
      </c>
      <c r="AW2" s="397"/>
      <c r="AX2" s="397"/>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625</v>
      </c>
      <c r="AK3" s="529"/>
      <c r="AL3" s="529"/>
      <c r="AM3" s="529"/>
      <c r="AN3" s="529"/>
      <c r="AO3" s="529"/>
      <c r="AP3" s="529"/>
      <c r="AQ3" s="529"/>
      <c r="AR3" s="529"/>
      <c r="AS3" s="529"/>
      <c r="AT3" s="529"/>
      <c r="AU3" s="529"/>
      <c r="AV3" s="529"/>
      <c r="AW3" s="529"/>
      <c r="AX3" s="24" t="s">
        <v>65</v>
      </c>
    </row>
    <row r="4" spans="1:50" ht="24.75" customHeight="1" x14ac:dyDescent="0.15">
      <c r="A4" s="725" t="s">
        <v>25</v>
      </c>
      <c r="B4" s="726"/>
      <c r="C4" s="726"/>
      <c r="D4" s="726"/>
      <c r="E4" s="726"/>
      <c r="F4" s="726"/>
      <c r="G4" s="701" t="s">
        <v>548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550</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30.9"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5" t="s">
        <v>546</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9"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12.1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19</v>
      </c>
      <c r="Q13" s="98"/>
      <c r="R13" s="98"/>
      <c r="S13" s="98"/>
      <c r="T13" s="98"/>
      <c r="U13" s="98"/>
      <c r="V13" s="99"/>
      <c r="W13" s="97">
        <v>24</v>
      </c>
      <c r="X13" s="98"/>
      <c r="Y13" s="98"/>
      <c r="Z13" s="98"/>
      <c r="AA13" s="98"/>
      <c r="AB13" s="98"/>
      <c r="AC13" s="99"/>
      <c r="AD13" s="97">
        <v>23</v>
      </c>
      <c r="AE13" s="98"/>
      <c r="AF13" s="98"/>
      <c r="AG13" s="98"/>
      <c r="AH13" s="98"/>
      <c r="AI13" s="98"/>
      <c r="AJ13" s="99"/>
      <c r="AK13" s="97">
        <v>19</v>
      </c>
      <c r="AL13" s="98"/>
      <c r="AM13" s="98"/>
      <c r="AN13" s="98"/>
      <c r="AO13" s="98"/>
      <c r="AP13" s="98"/>
      <c r="AQ13" s="99"/>
      <c r="AR13" s="94">
        <v>30</v>
      </c>
      <c r="AS13" s="95"/>
      <c r="AT13" s="95"/>
      <c r="AU13" s="95"/>
      <c r="AV13" s="95"/>
      <c r="AW13" s="95"/>
      <c r="AX13" s="394"/>
    </row>
    <row r="14" spans="1:50" ht="21" customHeight="1" x14ac:dyDescent="0.15">
      <c r="A14" s="139"/>
      <c r="B14" s="140"/>
      <c r="C14" s="140"/>
      <c r="D14" s="140"/>
      <c r="E14" s="140"/>
      <c r="F14" s="141"/>
      <c r="G14" s="747"/>
      <c r="H14" s="748"/>
      <c r="I14" s="578" t="s">
        <v>8</v>
      </c>
      <c r="J14" s="632"/>
      <c r="K14" s="632"/>
      <c r="L14" s="632"/>
      <c r="M14" s="632"/>
      <c r="N14" s="632"/>
      <c r="O14" s="633"/>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v>0</v>
      </c>
      <c r="Q15" s="98"/>
      <c r="R15" s="98"/>
      <c r="S15" s="98"/>
      <c r="T15" s="98"/>
      <c r="U15" s="98"/>
      <c r="V15" s="99"/>
      <c r="W15" s="97">
        <v>0</v>
      </c>
      <c r="X15" s="98"/>
      <c r="Y15" s="98"/>
      <c r="Z15" s="98"/>
      <c r="AA15" s="98"/>
      <c r="AB15" s="98"/>
      <c r="AC15" s="99"/>
      <c r="AD15" s="97">
        <v>0</v>
      </c>
      <c r="AE15" s="98"/>
      <c r="AF15" s="98"/>
      <c r="AG15" s="98"/>
      <c r="AH15" s="98"/>
      <c r="AI15" s="98"/>
      <c r="AJ15" s="99"/>
      <c r="AK15" s="97">
        <v>0</v>
      </c>
      <c r="AL15" s="98"/>
      <c r="AM15" s="98"/>
      <c r="AN15" s="98"/>
      <c r="AO15" s="98"/>
      <c r="AP15" s="98"/>
      <c r="AQ15" s="99"/>
      <c r="AR15" s="97">
        <v>0</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v>0</v>
      </c>
      <c r="Q16" s="98"/>
      <c r="R16" s="98"/>
      <c r="S16" s="98"/>
      <c r="T16" s="98"/>
      <c r="U16" s="98"/>
      <c r="V16" s="99"/>
      <c r="W16" s="97">
        <v>0</v>
      </c>
      <c r="X16" s="98"/>
      <c r="Y16" s="98"/>
      <c r="Z16" s="98"/>
      <c r="AA16" s="98"/>
      <c r="AB16" s="98"/>
      <c r="AC16" s="99"/>
      <c r="AD16" s="97">
        <v>0</v>
      </c>
      <c r="AE16" s="98"/>
      <c r="AF16" s="98"/>
      <c r="AG16" s="98"/>
      <c r="AH16" s="98"/>
      <c r="AI16" s="98"/>
      <c r="AJ16" s="99"/>
      <c r="AK16" s="97">
        <v>0</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v>0</v>
      </c>
      <c r="Q17" s="98"/>
      <c r="R17" s="98"/>
      <c r="S17" s="98"/>
      <c r="T17" s="98"/>
      <c r="U17" s="98"/>
      <c r="V17" s="99"/>
      <c r="W17" s="97">
        <v>0</v>
      </c>
      <c r="X17" s="98"/>
      <c r="Y17" s="98"/>
      <c r="Z17" s="98"/>
      <c r="AA17" s="98"/>
      <c r="AB17" s="98"/>
      <c r="AC17" s="99"/>
      <c r="AD17" s="97">
        <v>0</v>
      </c>
      <c r="AE17" s="98"/>
      <c r="AF17" s="98"/>
      <c r="AG17" s="98"/>
      <c r="AH17" s="98"/>
      <c r="AI17" s="98"/>
      <c r="AJ17" s="99"/>
      <c r="AK17" s="97">
        <v>0</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9"/>
      <c r="H18" s="750"/>
      <c r="I18" s="737" t="s">
        <v>20</v>
      </c>
      <c r="J18" s="738"/>
      <c r="K18" s="738"/>
      <c r="L18" s="738"/>
      <c r="M18" s="738"/>
      <c r="N18" s="738"/>
      <c r="O18" s="739"/>
      <c r="P18" s="103">
        <f>SUM(P13:V17)</f>
        <v>19</v>
      </c>
      <c r="Q18" s="104"/>
      <c r="R18" s="104"/>
      <c r="S18" s="104"/>
      <c r="T18" s="104"/>
      <c r="U18" s="104"/>
      <c r="V18" s="105"/>
      <c r="W18" s="103">
        <f>SUM(W13:AC17)</f>
        <v>24</v>
      </c>
      <c r="X18" s="104"/>
      <c r="Y18" s="104"/>
      <c r="Z18" s="104"/>
      <c r="AA18" s="104"/>
      <c r="AB18" s="104"/>
      <c r="AC18" s="105"/>
      <c r="AD18" s="103">
        <f>SUM(AD13:AJ17)</f>
        <v>23</v>
      </c>
      <c r="AE18" s="104"/>
      <c r="AF18" s="104"/>
      <c r="AG18" s="104"/>
      <c r="AH18" s="104"/>
      <c r="AI18" s="104"/>
      <c r="AJ18" s="105"/>
      <c r="AK18" s="103">
        <f>SUM(AK13:AQ17)</f>
        <v>19</v>
      </c>
      <c r="AL18" s="104"/>
      <c r="AM18" s="104"/>
      <c r="AN18" s="104"/>
      <c r="AO18" s="104"/>
      <c r="AP18" s="104"/>
      <c r="AQ18" s="105"/>
      <c r="AR18" s="103">
        <f>SUM(AR13:AX17)</f>
        <v>30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18</v>
      </c>
      <c r="Q19" s="98"/>
      <c r="R19" s="98"/>
      <c r="S19" s="98"/>
      <c r="T19" s="98"/>
      <c r="U19" s="98"/>
      <c r="V19" s="99"/>
      <c r="W19" s="97">
        <v>15</v>
      </c>
      <c r="X19" s="98"/>
      <c r="Y19" s="98"/>
      <c r="Z19" s="98"/>
      <c r="AA19" s="98"/>
      <c r="AB19" s="98"/>
      <c r="AC19" s="99"/>
      <c r="AD19" s="97">
        <v>17</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0.94736842105263153</v>
      </c>
      <c r="Q20" s="543"/>
      <c r="R20" s="543"/>
      <c r="S20" s="543"/>
      <c r="T20" s="543"/>
      <c r="U20" s="543"/>
      <c r="V20" s="543"/>
      <c r="W20" s="543">
        <f t="shared" ref="W20" si="0">IF(W18=0, "-", SUM(W19)/W18)</f>
        <v>0.625</v>
      </c>
      <c r="X20" s="543"/>
      <c r="Y20" s="543"/>
      <c r="Z20" s="543"/>
      <c r="AA20" s="543"/>
      <c r="AB20" s="543"/>
      <c r="AC20" s="543"/>
      <c r="AD20" s="543">
        <f t="shared" ref="AD20" si="1">IF(AD18=0, "-", SUM(AD19)/AD18)</f>
        <v>0.73913043478260865</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29" t="s">
        <v>496</v>
      </c>
      <c r="H21" s="930"/>
      <c r="I21" s="930"/>
      <c r="J21" s="930"/>
      <c r="K21" s="930"/>
      <c r="L21" s="930"/>
      <c r="M21" s="930"/>
      <c r="N21" s="930"/>
      <c r="O21" s="930"/>
      <c r="P21" s="543">
        <f>IF(P19=0, "-", SUM(P19)/SUM(P13,P14))</f>
        <v>0.94736842105263153</v>
      </c>
      <c r="Q21" s="543"/>
      <c r="R21" s="543"/>
      <c r="S21" s="543"/>
      <c r="T21" s="543"/>
      <c r="U21" s="543"/>
      <c r="V21" s="543"/>
      <c r="W21" s="543">
        <f t="shared" ref="W21" si="2">IF(W19=0, "-", SUM(W19)/SUM(W13,W14))</f>
        <v>0.625</v>
      </c>
      <c r="X21" s="543"/>
      <c r="Y21" s="543"/>
      <c r="Z21" s="543"/>
      <c r="AA21" s="543"/>
      <c r="AB21" s="543"/>
      <c r="AC21" s="543"/>
      <c r="AD21" s="543">
        <f t="shared" ref="AD21" si="3">IF(AD19=0, "-", SUM(AD19)/SUM(AD13,AD14))</f>
        <v>0.73913043478260865</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18.8</v>
      </c>
      <c r="Q23" s="95"/>
      <c r="R23" s="95"/>
      <c r="S23" s="95"/>
      <c r="T23" s="95"/>
      <c r="U23" s="95"/>
      <c r="V23" s="96"/>
      <c r="W23" s="94">
        <v>0</v>
      </c>
      <c r="X23" s="95"/>
      <c r="Y23" s="95"/>
      <c r="Z23" s="95"/>
      <c r="AA23" s="95"/>
      <c r="AB23" s="95"/>
      <c r="AC23" s="96"/>
      <c r="AD23" s="206" t="s">
        <v>657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0.2</v>
      </c>
      <c r="Q24" s="98"/>
      <c r="R24" s="98"/>
      <c r="S24" s="98"/>
      <c r="T24" s="98"/>
      <c r="U24" s="98"/>
      <c r="V24" s="99"/>
      <c r="W24" s="97">
        <v>0.4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0.1</v>
      </c>
      <c r="Q26" s="98"/>
      <c r="R26" s="98"/>
      <c r="S26" s="98"/>
      <c r="T26" s="98"/>
      <c r="U26" s="98"/>
      <c r="V26" s="99"/>
      <c r="W26" s="97">
        <v>30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563</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-0.40000000000000213</v>
      </c>
      <c r="Q28" s="104"/>
      <c r="R28" s="104"/>
      <c r="S28" s="104"/>
      <c r="T28" s="104"/>
      <c r="U28" s="104"/>
      <c r="V28" s="105"/>
      <c r="W28" s="103">
        <f>W29-SUM(W23:W27)</f>
        <v>-0.70000000000000284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19</v>
      </c>
      <c r="Q29" s="226"/>
      <c r="R29" s="226"/>
      <c r="S29" s="226"/>
      <c r="T29" s="226"/>
      <c r="U29" s="226"/>
      <c r="V29" s="227"/>
      <c r="W29" s="225">
        <f>AR13</f>
        <v>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490</v>
      </c>
      <c r="B30" s="514"/>
      <c r="C30" s="514"/>
      <c r="D30" s="514"/>
      <c r="E30" s="514"/>
      <c r="F30" s="515"/>
      <c r="G30" s="650" t="s">
        <v>265</v>
      </c>
      <c r="H30" s="390"/>
      <c r="I30" s="390"/>
      <c r="J30" s="390"/>
      <c r="K30" s="390"/>
      <c r="L30" s="390"/>
      <c r="M30" s="390"/>
      <c r="N30" s="390"/>
      <c r="O30" s="582"/>
      <c r="P30" s="581" t="s">
        <v>59</v>
      </c>
      <c r="Q30" s="390"/>
      <c r="R30" s="390"/>
      <c r="S30" s="390"/>
      <c r="T30" s="390"/>
      <c r="U30" s="390"/>
      <c r="V30" s="390"/>
      <c r="W30" s="390"/>
      <c r="X30" s="582"/>
      <c r="Y30" s="466"/>
      <c r="Z30" s="467"/>
      <c r="AA30" s="468"/>
      <c r="AB30" s="386" t="s">
        <v>11</v>
      </c>
      <c r="AC30" s="387"/>
      <c r="AD30" s="388"/>
      <c r="AE30" s="386" t="s">
        <v>357</v>
      </c>
      <c r="AF30" s="387"/>
      <c r="AG30" s="387"/>
      <c r="AH30" s="388"/>
      <c r="AI30" s="386" t="s">
        <v>363</v>
      </c>
      <c r="AJ30" s="387"/>
      <c r="AK30" s="387"/>
      <c r="AL30" s="388"/>
      <c r="AM30" s="389" t="s">
        <v>471</v>
      </c>
      <c r="AN30" s="389"/>
      <c r="AO30" s="389"/>
      <c r="AP30" s="386"/>
      <c r="AQ30" s="641" t="s">
        <v>355</v>
      </c>
      <c r="AR30" s="642"/>
      <c r="AS30" s="642"/>
      <c r="AT30" s="643"/>
      <c r="AU30" s="390" t="s">
        <v>253</v>
      </c>
      <c r="AV30" s="390"/>
      <c r="AW30" s="390"/>
      <c r="AX30" s="391"/>
    </row>
    <row r="31" spans="1:50" ht="18.75" customHeight="1" x14ac:dyDescent="0.15">
      <c r="A31" s="516"/>
      <c r="B31" s="517"/>
      <c r="C31" s="517"/>
      <c r="D31" s="517"/>
      <c r="E31" s="517"/>
      <c r="F31" s="518"/>
      <c r="G31" s="570"/>
      <c r="H31" s="379"/>
      <c r="I31" s="379"/>
      <c r="J31" s="379"/>
      <c r="K31" s="379"/>
      <c r="L31" s="379"/>
      <c r="M31" s="379"/>
      <c r="N31" s="379"/>
      <c r="O31" s="571"/>
      <c r="P31" s="583"/>
      <c r="Q31" s="379"/>
      <c r="R31" s="379"/>
      <c r="S31" s="379"/>
      <c r="T31" s="379"/>
      <c r="U31" s="379"/>
      <c r="V31" s="379"/>
      <c r="W31" s="379"/>
      <c r="X31" s="571"/>
      <c r="Y31" s="469"/>
      <c r="Z31" s="470"/>
      <c r="AA31" s="471"/>
      <c r="AB31" s="331"/>
      <c r="AC31" s="332"/>
      <c r="AD31" s="333"/>
      <c r="AE31" s="331"/>
      <c r="AF31" s="332"/>
      <c r="AG31" s="332"/>
      <c r="AH31" s="333"/>
      <c r="AI31" s="331"/>
      <c r="AJ31" s="332"/>
      <c r="AK31" s="332"/>
      <c r="AL31" s="333"/>
      <c r="AM31" s="376"/>
      <c r="AN31" s="376"/>
      <c r="AO31" s="376"/>
      <c r="AP31" s="331"/>
      <c r="AQ31" s="215" t="s">
        <v>566</v>
      </c>
      <c r="AR31" s="133"/>
      <c r="AS31" s="134" t="s">
        <v>356</v>
      </c>
      <c r="AT31" s="169"/>
      <c r="AU31" s="269" t="s">
        <v>567</v>
      </c>
      <c r="AV31" s="269"/>
      <c r="AW31" s="379" t="s">
        <v>300</v>
      </c>
      <c r="AX31" s="380"/>
    </row>
    <row r="32" spans="1:50" ht="23.25" customHeight="1" x14ac:dyDescent="0.15">
      <c r="A32" s="519"/>
      <c r="B32" s="517"/>
      <c r="C32" s="517"/>
      <c r="D32" s="517"/>
      <c r="E32" s="517"/>
      <c r="F32" s="518"/>
      <c r="G32" s="544" t="s">
        <v>564</v>
      </c>
      <c r="H32" s="545"/>
      <c r="I32" s="545"/>
      <c r="J32" s="545"/>
      <c r="K32" s="545"/>
      <c r="L32" s="545"/>
      <c r="M32" s="545"/>
      <c r="N32" s="545"/>
      <c r="O32" s="546"/>
      <c r="P32" s="158" t="s">
        <v>653</v>
      </c>
      <c r="Q32" s="158"/>
      <c r="R32" s="158"/>
      <c r="S32" s="158"/>
      <c r="T32" s="158"/>
      <c r="U32" s="158"/>
      <c r="V32" s="158"/>
      <c r="W32" s="158"/>
      <c r="X32" s="229"/>
      <c r="Y32" s="337" t="s">
        <v>12</v>
      </c>
      <c r="Z32" s="553"/>
      <c r="AA32" s="554"/>
      <c r="AB32" s="350" t="s">
        <v>565</v>
      </c>
      <c r="AC32" s="350"/>
      <c r="AD32" s="350"/>
      <c r="AE32" s="351">
        <v>686427</v>
      </c>
      <c r="AF32" s="352"/>
      <c r="AG32" s="352"/>
      <c r="AH32" s="352"/>
      <c r="AI32" s="351">
        <v>684096</v>
      </c>
      <c r="AJ32" s="352"/>
      <c r="AK32" s="352"/>
      <c r="AL32" s="352"/>
      <c r="AM32" s="351"/>
      <c r="AN32" s="352"/>
      <c r="AO32" s="352"/>
      <c r="AP32" s="352"/>
      <c r="AQ32" s="100" t="s">
        <v>568</v>
      </c>
      <c r="AR32" s="101"/>
      <c r="AS32" s="101"/>
      <c r="AT32" s="102"/>
      <c r="AU32" s="352" t="s">
        <v>569</v>
      </c>
      <c r="AV32" s="352"/>
      <c r="AW32" s="352"/>
      <c r="AX32" s="367"/>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565</v>
      </c>
      <c r="AC33" s="526"/>
      <c r="AD33" s="526"/>
      <c r="AE33" s="351">
        <v>733000</v>
      </c>
      <c r="AF33" s="352"/>
      <c r="AG33" s="352"/>
      <c r="AH33" s="352"/>
      <c r="AI33" s="351">
        <v>686000</v>
      </c>
      <c r="AJ33" s="352"/>
      <c r="AK33" s="352"/>
      <c r="AL33" s="352"/>
      <c r="AM33" s="351">
        <v>684000</v>
      </c>
      <c r="AN33" s="352"/>
      <c r="AO33" s="352"/>
      <c r="AP33" s="352"/>
      <c r="AQ33" s="100" t="s">
        <v>569</v>
      </c>
      <c r="AR33" s="101"/>
      <c r="AS33" s="101"/>
      <c r="AT33" s="102"/>
      <c r="AU33" s="352" t="s">
        <v>568</v>
      </c>
      <c r="AV33" s="352"/>
      <c r="AW33" s="352"/>
      <c r="AX33" s="367"/>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51">
        <f>ROUND(4800000/5369879*100,0)</f>
        <v>89</v>
      </c>
      <c r="AF34" s="352"/>
      <c r="AG34" s="352"/>
      <c r="AH34" s="352"/>
      <c r="AI34" s="351">
        <f>ROUND(AI32/AI33*100,0)</f>
        <v>100</v>
      </c>
      <c r="AJ34" s="352"/>
      <c r="AK34" s="352"/>
      <c r="AL34" s="352"/>
      <c r="AM34" s="351"/>
      <c r="AN34" s="352"/>
      <c r="AO34" s="352"/>
      <c r="AP34" s="352"/>
      <c r="AQ34" s="100" t="s">
        <v>568</v>
      </c>
      <c r="AR34" s="101"/>
      <c r="AS34" s="101"/>
      <c r="AT34" s="102"/>
      <c r="AU34" s="352" t="s">
        <v>569</v>
      </c>
      <c r="AV34" s="352"/>
      <c r="AW34" s="352"/>
      <c r="AX34" s="367"/>
    </row>
    <row r="35" spans="1:50" ht="23.25" customHeight="1" x14ac:dyDescent="0.15">
      <c r="A35" s="900" t="s">
        <v>526</v>
      </c>
      <c r="B35" s="901"/>
      <c r="C35" s="901"/>
      <c r="D35" s="901"/>
      <c r="E35" s="901"/>
      <c r="F35" s="902"/>
      <c r="G35" s="906" t="s">
        <v>570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490</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6"/>
      <c r="B38" s="517"/>
      <c r="C38" s="517"/>
      <c r="D38" s="517"/>
      <c r="E38" s="517"/>
      <c r="F38" s="518"/>
      <c r="G38" s="570"/>
      <c r="H38" s="379"/>
      <c r="I38" s="379"/>
      <c r="J38" s="379"/>
      <c r="K38" s="379"/>
      <c r="L38" s="379"/>
      <c r="M38" s="379"/>
      <c r="N38" s="379"/>
      <c r="O38" s="571"/>
      <c r="P38" s="583"/>
      <c r="Q38" s="379"/>
      <c r="R38" s="379"/>
      <c r="S38" s="379"/>
      <c r="T38" s="379"/>
      <c r="U38" s="379"/>
      <c r="V38" s="379"/>
      <c r="W38" s="379"/>
      <c r="X38" s="571"/>
      <c r="Y38" s="469"/>
      <c r="Z38" s="470"/>
      <c r="AA38" s="471"/>
      <c r="AB38" s="331"/>
      <c r="AC38" s="332"/>
      <c r="AD38" s="333"/>
      <c r="AE38" s="331"/>
      <c r="AF38" s="332"/>
      <c r="AG38" s="332"/>
      <c r="AH38" s="333"/>
      <c r="AI38" s="331"/>
      <c r="AJ38" s="332"/>
      <c r="AK38" s="332"/>
      <c r="AL38" s="333"/>
      <c r="AM38" s="376"/>
      <c r="AN38" s="376"/>
      <c r="AO38" s="376"/>
      <c r="AP38" s="331"/>
      <c r="AQ38" s="215"/>
      <c r="AR38" s="133"/>
      <c r="AS38" s="134" t="s">
        <v>356</v>
      </c>
      <c r="AT38" s="169"/>
      <c r="AU38" s="269"/>
      <c r="AV38" s="269"/>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7" t="s">
        <v>12</v>
      </c>
      <c r="Z39" s="553"/>
      <c r="AA39" s="554"/>
      <c r="AB39" s="350"/>
      <c r="AC39" s="350"/>
      <c r="AD39" s="350"/>
      <c r="AE39" s="351"/>
      <c r="AF39" s="352"/>
      <c r="AG39" s="352"/>
      <c r="AH39" s="352"/>
      <c r="AI39" s="351"/>
      <c r="AJ39" s="352"/>
      <c r="AK39" s="352"/>
      <c r="AL39" s="352"/>
      <c r="AM39" s="351"/>
      <c r="AN39" s="352"/>
      <c r="AO39" s="352"/>
      <c r="AP39" s="352"/>
      <c r="AQ39" s="100"/>
      <c r="AR39" s="101"/>
      <c r="AS39" s="101"/>
      <c r="AT39" s="102"/>
      <c r="AU39" s="352"/>
      <c r="AV39" s="352"/>
      <c r="AW39" s="352"/>
      <c r="AX39" s="367"/>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51"/>
      <c r="AF40" s="352"/>
      <c r="AG40" s="352"/>
      <c r="AH40" s="352"/>
      <c r="AI40" s="351"/>
      <c r="AJ40" s="352"/>
      <c r="AK40" s="352"/>
      <c r="AL40" s="352"/>
      <c r="AM40" s="351"/>
      <c r="AN40" s="352"/>
      <c r="AO40" s="352"/>
      <c r="AP40" s="352"/>
      <c r="AQ40" s="100"/>
      <c r="AR40" s="101"/>
      <c r="AS40" s="101"/>
      <c r="AT40" s="102"/>
      <c r="AU40" s="352"/>
      <c r="AV40" s="352"/>
      <c r="AW40" s="352"/>
      <c r="AX40" s="367"/>
    </row>
    <row r="41" spans="1:50" ht="23.25" hidden="1" customHeight="1" x14ac:dyDescent="0.15">
      <c r="A41" s="647"/>
      <c r="B41" s="648"/>
      <c r="C41" s="648"/>
      <c r="D41" s="648"/>
      <c r="E41" s="648"/>
      <c r="F41" s="649"/>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51"/>
      <c r="AF41" s="352"/>
      <c r="AG41" s="352"/>
      <c r="AH41" s="352"/>
      <c r="AI41" s="351"/>
      <c r="AJ41" s="352"/>
      <c r="AK41" s="352"/>
      <c r="AL41" s="352"/>
      <c r="AM41" s="351"/>
      <c r="AN41" s="352"/>
      <c r="AO41" s="352"/>
      <c r="AP41" s="352"/>
      <c r="AQ41" s="100"/>
      <c r="AR41" s="101"/>
      <c r="AS41" s="101"/>
      <c r="AT41" s="102"/>
      <c r="AU41" s="352"/>
      <c r="AV41" s="352"/>
      <c r="AW41" s="352"/>
      <c r="AX41" s="367"/>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490</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6"/>
      <c r="B45" s="517"/>
      <c r="C45" s="517"/>
      <c r="D45" s="517"/>
      <c r="E45" s="517"/>
      <c r="F45" s="518"/>
      <c r="G45" s="570"/>
      <c r="H45" s="379"/>
      <c r="I45" s="379"/>
      <c r="J45" s="379"/>
      <c r="K45" s="379"/>
      <c r="L45" s="379"/>
      <c r="M45" s="379"/>
      <c r="N45" s="379"/>
      <c r="O45" s="571"/>
      <c r="P45" s="583"/>
      <c r="Q45" s="379"/>
      <c r="R45" s="379"/>
      <c r="S45" s="379"/>
      <c r="T45" s="379"/>
      <c r="U45" s="379"/>
      <c r="V45" s="379"/>
      <c r="W45" s="379"/>
      <c r="X45" s="571"/>
      <c r="Y45" s="469"/>
      <c r="Z45" s="470"/>
      <c r="AA45" s="471"/>
      <c r="AB45" s="331"/>
      <c r="AC45" s="332"/>
      <c r="AD45" s="333"/>
      <c r="AE45" s="331"/>
      <c r="AF45" s="332"/>
      <c r="AG45" s="332"/>
      <c r="AH45" s="333"/>
      <c r="AI45" s="331"/>
      <c r="AJ45" s="332"/>
      <c r="AK45" s="332"/>
      <c r="AL45" s="333"/>
      <c r="AM45" s="376"/>
      <c r="AN45" s="376"/>
      <c r="AO45" s="376"/>
      <c r="AP45" s="331"/>
      <c r="AQ45" s="215"/>
      <c r="AR45" s="133"/>
      <c r="AS45" s="134" t="s">
        <v>356</v>
      </c>
      <c r="AT45" s="169"/>
      <c r="AU45" s="269"/>
      <c r="AV45" s="269"/>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7" t="s">
        <v>12</v>
      </c>
      <c r="Z46" s="553"/>
      <c r="AA46" s="554"/>
      <c r="AB46" s="350"/>
      <c r="AC46" s="350"/>
      <c r="AD46" s="350"/>
      <c r="AE46" s="351"/>
      <c r="AF46" s="352"/>
      <c r="AG46" s="352"/>
      <c r="AH46" s="352"/>
      <c r="AI46" s="351"/>
      <c r="AJ46" s="352"/>
      <c r="AK46" s="352"/>
      <c r="AL46" s="352"/>
      <c r="AM46" s="351"/>
      <c r="AN46" s="352"/>
      <c r="AO46" s="352"/>
      <c r="AP46" s="352"/>
      <c r="AQ46" s="100"/>
      <c r="AR46" s="101"/>
      <c r="AS46" s="101"/>
      <c r="AT46" s="102"/>
      <c r="AU46" s="352"/>
      <c r="AV46" s="352"/>
      <c r="AW46" s="352"/>
      <c r="AX46" s="367"/>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51"/>
      <c r="AF47" s="352"/>
      <c r="AG47" s="352"/>
      <c r="AH47" s="352"/>
      <c r="AI47" s="351"/>
      <c r="AJ47" s="352"/>
      <c r="AK47" s="352"/>
      <c r="AL47" s="352"/>
      <c r="AM47" s="351"/>
      <c r="AN47" s="352"/>
      <c r="AO47" s="352"/>
      <c r="AP47" s="352"/>
      <c r="AQ47" s="100"/>
      <c r="AR47" s="101"/>
      <c r="AS47" s="101"/>
      <c r="AT47" s="102"/>
      <c r="AU47" s="352"/>
      <c r="AV47" s="352"/>
      <c r="AW47" s="352"/>
      <c r="AX47" s="367"/>
    </row>
    <row r="48" spans="1:50" ht="23.25" hidden="1" customHeight="1" x14ac:dyDescent="0.15">
      <c r="A48" s="647"/>
      <c r="B48" s="648"/>
      <c r="C48" s="648"/>
      <c r="D48" s="648"/>
      <c r="E48" s="648"/>
      <c r="F48" s="649"/>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51"/>
      <c r="AF48" s="352"/>
      <c r="AG48" s="352"/>
      <c r="AH48" s="352"/>
      <c r="AI48" s="351"/>
      <c r="AJ48" s="352"/>
      <c r="AK48" s="352"/>
      <c r="AL48" s="352"/>
      <c r="AM48" s="351"/>
      <c r="AN48" s="352"/>
      <c r="AO48" s="352"/>
      <c r="AP48" s="352"/>
      <c r="AQ48" s="100"/>
      <c r="AR48" s="101"/>
      <c r="AS48" s="101"/>
      <c r="AT48" s="102"/>
      <c r="AU48" s="352"/>
      <c r="AV48" s="352"/>
      <c r="AW48" s="352"/>
      <c r="AX48" s="367"/>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6" t="s">
        <v>490</v>
      </c>
      <c r="B51" s="517"/>
      <c r="C51" s="517"/>
      <c r="D51" s="517"/>
      <c r="E51" s="517"/>
      <c r="F51" s="518"/>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6"/>
      <c r="B52" s="517"/>
      <c r="C52" s="517"/>
      <c r="D52" s="517"/>
      <c r="E52" s="517"/>
      <c r="F52" s="518"/>
      <c r="G52" s="570"/>
      <c r="H52" s="379"/>
      <c r="I52" s="379"/>
      <c r="J52" s="379"/>
      <c r="K52" s="379"/>
      <c r="L52" s="379"/>
      <c r="M52" s="379"/>
      <c r="N52" s="379"/>
      <c r="O52" s="571"/>
      <c r="P52" s="583"/>
      <c r="Q52" s="379"/>
      <c r="R52" s="379"/>
      <c r="S52" s="379"/>
      <c r="T52" s="379"/>
      <c r="U52" s="379"/>
      <c r="V52" s="379"/>
      <c r="W52" s="379"/>
      <c r="X52" s="571"/>
      <c r="Y52" s="469"/>
      <c r="Z52" s="470"/>
      <c r="AA52" s="471"/>
      <c r="AB52" s="331"/>
      <c r="AC52" s="332"/>
      <c r="AD52" s="333"/>
      <c r="AE52" s="331"/>
      <c r="AF52" s="332"/>
      <c r="AG52" s="332"/>
      <c r="AH52" s="333"/>
      <c r="AI52" s="331"/>
      <c r="AJ52" s="332"/>
      <c r="AK52" s="332"/>
      <c r="AL52" s="333"/>
      <c r="AM52" s="376"/>
      <c r="AN52" s="376"/>
      <c r="AO52" s="376"/>
      <c r="AP52" s="331"/>
      <c r="AQ52" s="215"/>
      <c r="AR52" s="133"/>
      <c r="AS52" s="134" t="s">
        <v>356</v>
      </c>
      <c r="AT52" s="169"/>
      <c r="AU52" s="269"/>
      <c r="AV52" s="269"/>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7" t="s">
        <v>12</v>
      </c>
      <c r="Z53" s="553"/>
      <c r="AA53" s="554"/>
      <c r="AB53" s="350"/>
      <c r="AC53" s="350"/>
      <c r="AD53" s="350"/>
      <c r="AE53" s="351"/>
      <c r="AF53" s="352"/>
      <c r="AG53" s="352"/>
      <c r="AH53" s="352"/>
      <c r="AI53" s="351"/>
      <c r="AJ53" s="352"/>
      <c r="AK53" s="352"/>
      <c r="AL53" s="352"/>
      <c r="AM53" s="351"/>
      <c r="AN53" s="352"/>
      <c r="AO53" s="352"/>
      <c r="AP53" s="352"/>
      <c r="AQ53" s="100"/>
      <c r="AR53" s="101"/>
      <c r="AS53" s="101"/>
      <c r="AT53" s="102"/>
      <c r="AU53" s="352"/>
      <c r="AV53" s="352"/>
      <c r="AW53" s="352"/>
      <c r="AX53" s="367"/>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51"/>
      <c r="AF54" s="352"/>
      <c r="AG54" s="352"/>
      <c r="AH54" s="352"/>
      <c r="AI54" s="351"/>
      <c r="AJ54" s="352"/>
      <c r="AK54" s="352"/>
      <c r="AL54" s="352"/>
      <c r="AM54" s="351"/>
      <c r="AN54" s="352"/>
      <c r="AO54" s="352"/>
      <c r="AP54" s="352"/>
      <c r="AQ54" s="100"/>
      <c r="AR54" s="101"/>
      <c r="AS54" s="101"/>
      <c r="AT54" s="102"/>
      <c r="AU54" s="352"/>
      <c r="AV54" s="352"/>
      <c r="AW54" s="352"/>
      <c r="AX54" s="367"/>
    </row>
    <row r="55" spans="1:50" ht="23.25" hidden="1" customHeight="1" x14ac:dyDescent="0.15">
      <c r="A55" s="647"/>
      <c r="B55" s="648"/>
      <c r="C55" s="648"/>
      <c r="D55" s="648"/>
      <c r="E55" s="648"/>
      <c r="F55" s="649"/>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51"/>
      <c r="AF55" s="352"/>
      <c r="AG55" s="352"/>
      <c r="AH55" s="352"/>
      <c r="AI55" s="351"/>
      <c r="AJ55" s="352"/>
      <c r="AK55" s="352"/>
      <c r="AL55" s="352"/>
      <c r="AM55" s="351"/>
      <c r="AN55" s="352"/>
      <c r="AO55" s="352"/>
      <c r="AP55" s="352"/>
      <c r="AQ55" s="100"/>
      <c r="AR55" s="101"/>
      <c r="AS55" s="101"/>
      <c r="AT55" s="102"/>
      <c r="AU55" s="352"/>
      <c r="AV55" s="352"/>
      <c r="AW55" s="352"/>
      <c r="AX55" s="367"/>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6" t="s">
        <v>490</v>
      </c>
      <c r="B58" s="517"/>
      <c r="C58" s="517"/>
      <c r="D58" s="517"/>
      <c r="E58" s="517"/>
      <c r="F58" s="518"/>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6"/>
      <c r="B59" s="517"/>
      <c r="C59" s="517"/>
      <c r="D59" s="517"/>
      <c r="E59" s="517"/>
      <c r="F59" s="518"/>
      <c r="G59" s="570"/>
      <c r="H59" s="379"/>
      <c r="I59" s="379"/>
      <c r="J59" s="379"/>
      <c r="K59" s="379"/>
      <c r="L59" s="379"/>
      <c r="M59" s="379"/>
      <c r="N59" s="379"/>
      <c r="O59" s="571"/>
      <c r="P59" s="583"/>
      <c r="Q59" s="379"/>
      <c r="R59" s="379"/>
      <c r="S59" s="379"/>
      <c r="T59" s="379"/>
      <c r="U59" s="379"/>
      <c r="V59" s="379"/>
      <c r="W59" s="379"/>
      <c r="X59" s="571"/>
      <c r="Y59" s="469"/>
      <c r="Z59" s="470"/>
      <c r="AA59" s="471"/>
      <c r="AB59" s="331"/>
      <c r="AC59" s="332"/>
      <c r="AD59" s="333"/>
      <c r="AE59" s="331"/>
      <c r="AF59" s="332"/>
      <c r="AG59" s="332"/>
      <c r="AH59" s="333"/>
      <c r="AI59" s="331"/>
      <c r="AJ59" s="332"/>
      <c r="AK59" s="332"/>
      <c r="AL59" s="333"/>
      <c r="AM59" s="376"/>
      <c r="AN59" s="376"/>
      <c r="AO59" s="376"/>
      <c r="AP59" s="331"/>
      <c r="AQ59" s="215"/>
      <c r="AR59" s="133"/>
      <c r="AS59" s="134" t="s">
        <v>356</v>
      </c>
      <c r="AT59" s="169"/>
      <c r="AU59" s="269"/>
      <c r="AV59" s="269"/>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7" t="s">
        <v>12</v>
      </c>
      <c r="Z60" s="553"/>
      <c r="AA60" s="554"/>
      <c r="AB60" s="350"/>
      <c r="AC60" s="350"/>
      <c r="AD60" s="350"/>
      <c r="AE60" s="351"/>
      <c r="AF60" s="352"/>
      <c r="AG60" s="352"/>
      <c r="AH60" s="352"/>
      <c r="AI60" s="351"/>
      <c r="AJ60" s="352"/>
      <c r="AK60" s="352"/>
      <c r="AL60" s="352"/>
      <c r="AM60" s="351"/>
      <c r="AN60" s="352"/>
      <c r="AO60" s="352"/>
      <c r="AP60" s="352"/>
      <c r="AQ60" s="100"/>
      <c r="AR60" s="101"/>
      <c r="AS60" s="101"/>
      <c r="AT60" s="102"/>
      <c r="AU60" s="352"/>
      <c r="AV60" s="352"/>
      <c r="AW60" s="352"/>
      <c r="AX60" s="367"/>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51"/>
      <c r="AF61" s="352"/>
      <c r="AG61" s="352"/>
      <c r="AH61" s="352"/>
      <c r="AI61" s="351"/>
      <c r="AJ61" s="352"/>
      <c r="AK61" s="352"/>
      <c r="AL61" s="352"/>
      <c r="AM61" s="351"/>
      <c r="AN61" s="352"/>
      <c r="AO61" s="352"/>
      <c r="AP61" s="352"/>
      <c r="AQ61" s="100"/>
      <c r="AR61" s="101"/>
      <c r="AS61" s="101"/>
      <c r="AT61" s="102"/>
      <c r="AU61" s="352"/>
      <c r="AV61" s="352"/>
      <c r="AW61" s="352"/>
      <c r="AX61" s="367"/>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51"/>
      <c r="AF62" s="352"/>
      <c r="AG62" s="352"/>
      <c r="AH62" s="352"/>
      <c r="AI62" s="351"/>
      <c r="AJ62" s="352"/>
      <c r="AK62" s="352"/>
      <c r="AL62" s="352"/>
      <c r="AM62" s="351"/>
      <c r="AN62" s="352"/>
      <c r="AO62" s="352"/>
      <c r="AP62" s="352"/>
      <c r="AQ62" s="100"/>
      <c r="AR62" s="101"/>
      <c r="AS62" s="101"/>
      <c r="AT62" s="102"/>
      <c r="AU62" s="352"/>
      <c r="AV62" s="352"/>
      <c r="AW62" s="352"/>
      <c r="AX62" s="367"/>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8" t="s">
        <v>357</v>
      </c>
      <c r="AF65" s="369"/>
      <c r="AG65" s="369"/>
      <c r="AH65" s="370"/>
      <c r="AI65" s="368" t="s">
        <v>363</v>
      </c>
      <c r="AJ65" s="369"/>
      <c r="AK65" s="369"/>
      <c r="AL65" s="370"/>
      <c r="AM65" s="375" t="s">
        <v>471</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6"/>
      <c r="AN66" s="376"/>
      <c r="AO66" s="376"/>
      <c r="AP66" s="331"/>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51"/>
      <c r="AF67" s="352"/>
      <c r="AG67" s="352"/>
      <c r="AH67" s="352"/>
      <c r="AI67" s="351"/>
      <c r="AJ67" s="352"/>
      <c r="AK67" s="352"/>
      <c r="AL67" s="352"/>
      <c r="AM67" s="351"/>
      <c r="AN67" s="352"/>
      <c r="AO67" s="352"/>
      <c r="AP67" s="352"/>
      <c r="AQ67" s="351"/>
      <c r="AR67" s="352"/>
      <c r="AS67" s="352"/>
      <c r="AT67" s="366"/>
      <c r="AU67" s="352"/>
      <c r="AV67" s="352"/>
      <c r="AW67" s="352"/>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51"/>
      <c r="AF68" s="352"/>
      <c r="AG68" s="352"/>
      <c r="AH68" s="352"/>
      <c r="AI68" s="351"/>
      <c r="AJ68" s="352"/>
      <c r="AK68" s="352"/>
      <c r="AL68" s="352"/>
      <c r="AM68" s="351"/>
      <c r="AN68" s="352"/>
      <c r="AO68" s="352"/>
      <c r="AP68" s="352"/>
      <c r="AQ68" s="351"/>
      <c r="AR68" s="352"/>
      <c r="AS68" s="352"/>
      <c r="AT68" s="366"/>
      <c r="AU68" s="352"/>
      <c r="AV68" s="352"/>
      <c r="AW68" s="352"/>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501"/>
      <c r="AF69" s="502"/>
      <c r="AG69" s="502"/>
      <c r="AH69" s="502"/>
      <c r="AI69" s="501"/>
      <c r="AJ69" s="502"/>
      <c r="AK69" s="502"/>
      <c r="AL69" s="502"/>
      <c r="AM69" s="501"/>
      <c r="AN69" s="502"/>
      <c r="AO69" s="502"/>
      <c r="AP69" s="502"/>
      <c r="AQ69" s="351"/>
      <c r="AR69" s="352"/>
      <c r="AS69" s="352"/>
      <c r="AT69" s="366"/>
      <c r="AU69" s="352"/>
      <c r="AV69" s="352"/>
      <c r="AW69" s="352"/>
      <c r="AX69" s="367"/>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51"/>
      <c r="AF70" s="352"/>
      <c r="AG70" s="352"/>
      <c r="AH70" s="352"/>
      <c r="AI70" s="351"/>
      <c r="AJ70" s="352"/>
      <c r="AK70" s="352"/>
      <c r="AL70" s="352"/>
      <c r="AM70" s="351"/>
      <c r="AN70" s="352"/>
      <c r="AO70" s="352"/>
      <c r="AP70" s="352"/>
      <c r="AQ70" s="351"/>
      <c r="AR70" s="352"/>
      <c r="AS70" s="352"/>
      <c r="AT70" s="366"/>
      <c r="AU70" s="352"/>
      <c r="AV70" s="352"/>
      <c r="AW70" s="352"/>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51"/>
      <c r="AF71" s="352"/>
      <c r="AG71" s="352"/>
      <c r="AH71" s="352"/>
      <c r="AI71" s="351"/>
      <c r="AJ71" s="352"/>
      <c r="AK71" s="352"/>
      <c r="AL71" s="352"/>
      <c r="AM71" s="351"/>
      <c r="AN71" s="352"/>
      <c r="AO71" s="352"/>
      <c r="AP71" s="352"/>
      <c r="AQ71" s="351"/>
      <c r="AR71" s="352"/>
      <c r="AS71" s="352"/>
      <c r="AT71" s="366"/>
      <c r="AU71" s="352"/>
      <c r="AV71" s="352"/>
      <c r="AW71" s="352"/>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51"/>
      <c r="AF72" s="352"/>
      <c r="AG72" s="352"/>
      <c r="AH72" s="352"/>
      <c r="AI72" s="351"/>
      <c r="AJ72" s="352"/>
      <c r="AK72" s="352"/>
      <c r="AL72" s="352"/>
      <c r="AM72" s="351"/>
      <c r="AN72" s="352"/>
      <c r="AO72" s="352"/>
      <c r="AP72" s="366"/>
      <c r="AQ72" s="351"/>
      <c r="AR72" s="352"/>
      <c r="AS72" s="352"/>
      <c r="AT72" s="366"/>
      <c r="AU72" s="352"/>
      <c r="AV72" s="352"/>
      <c r="AW72" s="352"/>
      <c r="AX72" s="367"/>
    </row>
    <row r="73" spans="1:50" ht="18.75" hidden="1" customHeight="1" x14ac:dyDescent="0.15">
      <c r="A73" s="840" t="s">
        <v>491</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6"/>
      <c r="AN74" s="376"/>
      <c r="AO74" s="376"/>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2"/>
      <c r="AV75" s="352"/>
      <c r="AW75" s="352"/>
      <c r="AX75" s="367"/>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2"/>
      <c r="AV76" s="352"/>
      <c r="AW76" s="352"/>
      <c r="AX76" s="367"/>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52"/>
      <c r="AV77" s="352"/>
      <c r="AW77" s="352"/>
      <c r="AX77" s="367"/>
    </row>
    <row r="78" spans="1:50" ht="69.75" hidden="1" customHeight="1" x14ac:dyDescent="0.15">
      <c r="A78" s="914" t="s">
        <v>529</v>
      </c>
      <c r="B78" s="915"/>
      <c r="C78" s="915"/>
      <c r="D78" s="915"/>
      <c r="E78" s="912" t="s">
        <v>464</v>
      </c>
      <c r="F78" s="913"/>
      <c r="G78" s="57" t="s">
        <v>365</v>
      </c>
      <c r="H78" s="795"/>
      <c r="I78" s="242"/>
      <c r="J78" s="242"/>
      <c r="K78" s="242"/>
      <c r="L78" s="242"/>
      <c r="M78" s="242"/>
      <c r="N78" s="242"/>
      <c r="O78" s="796"/>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23" t="s">
        <v>266</v>
      </c>
      <c r="B80" s="849" t="s">
        <v>482</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9" hidden="1" customHeight="1" x14ac:dyDescent="0.15">
      <c r="A81" s="524"/>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9" hidden="1" customHeight="1" x14ac:dyDescent="0.15">
      <c r="A82" s="524"/>
      <c r="B82" s="852"/>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5"/>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9" hidden="1" customHeight="1" x14ac:dyDescent="0.15">
      <c r="A83" s="524"/>
      <c r="B83" s="852"/>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6"/>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3"/>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7"/>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9" t="s">
        <v>11</v>
      </c>
      <c r="AC85" s="460"/>
      <c r="AD85" s="461"/>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4"/>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1"/>
      <c r="AC86" s="332"/>
      <c r="AD86" s="333"/>
      <c r="AE86" s="331"/>
      <c r="AF86" s="332"/>
      <c r="AG86" s="332"/>
      <c r="AH86" s="333"/>
      <c r="AI86" s="331"/>
      <c r="AJ86" s="332"/>
      <c r="AK86" s="332"/>
      <c r="AL86" s="333"/>
      <c r="AM86" s="376"/>
      <c r="AN86" s="376"/>
      <c r="AO86" s="376"/>
      <c r="AP86" s="331"/>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4"/>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350"/>
      <c r="AC87" s="350"/>
      <c r="AD87" s="350"/>
      <c r="AE87" s="351"/>
      <c r="AF87" s="352"/>
      <c r="AG87" s="352"/>
      <c r="AH87" s="352"/>
      <c r="AI87" s="351"/>
      <c r="AJ87" s="352"/>
      <c r="AK87" s="352"/>
      <c r="AL87" s="352"/>
      <c r="AM87" s="351"/>
      <c r="AN87" s="352"/>
      <c r="AO87" s="352"/>
      <c r="AP87" s="352"/>
      <c r="AQ87" s="100"/>
      <c r="AR87" s="101"/>
      <c r="AS87" s="101"/>
      <c r="AT87" s="102"/>
      <c r="AU87" s="352"/>
      <c r="AV87" s="352"/>
      <c r="AW87" s="352"/>
      <c r="AX87" s="367"/>
    </row>
    <row r="88" spans="1:60" ht="23.25" hidden="1" customHeight="1" x14ac:dyDescent="0.15">
      <c r="A88" s="524"/>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6"/>
      <c r="AC88" s="526"/>
      <c r="AD88" s="526"/>
      <c r="AE88" s="351"/>
      <c r="AF88" s="352"/>
      <c r="AG88" s="352"/>
      <c r="AH88" s="352"/>
      <c r="AI88" s="351"/>
      <c r="AJ88" s="352"/>
      <c r="AK88" s="352"/>
      <c r="AL88" s="352"/>
      <c r="AM88" s="351"/>
      <c r="AN88" s="352"/>
      <c r="AO88" s="352"/>
      <c r="AP88" s="352"/>
      <c r="AQ88" s="100"/>
      <c r="AR88" s="101"/>
      <c r="AS88" s="101"/>
      <c r="AT88" s="102"/>
      <c r="AU88" s="352"/>
      <c r="AV88" s="352"/>
      <c r="AW88" s="352"/>
      <c r="AX88" s="367"/>
      <c r="AY88" s="10"/>
      <c r="AZ88" s="10"/>
      <c r="BA88" s="10"/>
      <c r="BB88" s="10"/>
      <c r="BC88" s="10"/>
    </row>
    <row r="89" spans="1:60" ht="23.25" hidden="1" customHeight="1" x14ac:dyDescent="0.15">
      <c r="A89" s="524"/>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2" t="s">
        <v>14</v>
      </c>
      <c r="AC89" s="462"/>
      <c r="AD89" s="462"/>
      <c r="AE89" s="351"/>
      <c r="AF89" s="352"/>
      <c r="AG89" s="352"/>
      <c r="AH89" s="352"/>
      <c r="AI89" s="351"/>
      <c r="AJ89" s="352"/>
      <c r="AK89" s="352"/>
      <c r="AL89" s="352"/>
      <c r="AM89" s="351"/>
      <c r="AN89" s="352"/>
      <c r="AO89" s="352"/>
      <c r="AP89" s="352"/>
      <c r="AQ89" s="100"/>
      <c r="AR89" s="101"/>
      <c r="AS89" s="101"/>
      <c r="AT89" s="102"/>
      <c r="AU89" s="352"/>
      <c r="AV89" s="352"/>
      <c r="AW89" s="352"/>
      <c r="AX89" s="367"/>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9" t="s">
        <v>11</v>
      </c>
      <c r="AC90" s="460"/>
      <c r="AD90" s="461"/>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4"/>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1"/>
      <c r="AC91" s="332"/>
      <c r="AD91" s="333"/>
      <c r="AE91" s="331"/>
      <c r="AF91" s="332"/>
      <c r="AG91" s="332"/>
      <c r="AH91" s="333"/>
      <c r="AI91" s="331"/>
      <c r="AJ91" s="332"/>
      <c r="AK91" s="332"/>
      <c r="AL91" s="333"/>
      <c r="AM91" s="376"/>
      <c r="AN91" s="376"/>
      <c r="AO91" s="376"/>
      <c r="AP91" s="331"/>
      <c r="AQ91" s="268"/>
      <c r="AR91" s="269"/>
      <c r="AS91" s="134" t="s">
        <v>356</v>
      </c>
      <c r="AT91" s="169"/>
      <c r="AU91" s="269"/>
      <c r="AV91" s="269"/>
      <c r="AW91" s="379" t="s">
        <v>300</v>
      </c>
      <c r="AX91" s="380"/>
      <c r="AY91" s="10"/>
      <c r="AZ91" s="10"/>
      <c r="BA91" s="10"/>
      <c r="BB91" s="10"/>
      <c r="BC91" s="10"/>
    </row>
    <row r="92" spans="1:60" ht="23.25" hidden="1" customHeight="1" x14ac:dyDescent="0.15">
      <c r="A92" s="524"/>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350"/>
      <c r="AC92" s="350"/>
      <c r="AD92" s="350"/>
      <c r="AE92" s="351"/>
      <c r="AF92" s="352"/>
      <c r="AG92" s="352"/>
      <c r="AH92" s="352"/>
      <c r="AI92" s="351"/>
      <c r="AJ92" s="352"/>
      <c r="AK92" s="352"/>
      <c r="AL92" s="352"/>
      <c r="AM92" s="351"/>
      <c r="AN92" s="352"/>
      <c r="AO92" s="352"/>
      <c r="AP92" s="352"/>
      <c r="AQ92" s="100"/>
      <c r="AR92" s="101"/>
      <c r="AS92" s="101"/>
      <c r="AT92" s="102"/>
      <c r="AU92" s="352"/>
      <c r="AV92" s="352"/>
      <c r="AW92" s="352"/>
      <c r="AX92" s="367"/>
      <c r="AY92" s="10"/>
      <c r="AZ92" s="10"/>
      <c r="BA92" s="10"/>
      <c r="BB92" s="10"/>
      <c r="BC92" s="10"/>
      <c r="BD92" s="10"/>
      <c r="BE92" s="10"/>
      <c r="BF92" s="10"/>
      <c r="BG92" s="10"/>
      <c r="BH92" s="10"/>
    </row>
    <row r="93" spans="1:60" ht="23.25" hidden="1" customHeight="1" x14ac:dyDescent="0.15">
      <c r="A93" s="524"/>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6"/>
      <c r="AC93" s="526"/>
      <c r="AD93" s="526"/>
      <c r="AE93" s="351"/>
      <c r="AF93" s="352"/>
      <c r="AG93" s="352"/>
      <c r="AH93" s="352"/>
      <c r="AI93" s="351"/>
      <c r="AJ93" s="352"/>
      <c r="AK93" s="352"/>
      <c r="AL93" s="352"/>
      <c r="AM93" s="351"/>
      <c r="AN93" s="352"/>
      <c r="AO93" s="352"/>
      <c r="AP93" s="352"/>
      <c r="AQ93" s="100"/>
      <c r="AR93" s="101"/>
      <c r="AS93" s="101"/>
      <c r="AT93" s="102"/>
      <c r="AU93" s="352"/>
      <c r="AV93" s="352"/>
      <c r="AW93" s="352"/>
      <c r="AX93" s="367"/>
    </row>
    <row r="94" spans="1:60" ht="23.25" hidden="1" customHeight="1" x14ac:dyDescent="0.15">
      <c r="A94" s="524"/>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2" t="s">
        <v>14</v>
      </c>
      <c r="AC94" s="462"/>
      <c r="AD94" s="462"/>
      <c r="AE94" s="351"/>
      <c r="AF94" s="352"/>
      <c r="AG94" s="352"/>
      <c r="AH94" s="352"/>
      <c r="AI94" s="351"/>
      <c r="AJ94" s="352"/>
      <c r="AK94" s="352"/>
      <c r="AL94" s="352"/>
      <c r="AM94" s="351"/>
      <c r="AN94" s="352"/>
      <c r="AO94" s="352"/>
      <c r="AP94" s="352"/>
      <c r="AQ94" s="100"/>
      <c r="AR94" s="101"/>
      <c r="AS94" s="101"/>
      <c r="AT94" s="102"/>
      <c r="AU94" s="352"/>
      <c r="AV94" s="352"/>
      <c r="AW94" s="352"/>
      <c r="AX94" s="367"/>
      <c r="AY94" s="10"/>
      <c r="AZ94" s="10"/>
      <c r="BA94" s="10"/>
      <c r="BB94" s="10"/>
      <c r="BC94" s="10"/>
    </row>
    <row r="95" spans="1:60" ht="18.75" hidden="1" customHeight="1" x14ac:dyDescent="0.15">
      <c r="A95" s="524"/>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9" t="s">
        <v>11</v>
      </c>
      <c r="AC95" s="460"/>
      <c r="AD95" s="461"/>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1"/>
      <c r="AC96" s="332"/>
      <c r="AD96" s="333"/>
      <c r="AE96" s="331"/>
      <c r="AF96" s="332"/>
      <c r="AG96" s="332"/>
      <c r="AH96" s="333"/>
      <c r="AI96" s="331"/>
      <c r="AJ96" s="332"/>
      <c r="AK96" s="332"/>
      <c r="AL96" s="333"/>
      <c r="AM96" s="376"/>
      <c r="AN96" s="376"/>
      <c r="AO96" s="376"/>
      <c r="AP96" s="331"/>
      <c r="AQ96" s="268"/>
      <c r="AR96" s="269"/>
      <c r="AS96" s="134" t="s">
        <v>356</v>
      </c>
      <c r="AT96" s="169"/>
      <c r="AU96" s="269"/>
      <c r="AV96" s="269"/>
      <c r="AW96" s="379" t="s">
        <v>300</v>
      </c>
      <c r="AX96" s="380"/>
    </row>
    <row r="97" spans="1:60" ht="23.25" hidden="1" customHeight="1" x14ac:dyDescent="0.15">
      <c r="A97" s="524"/>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6"/>
      <c r="AC97" s="407"/>
      <c r="AD97" s="408"/>
      <c r="AE97" s="351"/>
      <c r="AF97" s="352"/>
      <c r="AG97" s="352"/>
      <c r="AH97" s="366"/>
      <c r="AI97" s="351"/>
      <c r="AJ97" s="352"/>
      <c r="AK97" s="352"/>
      <c r="AL97" s="366"/>
      <c r="AM97" s="351"/>
      <c r="AN97" s="352"/>
      <c r="AO97" s="352"/>
      <c r="AP97" s="352"/>
      <c r="AQ97" s="100"/>
      <c r="AR97" s="101"/>
      <c r="AS97" s="101"/>
      <c r="AT97" s="102"/>
      <c r="AU97" s="352"/>
      <c r="AV97" s="352"/>
      <c r="AW97" s="352"/>
      <c r="AX97" s="367"/>
      <c r="AY97" s="10"/>
      <c r="AZ97" s="10"/>
      <c r="BA97" s="10"/>
      <c r="BB97" s="10"/>
      <c r="BC97" s="10"/>
    </row>
    <row r="98" spans="1:60" ht="23.25" hidden="1" customHeight="1" x14ac:dyDescent="0.15">
      <c r="A98" s="524"/>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51"/>
      <c r="AF98" s="352"/>
      <c r="AG98" s="352"/>
      <c r="AH98" s="366"/>
      <c r="AI98" s="351"/>
      <c r="AJ98" s="352"/>
      <c r="AK98" s="352"/>
      <c r="AL98" s="366"/>
      <c r="AM98" s="351"/>
      <c r="AN98" s="352"/>
      <c r="AO98" s="352"/>
      <c r="AP98" s="352"/>
      <c r="AQ98" s="100"/>
      <c r="AR98" s="101"/>
      <c r="AS98" s="101"/>
      <c r="AT98" s="102"/>
      <c r="AU98" s="352"/>
      <c r="AV98" s="352"/>
      <c r="AW98" s="352"/>
      <c r="AX98" s="367"/>
      <c r="AY98" s="10"/>
      <c r="AZ98" s="10"/>
      <c r="BA98" s="10"/>
      <c r="BB98" s="10"/>
      <c r="BC98" s="10"/>
      <c r="BD98" s="10"/>
      <c r="BE98" s="10"/>
      <c r="BF98" s="10"/>
      <c r="BG98" s="10"/>
      <c r="BH98" s="10"/>
    </row>
    <row r="99" spans="1:60" ht="23.25" hidden="1" customHeight="1" thickBot="1" x14ac:dyDescent="0.2">
      <c r="A99" s="525"/>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9"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2"/>
      <c r="B101" s="493"/>
      <c r="C101" s="493"/>
      <c r="D101" s="493"/>
      <c r="E101" s="493"/>
      <c r="F101" s="494"/>
      <c r="G101" s="158" t="s">
        <v>654</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350" t="s">
        <v>573</v>
      </c>
      <c r="AC101" s="350"/>
      <c r="AD101" s="350"/>
      <c r="AE101" s="360">
        <v>101</v>
      </c>
      <c r="AF101" s="360"/>
      <c r="AG101" s="360"/>
      <c r="AH101" s="360"/>
      <c r="AI101" s="351">
        <v>100</v>
      </c>
      <c r="AJ101" s="352"/>
      <c r="AK101" s="352"/>
      <c r="AL101" s="366"/>
      <c r="AM101" s="351" t="s">
        <v>572</v>
      </c>
      <c r="AN101" s="352"/>
      <c r="AO101" s="352"/>
      <c r="AP101" s="366"/>
      <c r="AQ101" s="351" t="s">
        <v>572</v>
      </c>
      <c r="AR101" s="352"/>
      <c r="AS101" s="352"/>
      <c r="AT101" s="366"/>
      <c r="AU101" s="351" t="s">
        <v>574</v>
      </c>
      <c r="AV101" s="352"/>
      <c r="AW101" s="352"/>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350" t="s">
        <v>573</v>
      </c>
      <c r="AC102" s="350"/>
      <c r="AD102" s="350"/>
      <c r="AE102" s="360">
        <v>100</v>
      </c>
      <c r="AF102" s="360"/>
      <c r="AG102" s="360"/>
      <c r="AH102" s="360"/>
      <c r="AI102" s="360">
        <v>100</v>
      </c>
      <c r="AJ102" s="360"/>
      <c r="AK102" s="360"/>
      <c r="AL102" s="360"/>
      <c r="AM102" s="501">
        <v>100</v>
      </c>
      <c r="AN102" s="502"/>
      <c r="AO102" s="502"/>
      <c r="AP102" s="503"/>
      <c r="AQ102" s="501">
        <v>100</v>
      </c>
      <c r="AR102" s="502"/>
      <c r="AS102" s="502"/>
      <c r="AT102" s="503"/>
      <c r="AU102" s="501">
        <v>100</v>
      </c>
      <c r="AV102" s="502"/>
      <c r="AW102" s="502"/>
      <c r="AX102" s="503"/>
    </row>
    <row r="103" spans="1:60" ht="31.9" hidden="1" customHeight="1" x14ac:dyDescent="0.15">
      <c r="A103" s="489" t="s">
        <v>492</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51"/>
      <c r="AF104" s="352"/>
      <c r="AG104" s="352"/>
      <c r="AH104" s="366"/>
      <c r="AI104" s="351"/>
      <c r="AJ104" s="352"/>
      <c r="AK104" s="352"/>
      <c r="AL104" s="366"/>
      <c r="AM104" s="351"/>
      <c r="AN104" s="352"/>
      <c r="AO104" s="352"/>
      <c r="AP104" s="366"/>
      <c r="AQ104" s="351"/>
      <c r="AR104" s="352"/>
      <c r="AS104" s="352"/>
      <c r="AT104" s="366"/>
      <c r="AU104" s="351"/>
      <c r="AV104" s="352"/>
      <c r="AW104" s="352"/>
      <c r="AX104" s="366"/>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c r="AC105" s="407"/>
      <c r="AD105" s="408"/>
      <c r="AE105" s="360"/>
      <c r="AF105" s="360"/>
      <c r="AG105" s="360"/>
      <c r="AH105" s="360"/>
      <c r="AI105" s="360"/>
      <c r="AJ105" s="360"/>
      <c r="AK105" s="360"/>
      <c r="AL105" s="360"/>
      <c r="AM105" s="360"/>
      <c r="AN105" s="360"/>
      <c r="AO105" s="360"/>
      <c r="AP105" s="360"/>
      <c r="AQ105" s="351"/>
      <c r="AR105" s="352"/>
      <c r="AS105" s="352"/>
      <c r="AT105" s="366"/>
      <c r="AU105" s="501"/>
      <c r="AV105" s="502"/>
      <c r="AW105" s="502"/>
      <c r="AX105" s="503"/>
    </row>
    <row r="106" spans="1:60" ht="31.9" hidden="1" customHeight="1" x14ac:dyDescent="0.15">
      <c r="A106" s="489" t="s">
        <v>492</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60"/>
      <c r="AF108" s="360"/>
      <c r="AG108" s="360"/>
      <c r="AH108" s="360"/>
      <c r="AI108" s="360"/>
      <c r="AJ108" s="360"/>
      <c r="AK108" s="360"/>
      <c r="AL108" s="360"/>
      <c r="AM108" s="360"/>
      <c r="AN108" s="360"/>
      <c r="AO108" s="360"/>
      <c r="AP108" s="360"/>
      <c r="AQ108" s="351"/>
      <c r="AR108" s="352"/>
      <c r="AS108" s="352"/>
      <c r="AT108" s="366"/>
      <c r="AU108" s="501"/>
      <c r="AV108" s="502"/>
      <c r="AW108" s="502"/>
      <c r="AX108" s="503"/>
    </row>
    <row r="109" spans="1:60" ht="31.9" hidden="1" customHeight="1" x14ac:dyDescent="0.15">
      <c r="A109" s="489" t="s">
        <v>492</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60"/>
      <c r="AF111" s="360"/>
      <c r="AG111" s="360"/>
      <c r="AH111" s="360"/>
      <c r="AI111" s="360"/>
      <c r="AJ111" s="360"/>
      <c r="AK111" s="360"/>
      <c r="AL111" s="360"/>
      <c r="AM111" s="360"/>
      <c r="AN111" s="360"/>
      <c r="AO111" s="360"/>
      <c r="AP111" s="360"/>
      <c r="AQ111" s="351"/>
      <c r="AR111" s="352"/>
      <c r="AS111" s="352"/>
      <c r="AT111" s="366"/>
      <c r="AU111" s="501"/>
      <c r="AV111" s="502"/>
      <c r="AW111" s="502"/>
      <c r="AX111" s="503"/>
    </row>
    <row r="112" spans="1:60" ht="31.9" hidden="1" customHeight="1" x14ac:dyDescent="0.15">
      <c r="A112" s="489" t="s">
        <v>492</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3" t="s">
        <v>663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575</v>
      </c>
      <c r="AC116" s="299"/>
      <c r="AD116" s="300"/>
      <c r="AE116" s="360">
        <f>17700000/686427</f>
        <v>25.78569898911319</v>
      </c>
      <c r="AF116" s="360"/>
      <c r="AG116" s="360"/>
      <c r="AH116" s="360"/>
      <c r="AI116" s="360">
        <f>15030000/684096</f>
        <v>21.970600617457198</v>
      </c>
      <c r="AJ116" s="360"/>
      <c r="AK116" s="360"/>
      <c r="AL116" s="360"/>
      <c r="AM116" s="360">
        <f>17130000/684000</f>
        <v>25.043859649122808</v>
      </c>
      <c r="AN116" s="360"/>
      <c r="AO116" s="360"/>
      <c r="AP116" s="360"/>
      <c r="AQ116" s="351">
        <v>27</v>
      </c>
      <c r="AR116" s="352"/>
      <c r="AS116" s="352"/>
      <c r="AT116" s="352"/>
      <c r="AU116" s="352"/>
      <c r="AV116" s="352"/>
      <c r="AW116" s="352"/>
      <c r="AX116" s="367"/>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7" t="s">
        <v>49</v>
      </c>
      <c r="Z117" s="338"/>
      <c r="AA117" s="339"/>
      <c r="AB117" s="340" t="s">
        <v>576</v>
      </c>
      <c r="AC117" s="341"/>
      <c r="AD117" s="342"/>
      <c r="AE117" s="304" t="s">
        <v>626</v>
      </c>
      <c r="AF117" s="304"/>
      <c r="AG117" s="304"/>
      <c r="AH117" s="304"/>
      <c r="AI117" s="304" t="s">
        <v>655</v>
      </c>
      <c r="AJ117" s="304"/>
      <c r="AK117" s="304"/>
      <c r="AL117" s="304"/>
      <c r="AM117" s="304" t="s">
        <v>656</v>
      </c>
      <c r="AN117" s="304"/>
      <c r="AO117" s="304"/>
      <c r="AP117" s="304"/>
      <c r="AQ117" s="304" t="s">
        <v>662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653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50" t="s">
        <v>565</v>
      </c>
      <c r="AC134" s="350"/>
      <c r="AD134" s="350"/>
      <c r="AE134" s="351">
        <v>686427</v>
      </c>
      <c r="AF134" s="352"/>
      <c r="AG134" s="352"/>
      <c r="AH134" s="352"/>
      <c r="AI134" s="351">
        <v>684096</v>
      </c>
      <c r="AJ134" s="352"/>
      <c r="AK134" s="352"/>
      <c r="AL134" s="352"/>
      <c r="AM134" s="351"/>
      <c r="AN134" s="352"/>
      <c r="AO134" s="352"/>
      <c r="AP134" s="352"/>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26" t="s">
        <v>565</v>
      </c>
      <c r="AC135" s="526"/>
      <c r="AD135" s="526"/>
      <c r="AE135" s="351">
        <v>733000</v>
      </c>
      <c r="AF135" s="352"/>
      <c r="AG135" s="352"/>
      <c r="AH135" s="352"/>
      <c r="AI135" s="351">
        <v>686000</v>
      </c>
      <c r="AJ135" s="352"/>
      <c r="AK135" s="352"/>
      <c r="AL135" s="352"/>
      <c r="AM135" s="351">
        <v>684000</v>
      </c>
      <c r="AN135" s="352"/>
      <c r="AO135" s="352"/>
      <c r="AP135" s="352"/>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9"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9"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9"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9" hidden="1" customHeight="1" x14ac:dyDescent="0.15">
      <c r="A155" s="99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9" hidden="1" customHeight="1" x14ac:dyDescent="0.15">
      <c r="A157" s="99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9"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9"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9"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9" hidden="1" customHeight="1" x14ac:dyDescent="0.15">
      <c r="A162" s="99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9" hidden="1" customHeight="1" x14ac:dyDescent="0.15">
      <c r="A164" s="99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9"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9"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9"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9" hidden="1" customHeight="1" x14ac:dyDescent="0.15">
      <c r="A169" s="99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9" hidden="1" customHeight="1" x14ac:dyDescent="0.15">
      <c r="A171" s="99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9"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9"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9"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9" hidden="1" customHeight="1" x14ac:dyDescent="0.15">
      <c r="A176" s="99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9" hidden="1" customHeight="1" x14ac:dyDescent="0.15">
      <c r="A178" s="99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9"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9"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9"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9" hidden="1" customHeight="1" x14ac:dyDescent="0.15">
      <c r="A183" s="99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9" hidden="1" customHeight="1" x14ac:dyDescent="0.15">
      <c r="A185" s="99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9"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9"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9"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9"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9"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9"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9"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9"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9"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9"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9"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9"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9"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9"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9"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9"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9"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9"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9"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9"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9"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9"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9"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9"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9"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9"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9"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9"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9"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9"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9"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9"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9"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9"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9"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9"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9"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9"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9"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9"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9"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9"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9"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9"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9"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9"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9"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9"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9"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9"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9"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9"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9"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9"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9"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9"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9"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9"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9"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9"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9"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9"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9"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9"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9"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9"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9"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9"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9"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9"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9"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9"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9"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9"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9"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9"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9"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9"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9"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9"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9"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9"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9"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9"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9"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9"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9"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9"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9"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9"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9"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9"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9"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9"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9"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9"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9"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9"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9"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9"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9"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9"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9"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9"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9"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633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628</v>
      </c>
      <c r="AF432" s="133"/>
      <c r="AG432" s="134" t="s">
        <v>356</v>
      </c>
      <c r="AH432" s="169"/>
      <c r="AI432" s="179"/>
      <c r="AJ432" s="179"/>
      <c r="AK432" s="179"/>
      <c r="AL432" s="174"/>
      <c r="AM432" s="179"/>
      <c r="AN432" s="179"/>
      <c r="AO432" s="179"/>
      <c r="AP432" s="174"/>
      <c r="AQ432" s="215" t="s">
        <v>627</v>
      </c>
      <c r="AR432" s="133"/>
      <c r="AS432" s="134" t="s">
        <v>356</v>
      </c>
      <c r="AT432" s="169"/>
      <c r="AU432" s="133" t="s">
        <v>627</v>
      </c>
      <c r="AV432" s="133"/>
      <c r="AW432" s="134" t="s">
        <v>300</v>
      </c>
      <c r="AX432" s="135"/>
    </row>
    <row r="433" spans="1:50" ht="23.25" customHeight="1" x14ac:dyDescent="0.15">
      <c r="A433" s="997"/>
      <c r="B433" s="250"/>
      <c r="C433" s="249"/>
      <c r="D433" s="250"/>
      <c r="E433" s="163"/>
      <c r="F433" s="164"/>
      <c r="G433" s="228" t="s">
        <v>627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627</v>
      </c>
      <c r="AC433" s="130"/>
      <c r="AD433" s="130"/>
      <c r="AE433" s="100" t="s">
        <v>627</v>
      </c>
      <c r="AF433" s="101"/>
      <c r="AG433" s="101"/>
      <c r="AH433" s="101"/>
      <c r="AI433" s="100" t="s">
        <v>629</v>
      </c>
      <c r="AJ433" s="101"/>
      <c r="AK433" s="101"/>
      <c r="AL433" s="101"/>
      <c r="AM433" s="100" t="s">
        <v>631</v>
      </c>
      <c r="AN433" s="101"/>
      <c r="AO433" s="101"/>
      <c r="AP433" s="102"/>
      <c r="AQ433" s="100" t="s">
        <v>627</v>
      </c>
      <c r="AR433" s="101"/>
      <c r="AS433" s="101"/>
      <c r="AT433" s="102"/>
      <c r="AU433" s="101" t="s">
        <v>632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627</v>
      </c>
      <c r="AC434" s="219"/>
      <c r="AD434" s="219"/>
      <c r="AE434" s="100" t="s">
        <v>628</v>
      </c>
      <c r="AF434" s="101"/>
      <c r="AG434" s="101"/>
      <c r="AH434" s="102"/>
      <c r="AI434" s="100" t="s">
        <v>627</v>
      </c>
      <c r="AJ434" s="101"/>
      <c r="AK434" s="101"/>
      <c r="AL434" s="101"/>
      <c r="AM434" s="100" t="s">
        <v>627</v>
      </c>
      <c r="AN434" s="101"/>
      <c r="AO434" s="101"/>
      <c r="AP434" s="102"/>
      <c r="AQ434" s="100" t="s">
        <v>627</v>
      </c>
      <c r="AR434" s="101"/>
      <c r="AS434" s="101"/>
      <c r="AT434" s="102"/>
      <c r="AU434" s="101" t="s">
        <v>627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627</v>
      </c>
      <c r="AF435" s="101"/>
      <c r="AG435" s="101"/>
      <c r="AH435" s="102"/>
      <c r="AI435" s="100" t="s">
        <v>630</v>
      </c>
      <c r="AJ435" s="101"/>
      <c r="AK435" s="101"/>
      <c r="AL435" s="101"/>
      <c r="AM435" s="100" t="s">
        <v>627</v>
      </c>
      <c r="AN435" s="101"/>
      <c r="AO435" s="101"/>
      <c r="AP435" s="102"/>
      <c r="AQ435" s="100" t="s">
        <v>627</v>
      </c>
      <c r="AR435" s="101"/>
      <c r="AS435" s="101"/>
      <c r="AT435" s="102"/>
      <c r="AU435" s="101" t="s">
        <v>627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627</v>
      </c>
      <c r="AF437" s="133"/>
      <c r="AG437" s="134" t="s">
        <v>356</v>
      </c>
      <c r="AH437" s="169"/>
      <c r="AI437" s="179"/>
      <c r="AJ437" s="179"/>
      <c r="AK437" s="179"/>
      <c r="AL437" s="174"/>
      <c r="AM437" s="179"/>
      <c r="AN437" s="179"/>
      <c r="AO437" s="179"/>
      <c r="AP437" s="174"/>
      <c r="AQ437" s="215" t="s">
        <v>627</v>
      </c>
      <c r="AR437" s="133"/>
      <c r="AS437" s="134" t="s">
        <v>356</v>
      </c>
      <c r="AT437" s="169"/>
      <c r="AU437" s="133" t="s">
        <v>627</v>
      </c>
      <c r="AV437" s="133"/>
      <c r="AW437" s="134" t="s">
        <v>300</v>
      </c>
      <c r="AX437" s="135"/>
    </row>
    <row r="438" spans="1:50" ht="23.25" hidden="1" customHeight="1" x14ac:dyDescent="0.15">
      <c r="A438" s="997"/>
      <c r="B438" s="250"/>
      <c r="C438" s="249"/>
      <c r="D438" s="250"/>
      <c r="E438" s="163"/>
      <c r="F438" s="164"/>
      <c r="G438" s="228" t="s">
        <v>633</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633</v>
      </c>
      <c r="AC438" s="130"/>
      <c r="AD438" s="130"/>
      <c r="AE438" s="100" t="s">
        <v>628</v>
      </c>
      <c r="AF438" s="101"/>
      <c r="AG438" s="101"/>
      <c r="AH438" s="101"/>
      <c r="AI438" s="100" t="s">
        <v>627</v>
      </c>
      <c r="AJ438" s="101"/>
      <c r="AK438" s="101"/>
      <c r="AL438" s="101"/>
      <c r="AM438" s="100" t="s">
        <v>627</v>
      </c>
      <c r="AN438" s="101"/>
      <c r="AO438" s="101"/>
      <c r="AP438" s="102"/>
      <c r="AQ438" s="100" t="s">
        <v>627</v>
      </c>
      <c r="AR438" s="101"/>
      <c r="AS438" s="101"/>
      <c r="AT438" s="102"/>
      <c r="AU438" s="101" t="s">
        <v>627</v>
      </c>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634</v>
      </c>
      <c r="AC439" s="219"/>
      <c r="AD439" s="219"/>
      <c r="AE439" s="100" t="s">
        <v>627</v>
      </c>
      <c r="AF439" s="101"/>
      <c r="AG439" s="101"/>
      <c r="AH439" s="102"/>
      <c r="AI439" s="100" t="s">
        <v>627</v>
      </c>
      <c r="AJ439" s="101"/>
      <c r="AK439" s="101"/>
      <c r="AL439" s="101"/>
      <c r="AM439" s="100" t="s">
        <v>628</v>
      </c>
      <c r="AN439" s="101"/>
      <c r="AO439" s="101"/>
      <c r="AP439" s="102"/>
      <c r="AQ439" s="100" t="s">
        <v>627</v>
      </c>
      <c r="AR439" s="101"/>
      <c r="AS439" s="101"/>
      <c r="AT439" s="102"/>
      <c r="AU439" s="101" t="s">
        <v>628</v>
      </c>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635</v>
      </c>
      <c r="AF440" s="101"/>
      <c r="AG440" s="101"/>
      <c r="AH440" s="102"/>
      <c r="AI440" s="100" t="s">
        <v>629</v>
      </c>
      <c r="AJ440" s="101"/>
      <c r="AK440" s="101"/>
      <c r="AL440" s="101"/>
      <c r="AM440" s="100" t="s">
        <v>628</v>
      </c>
      <c r="AN440" s="101"/>
      <c r="AO440" s="101"/>
      <c r="AP440" s="102"/>
      <c r="AQ440" s="100" t="s">
        <v>627</v>
      </c>
      <c r="AR440" s="101"/>
      <c r="AS440" s="101"/>
      <c r="AT440" s="102"/>
      <c r="AU440" s="101" t="s">
        <v>627</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650</v>
      </c>
      <c r="AF457" s="133"/>
      <c r="AG457" s="134" t="s">
        <v>356</v>
      </c>
      <c r="AH457" s="169"/>
      <c r="AI457" s="179"/>
      <c r="AJ457" s="179"/>
      <c r="AK457" s="179"/>
      <c r="AL457" s="174"/>
      <c r="AM457" s="179"/>
      <c r="AN457" s="179"/>
      <c r="AO457" s="179"/>
      <c r="AP457" s="174"/>
      <c r="AQ457" s="215" t="s">
        <v>650</v>
      </c>
      <c r="AR457" s="133"/>
      <c r="AS457" s="134" t="s">
        <v>356</v>
      </c>
      <c r="AT457" s="169"/>
      <c r="AU457" s="133" t="s">
        <v>650</v>
      </c>
      <c r="AV457" s="133"/>
      <c r="AW457" s="134" t="s">
        <v>300</v>
      </c>
      <c r="AX457" s="135"/>
    </row>
    <row r="458" spans="1:50" ht="23.25" customHeight="1" x14ac:dyDescent="0.15">
      <c r="A458" s="997"/>
      <c r="B458" s="250"/>
      <c r="C458" s="249"/>
      <c r="D458" s="250"/>
      <c r="E458" s="163"/>
      <c r="F458" s="164"/>
      <c r="G458" s="228" t="s">
        <v>644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644</v>
      </c>
      <c r="AC458" s="130"/>
      <c r="AD458" s="130"/>
      <c r="AE458" s="100" t="s">
        <v>645</v>
      </c>
      <c r="AF458" s="101"/>
      <c r="AG458" s="101"/>
      <c r="AH458" s="101"/>
      <c r="AI458" s="100" t="s">
        <v>644</v>
      </c>
      <c r="AJ458" s="101"/>
      <c r="AK458" s="101"/>
      <c r="AL458" s="101"/>
      <c r="AM458" s="100" t="s">
        <v>646</v>
      </c>
      <c r="AN458" s="101"/>
      <c r="AO458" s="101"/>
      <c r="AP458" s="102"/>
      <c r="AQ458" s="100" t="s">
        <v>644</v>
      </c>
      <c r="AR458" s="101"/>
      <c r="AS458" s="101"/>
      <c r="AT458" s="102"/>
      <c r="AU458" s="101" t="s">
        <v>646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647</v>
      </c>
      <c r="AC459" s="219"/>
      <c r="AD459" s="219"/>
      <c r="AE459" s="100" t="s">
        <v>644</v>
      </c>
      <c r="AF459" s="101"/>
      <c r="AG459" s="101"/>
      <c r="AH459" s="102"/>
      <c r="AI459" s="100" t="s">
        <v>644</v>
      </c>
      <c r="AJ459" s="101"/>
      <c r="AK459" s="101"/>
      <c r="AL459" s="101"/>
      <c r="AM459" s="100" t="s">
        <v>644</v>
      </c>
      <c r="AN459" s="101"/>
      <c r="AO459" s="101"/>
      <c r="AP459" s="102"/>
      <c r="AQ459" s="100" t="s">
        <v>648</v>
      </c>
      <c r="AR459" s="101"/>
      <c r="AS459" s="101"/>
      <c r="AT459" s="102"/>
      <c r="AU459" s="101" t="s">
        <v>649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644</v>
      </c>
      <c r="AF460" s="101"/>
      <c r="AG460" s="101"/>
      <c r="AH460" s="102"/>
      <c r="AI460" s="100" t="s">
        <v>644</v>
      </c>
      <c r="AJ460" s="101"/>
      <c r="AK460" s="101"/>
      <c r="AL460" s="101"/>
      <c r="AM460" s="100" t="s">
        <v>649</v>
      </c>
      <c r="AN460" s="101"/>
      <c r="AO460" s="101"/>
      <c r="AP460" s="102"/>
      <c r="AQ460" s="100" t="s">
        <v>644</v>
      </c>
      <c r="AR460" s="101"/>
      <c r="AS460" s="101"/>
      <c r="AT460" s="102"/>
      <c r="AU460" s="101" t="s">
        <v>644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4"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4"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4"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4"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644</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9" customHeight="1" x14ac:dyDescent="0.15">
      <c r="A702" s="533" t="s">
        <v>259</v>
      </c>
      <c r="B702" s="53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553</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581</v>
      </c>
      <c r="AH703" s="668"/>
      <c r="AI703" s="668"/>
      <c r="AJ703" s="668"/>
      <c r="AK703" s="668"/>
      <c r="AL703" s="668"/>
      <c r="AM703" s="668"/>
      <c r="AN703" s="668"/>
      <c r="AO703" s="668"/>
      <c r="AP703" s="668"/>
      <c r="AQ703" s="668"/>
      <c r="AR703" s="668"/>
      <c r="AS703" s="668"/>
      <c r="AT703" s="668"/>
      <c r="AU703" s="668"/>
      <c r="AV703" s="668"/>
      <c r="AW703" s="668"/>
      <c r="AX703" s="669"/>
    </row>
    <row r="704" spans="1:50" ht="45.4"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0" t="s">
        <v>582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553</v>
      </c>
      <c r="AE705" s="736"/>
      <c r="AF705" s="736"/>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58.9"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585</v>
      </c>
      <c r="AE707" s="587"/>
      <c r="AF707" s="587"/>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586</v>
      </c>
      <c r="AE708" s="671"/>
      <c r="AF708" s="671"/>
      <c r="AG708" s="530" t="s">
        <v>571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667" t="s">
        <v>587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586</v>
      </c>
      <c r="AE710" s="152"/>
      <c r="AF710" s="152"/>
      <c r="AG710" s="667" t="s">
        <v>571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667" t="s">
        <v>588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553</v>
      </c>
      <c r="AE712" s="589"/>
      <c r="AF712" s="589"/>
      <c r="AG712" s="597" t="s">
        <v>589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597" t="s">
        <v>571</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553</v>
      </c>
      <c r="AE714" s="595"/>
      <c r="AF714" s="596"/>
      <c r="AG714" s="692" t="s">
        <v>590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553</v>
      </c>
      <c r="AE715" s="671"/>
      <c r="AF715" s="780"/>
      <c r="AG715" s="530" t="s">
        <v>591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553</v>
      </c>
      <c r="AE716" s="762"/>
      <c r="AF716" s="762"/>
      <c r="AG716" s="667" t="s">
        <v>592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586</v>
      </c>
      <c r="AE717" s="152"/>
      <c r="AF717" s="152"/>
      <c r="AG717" s="667" t="s">
        <v>593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553</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586</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3"/>
      <c r="B720" s="654"/>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22.65" customHeight="1" x14ac:dyDescent="0.15">
      <c r="A726" s="624" t="s">
        <v>48</v>
      </c>
      <c r="B726" s="625"/>
      <c r="C726" s="445" t="s">
        <v>53</v>
      </c>
      <c r="D726" s="584"/>
      <c r="E726" s="584"/>
      <c r="F726" s="585"/>
      <c r="G726" s="800" t="s">
        <v>595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0.1" customHeight="1" thickBot="1" x14ac:dyDescent="0.2">
      <c r="A727" s="626"/>
      <c r="B727" s="627"/>
      <c r="C727" s="698" t="s">
        <v>57</v>
      </c>
      <c r="D727" s="699"/>
      <c r="E727" s="699"/>
      <c r="F727" s="700"/>
      <c r="G727" s="798" t="s">
        <v>596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4.1" customHeight="1" thickBot="1" x14ac:dyDescent="0.2">
      <c r="A729" s="768" t="s">
        <v>651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7.65" customHeight="1" thickBot="1" x14ac:dyDescent="0.2">
      <c r="A731" s="621" t="s">
        <v>257</v>
      </c>
      <c r="B731" s="622"/>
      <c r="C731" s="622"/>
      <c r="D731" s="622"/>
      <c r="E731" s="623"/>
      <c r="F731" s="683" t="s">
        <v>652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2.6" customHeight="1" thickBot="1" x14ac:dyDescent="0.2">
      <c r="A733" s="752" t="s">
        <v>257</v>
      </c>
      <c r="B733" s="753"/>
      <c r="C733" s="753"/>
      <c r="D733" s="753"/>
      <c r="E733" s="754"/>
      <c r="F733" s="769" t="s">
        <v>661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6.4"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636</v>
      </c>
      <c r="F737" s="111"/>
      <c r="G737" s="111"/>
      <c r="H737" s="111"/>
      <c r="I737" s="111"/>
      <c r="J737" s="111"/>
      <c r="K737" s="111"/>
      <c r="L737" s="111"/>
      <c r="M737" s="111"/>
      <c r="N737" s="112" t="s">
        <v>358</v>
      </c>
      <c r="O737" s="112"/>
      <c r="P737" s="112"/>
      <c r="Q737" s="112"/>
      <c r="R737" s="111" t="s">
        <v>637</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481</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558</v>
      </c>
      <c r="F739" s="126"/>
      <c r="G739" s="126"/>
      <c r="H739" s="91" t="str">
        <f>IF(E739="", "", "(")</f>
        <v>(</v>
      </c>
      <c r="I739" s="106"/>
      <c r="J739" s="106"/>
      <c r="K739" s="91" t="str">
        <f>IF(OR(I739="　", I739=""), "", "-")</f>
        <v/>
      </c>
      <c r="L739" s="107">
        <v>242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532</v>
      </c>
      <c r="B779" s="764"/>
      <c r="C779" s="764"/>
      <c r="D779" s="764"/>
      <c r="E779" s="764"/>
      <c r="F779" s="765"/>
      <c r="G779" s="441" t="s">
        <v>602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9"/>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84.6" customHeight="1" x14ac:dyDescent="0.15">
      <c r="A781" s="559"/>
      <c r="B781" s="766"/>
      <c r="C781" s="766"/>
      <c r="D781" s="766"/>
      <c r="E781" s="766"/>
      <c r="F781" s="767"/>
      <c r="G781" s="450" t="s">
        <v>603</v>
      </c>
      <c r="H781" s="451"/>
      <c r="I781" s="451"/>
      <c r="J781" s="451"/>
      <c r="K781" s="452"/>
      <c r="L781" s="453" t="s">
        <v>658</v>
      </c>
      <c r="M781" s="454"/>
      <c r="N781" s="454"/>
      <c r="O781" s="454"/>
      <c r="P781" s="454"/>
      <c r="Q781" s="454"/>
      <c r="R781" s="454"/>
      <c r="S781" s="454"/>
      <c r="T781" s="454"/>
      <c r="U781" s="454"/>
      <c r="V781" s="454"/>
      <c r="W781" s="454"/>
      <c r="X781" s="455"/>
      <c r="Y781" s="456">
        <v>9.3000000000000007</v>
      </c>
      <c r="Z781" s="457"/>
      <c r="AA781" s="457"/>
      <c r="AB781" s="560"/>
      <c r="AC781" s="450" t="s">
        <v>603</v>
      </c>
      <c r="AD781" s="451"/>
      <c r="AE781" s="451"/>
      <c r="AF781" s="451"/>
      <c r="AG781" s="452"/>
      <c r="AH781" s="453" t="s">
        <v>659</v>
      </c>
      <c r="AI781" s="454"/>
      <c r="AJ781" s="454"/>
      <c r="AK781" s="454"/>
      <c r="AL781" s="454"/>
      <c r="AM781" s="454"/>
      <c r="AN781" s="454"/>
      <c r="AO781" s="454"/>
      <c r="AP781" s="454"/>
      <c r="AQ781" s="454"/>
      <c r="AR781" s="454"/>
      <c r="AS781" s="454"/>
      <c r="AT781" s="455"/>
      <c r="AU781" s="456">
        <v>0.75</v>
      </c>
      <c r="AV781" s="457"/>
      <c r="AW781" s="457"/>
      <c r="AX781" s="458"/>
    </row>
    <row r="782" spans="1:50" ht="24.75" customHeight="1" x14ac:dyDescent="0.15">
      <c r="A782" s="559"/>
      <c r="B782" s="766"/>
      <c r="C782" s="766"/>
      <c r="D782" s="766"/>
      <c r="E782" s="766"/>
      <c r="F782" s="767"/>
      <c r="G782" s="347" t="s">
        <v>604</v>
      </c>
      <c r="H782" s="348"/>
      <c r="I782" s="348"/>
      <c r="J782" s="348"/>
      <c r="K782" s="349"/>
      <c r="L782" s="401" t="s">
        <v>605</v>
      </c>
      <c r="M782" s="402"/>
      <c r="N782" s="402"/>
      <c r="O782" s="402"/>
      <c r="P782" s="402"/>
      <c r="Q782" s="402"/>
      <c r="R782" s="402"/>
      <c r="S782" s="402"/>
      <c r="T782" s="402"/>
      <c r="U782" s="402"/>
      <c r="V782" s="402"/>
      <c r="W782" s="402"/>
      <c r="X782" s="403"/>
      <c r="Y782" s="398">
        <v>1.6</v>
      </c>
      <c r="Z782" s="399"/>
      <c r="AA782" s="399"/>
      <c r="AB782" s="405"/>
      <c r="AC782" s="347" t="s">
        <v>604</v>
      </c>
      <c r="AD782" s="348"/>
      <c r="AE782" s="348"/>
      <c r="AF782" s="348"/>
      <c r="AG782" s="349"/>
      <c r="AH782" s="401" t="s">
        <v>605</v>
      </c>
      <c r="AI782" s="402"/>
      <c r="AJ782" s="402"/>
      <c r="AK782" s="402"/>
      <c r="AL782" s="402"/>
      <c r="AM782" s="402"/>
      <c r="AN782" s="402"/>
      <c r="AO782" s="402"/>
      <c r="AP782" s="402"/>
      <c r="AQ782" s="402"/>
      <c r="AR782" s="402"/>
      <c r="AS782" s="402"/>
      <c r="AT782" s="403"/>
      <c r="AU782" s="398">
        <v>0.5</v>
      </c>
      <c r="AV782" s="399"/>
      <c r="AW782" s="399"/>
      <c r="AX782" s="400"/>
    </row>
    <row r="783" spans="1:50" ht="24.75" customHeight="1" x14ac:dyDescent="0.15">
      <c r="A783" s="559"/>
      <c r="B783" s="766"/>
      <c r="C783" s="766"/>
      <c r="D783" s="766"/>
      <c r="E783" s="766"/>
      <c r="F783" s="767"/>
      <c r="G783" s="347" t="s">
        <v>617</v>
      </c>
      <c r="H783" s="348"/>
      <c r="I783" s="348"/>
      <c r="J783" s="348"/>
      <c r="K783" s="349"/>
      <c r="L783" s="401" t="s">
        <v>618</v>
      </c>
      <c r="M783" s="402"/>
      <c r="N783" s="402"/>
      <c r="O783" s="402"/>
      <c r="P783" s="402"/>
      <c r="Q783" s="402"/>
      <c r="R783" s="402"/>
      <c r="S783" s="402"/>
      <c r="T783" s="402"/>
      <c r="U783" s="402"/>
      <c r="V783" s="402"/>
      <c r="W783" s="402"/>
      <c r="X783" s="403"/>
      <c r="Y783" s="398">
        <v>0.2</v>
      </c>
      <c r="Z783" s="399"/>
      <c r="AA783" s="399"/>
      <c r="AB783" s="405"/>
      <c r="AC783" s="347" t="s">
        <v>606</v>
      </c>
      <c r="AD783" s="348"/>
      <c r="AE783" s="348"/>
      <c r="AF783" s="348"/>
      <c r="AG783" s="349"/>
      <c r="AH783" s="401" t="s">
        <v>612</v>
      </c>
      <c r="AI783" s="402"/>
      <c r="AJ783" s="402"/>
      <c r="AK783" s="402"/>
      <c r="AL783" s="402"/>
      <c r="AM783" s="402"/>
      <c r="AN783" s="402"/>
      <c r="AO783" s="402"/>
      <c r="AP783" s="402"/>
      <c r="AQ783" s="402"/>
      <c r="AR783" s="402"/>
      <c r="AS783" s="402"/>
      <c r="AT783" s="403"/>
      <c r="AU783" s="398">
        <v>0.24</v>
      </c>
      <c r="AV783" s="399"/>
      <c r="AW783" s="399"/>
      <c r="AX783" s="400"/>
    </row>
    <row r="784" spans="1:50" ht="24.75" customHeight="1" x14ac:dyDescent="0.15">
      <c r="A784" s="559"/>
      <c r="B784" s="766"/>
      <c r="C784" s="766"/>
      <c r="D784" s="766"/>
      <c r="E784" s="766"/>
      <c r="F784" s="767"/>
      <c r="G784" s="347" t="s">
        <v>619</v>
      </c>
      <c r="H784" s="348"/>
      <c r="I784" s="348"/>
      <c r="J784" s="348"/>
      <c r="K784" s="349"/>
      <c r="L784" s="401" t="s">
        <v>620</v>
      </c>
      <c r="M784" s="402"/>
      <c r="N784" s="402"/>
      <c r="O784" s="402"/>
      <c r="P784" s="402"/>
      <c r="Q784" s="402"/>
      <c r="R784" s="402"/>
      <c r="S784" s="402"/>
      <c r="T784" s="402"/>
      <c r="U784" s="402"/>
      <c r="V784" s="402"/>
      <c r="W784" s="402"/>
      <c r="X784" s="403"/>
      <c r="Y784" s="398">
        <v>0.2</v>
      </c>
      <c r="Z784" s="399"/>
      <c r="AA784" s="399"/>
      <c r="AB784" s="405"/>
      <c r="AC784" s="347" t="s">
        <v>607</v>
      </c>
      <c r="AD784" s="348"/>
      <c r="AE784" s="348"/>
      <c r="AF784" s="348"/>
      <c r="AG784" s="349"/>
      <c r="AH784" s="401" t="s">
        <v>613</v>
      </c>
      <c r="AI784" s="402"/>
      <c r="AJ784" s="402"/>
      <c r="AK784" s="402"/>
      <c r="AL784" s="402"/>
      <c r="AM784" s="402"/>
      <c r="AN784" s="402"/>
      <c r="AO784" s="402"/>
      <c r="AP784" s="402"/>
      <c r="AQ784" s="402"/>
      <c r="AR784" s="402"/>
      <c r="AS784" s="402"/>
      <c r="AT784" s="403"/>
      <c r="AU784" s="398">
        <v>0.26</v>
      </c>
      <c r="AV784" s="399"/>
      <c r="AW784" s="399"/>
      <c r="AX784" s="400"/>
    </row>
    <row r="785" spans="1:50" ht="24.75" customHeight="1" x14ac:dyDescent="0.15">
      <c r="A785" s="559"/>
      <c r="B785" s="766"/>
      <c r="C785" s="766"/>
      <c r="D785" s="766"/>
      <c r="E785" s="766"/>
      <c r="F785" s="767"/>
      <c r="G785" s="347" t="s">
        <v>621</v>
      </c>
      <c r="H785" s="348"/>
      <c r="I785" s="348"/>
      <c r="J785" s="348"/>
      <c r="K785" s="349"/>
      <c r="L785" s="401" t="s">
        <v>622</v>
      </c>
      <c r="M785" s="402"/>
      <c r="N785" s="402"/>
      <c r="O785" s="402"/>
      <c r="P785" s="402"/>
      <c r="Q785" s="402"/>
      <c r="R785" s="402"/>
      <c r="S785" s="402"/>
      <c r="T785" s="402"/>
      <c r="U785" s="402"/>
      <c r="V785" s="402"/>
      <c r="W785" s="402"/>
      <c r="X785" s="403"/>
      <c r="Y785" s="398">
        <v>0.2</v>
      </c>
      <c r="Z785" s="399"/>
      <c r="AA785" s="399"/>
      <c r="AB785" s="405"/>
      <c r="AC785" s="347" t="s">
        <v>608</v>
      </c>
      <c r="AD785" s="348"/>
      <c r="AE785" s="348"/>
      <c r="AF785" s="348"/>
      <c r="AG785" s="349"/>
      <c r="AH785" s="401" t="s">
        <v>614</v>
      </c>
      <c r="AI785" s="402"/>
      <c r="AJ785" s="402"/>
      <c r="AK785" s="402"/>
      <c r="AL785" s="402"/>
      <c r="AM785" s="402"/>
      <c r="AN785" s="402"/>
      <c r="AO785" s="402"/>
      <c r="AP785" s="402"/>
      <c r="AQ785" s="402"/>
      <c r="AR785" s="402"/>
      <c r="AS785" s="402"/>
      <c r="AT785" s="403"/>
      <c r="AU785" s="398">
        <f>2.3-1.8</f>
        <v>0.49999999999999978</v>
      </c>
      <c r="AV785" s="399"/>
      <c r="AW785" s="399"/>
      <c r="AX785" s="400"/>
    </row>
    <row r="786" spans="1:50" ht="24.75" customHeight="1" x14ac:dyDescent="0.15">
      <c r="A786" s="559"/>
      <c r="B786" s="766"/>
      <c r="C786" s="766"/>
      <c r="D786" s="766"/>
      <c r="E786" s="766"/>
      <c r="F786" s="767"/>
      <c r="G786" s="347" t="s">
        <v>607</v>
      </c>
      <c r="H786" s="348"/>
      <c r="I786" s="348"/>
      <c r="J786" s="348"/>
      <c r="K786" s="349"/>
      <c r="L786" s="401" t="s">
        <v>623</v>
      </c>
      <c r="M786" s="402"/>
      <c r="N786" s="402"/>
      <c r="O786" s="402"/>
      <c r="P786" s="402"/>
      <c r="Q786" s="402"/>
      <c r="R786" s="402"/>
      <c r="S786" s="402"/>
      <c r="T786" s="402"/>
      <c r="U786" s="402"/>
      <c r="V786" s="402"/>
      <c r="W786" s="402"/>
      <c r="X786" s="403"/>
      <c r="Y786" s="398">
        <v>0.6</v>
      </c>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6"/>
      <c r="C787" s="766"/>
      <c r="D787" s="766"/>
      <c r="E787" s="766"/>
      <c r="F787" s="767"/>
      <c r="G787" s="347" t="s">
        <v>196</v>
      </c>
      <c r="H787" s="348"/>
      <c r="I787" s="348"/>
      <c r="J787" s="348"/>
      <c r="K787" s="349"/>
      <c r="L787" s="401" t="s">
        <v>624</v>
      </c>
      <c r="M787" s="402"/>
      <c r="N787" s="402"/>
      <c r="O787" s="402"/>
      <c r="P787" s="402"/>
      <c r="Q787" s="402"/>
      <c r="R787" s="402"/>
      <c r="S787" s="402"/>
      <c r="T787" s="402"/>
      <c r="U787" s="402"/>
      <c r="V787" s="402"/>
      <c r="W787" s="402"/>
      <c r="X787" s="403"/>
      <c r="Y787" s="398">
        <v>2.2999999999999998</v>
      </c>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6"/>
      <c r="C788" s="766"/>
      <c r="D788" s="766"/>
      <c r="E788" s="766"/>
      <c r="F788" s="767"/>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6"/>
      <c r="C789" s="766"/>
      <c r="D789" s="766"/>
      <c r="E789" s="766"/>
      <c r="F789" s="767"/>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6"/>
      <c r="C790" s="766"/>
      <c r="D790" s="766"/>
      <c r="E790" s="766"/>
      <c r="F790" s="767"/>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14.399999999999999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2.25</v>
      </c>
      <c r="AV791" s="415"/>
      <c r="AW791" s="415"/>
      <c r="AX791" s="417"/>
    </row>
    <row r="792" spans="1:50" ht="24.75" hidden="1" customHeight="1" x14ac:dyDescent="0.15">
      <c r="A792" s="559"/>
      <c r="B792" s="766"/>
      <c r="C792" s="766"/>
      <c r="D792" s="766"/>
      <c r="E792" s="766"/>
      <c r="F792" s="767"/>
      <c r="G792" s="441" t="s">
        <v>638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66"/>
      <c r="C794" s="766"/>
      <c r="D794" s="766"/>
      <c r="E794" s="766"/>
      <c r="F794" s="767"/>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0"/>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9"/>
      <c r="B795" s="766"/>
      <c r="C795" s="766"/>
      <c r="D795" s="766"/>
      <c r="E795" s="766"/>
      <c r="F795" s="767"/>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66"/>
      <c r="C807" s="766"/>
      <c r="D807" s="766"/>
      <c r="E807" s="766"/>
      <c r="F807" s="767"/>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0"/>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9"/>
      <c r="B808" s="766"/>
      <c r="C808" s="766"/>
      <c r="D808" s="766"/>
      <c r="E808" s="766"/>
      <c r="F808" s="767"/>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66"/>
      <c r="C820" s="766"/>
      <c r="D820" s="766"/>
      <c r="E820" s="766"/>
      <c r="F820" s="767"/>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0"/>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9"/>
      <c r="B821" s="766"/>
      <c r="C821" s="766"/>
      <c r="D821" s="766"/>
      <c r="E821" s="766"/>
      <c r="F821" s="767"/>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68.099999999999994" customHeight="1" x14ac:dyDescent="0.15">
      <c r="A837" s="404">
        <v>1</v>
      </c>
      <c r="B837" s="404">
        <v>1</v>
      </c>
      <c r="C837" s="426" t="s">
        <v>609</v>
      </c>
      <c r="D837" s="418"/>
      <c r="E837" s="418"/>
      <c r="F837" s="418"/>
      <c r="G837" s="418"/>
      <c r="H837" s="418"/>
      <c r="I837" s="418"/>
      <c r="J837" s="419">
        <v>7013305001886</v>
      </c>
      <c r="K837" s="420"/>
      <c r="L837" s="420"/>
      <c r="M837" s="420"/>
      <c r="N837" s="420"/>
      <c r="O837" s="420"/>
      <c r="P837" s="315" t="s">
        <v>643</v>
      </c>
      <c r="Q837" s="315"/>
      <c r="R837" s="315"/>
      <c r="S837" s="315"/>
      <c r="T837" s="315"/>
      <c r="U837" s="315"/>
      <c r="V837" s="315"/>
      <c r="W837" s="315"/>
      <c r="X837" s="315"/>
      <c r="Y837" s="316">
        <v>9.3000000000000007</v>
      </c>
      <c r="Z837" s="317"/>
      <c r="AA837" s="317"/>
      <c r="AB837" s="318"/>
      <c r="AC837" s="326" t="s">
        <v>518</v>
      </c>
      <c r="AD837" s="327"/>
      <c r="AE837" s="327"/>
      <c r="AF837" s="327"/>
      <c r="AG837" s="327"/>
      <c r="AH837" s="421">
        <v>1</v>
      </c>
      <c r="AI837" s="422"/>
      <c r="AJ837" s="422"/>
      <c r="AK837" s="422"/>
      <c r="AL837" s="323">
        <f>9342000/12183796*100</f>
        <v>76.675610786654673</v>
      </c>
      <c r="AM837" s="324"/>
      <c r="AN837" s="324"/>
      <c r="AO837" s="325"/>
      <c r="AP837" s="319" t="s">
        <v>465</v>
      </c>
      <c r="AQ837" s="319"/>
      <c r="AR837" s="319"/>
      <c r="AS837" s="319"/>
      <c r="AT837" s="319"/>
      <c r="AU837" s="319"/>
      <c r="AV837" s="319"/>
      <c r="AW837" s="319"/>
      <c r="AX837" s="319"/>
    </row>
    <row r="838" spans="1:50" ht="38.65" customHeight="1" x14ac:dyDescent="0.15">
      <c r="A838" s="404">
        <v>2</v>
      </c>
      <c r="B838" s="404">
        <v>1</v>
      </c>
      <c r="C838" s="426" t="s">
        <v>609</v>
      </c>
      <c r="D838" s="418"/>
      <c r="E838" s="418"/>
      <c r="F838" s="418"/>
      <c r="G838" s="418"/>
      <c r="H838" s="418"/>
      <c r="I838" s="418"/>
      <c r="J838" s="419">
        <v>7013305001886</v>
      </c>
      <c r="K838" s="420"/>
      <c r="L838" s="420"/>
      <c r="M838" s="420"/>
      <c r="N838" s="420"/>
      <c r="O838" s="420"/>
      <c r="P838" s="427" t="s">
        <v>660</v>
      </c>
      <c r="Q838" s="315"/>
      <c r="R838" s="315"/>
      <c r="S838" s="315"/>
      <c r="T838" s="315"/>
      <c r="U838" s="315"/>
      <c r="V838" s="315"/>
      <c r="W838" s="315"/>
      <c r="X838" s="315"/>
      <c r="Y838" s="316">
        <v>5.0999999999999996</v>
      </c>
      <c r="Z838" s="317"/>
      <c r="AA838" s="317"/>
      <c r="AB838" s="318"/>
      <c r="AC838" s="326" t="s">
        <v>518</v>
      </c>
      <c r="AD838" s="327"/>
      <c r="AE838" s="327"/>
      <c r="AF838" s="327"/>
      <c r="AG838" s="327"/>
      <c r="AH838" s="421">
        <v>1</v>
      </c>
      <c r="AI838" s="422"/>
      <c r="AJ838" s="422"/>
      <c r="AK838" s="422"/>
      <c r="AL838" s="323">
        <f>4800000/5369879*100</f>
        <v>89.387488991837614</v>
      </c>
      <c r="AM838" s="324"/>
      <c r="AN838" s="324"/>
      <c r="AO838" s="325"/>
      <c r="AP838" s="319" t="s">
        <v>465</v>
      </c>
      <c r="AQ838" s="319"/>
      <c r="AR838" s="319"/>
      <c r="AS838" s="319"/>
      <c r="AT838" s="319"/>
      <c r="AU838" s="319"/>
      <c r="AV838" s="319"/>
      <c r="AW838" s="319"/>
      <c r="AX838" s="319"/>
    </row>
    <row r="839" spans="1:50" ht="30" hidden="1" customHeight="1" x14ac:dyDescent="0.15">
      <c r="A839" s="404">
        <v>3</v>
      </c>
      <c r="B839" s="404">
        <v>1</v>
      </c>
      <c r="C839" s="426"/>
      <c r="D839" s="418"/>
      <c r="E839" s="418"/>
      <c r="F839" s="418"/>
      <c r="G839" s="418"/>
      <c r="H839" s="418"/>
      <c r="I839" s="418"/>
      <c r="J839" s="419"/>
      <c r="K839" s="420"/>
      <c r="L839" s="420"/>
      <c r="M839" s="420"/>
      <c r="N839" s="420"/>
      <c r="O839" s="420"/>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6"/>
      <c r="D840" s="418"/>
      <c r="E840" s="418"/>
      <c r="F840" s="418"/>
      <c r="G840" s="418"/>
      <c r="H840" s="418"/>
      <c r="I840" s="418"/>
      <c r="J840" s="419"/>
      <c r="K840" s="420"/>
      <c r="L840" s="420"/>
      <c r="M840" s="420"/>
      <c r="N840" s="420"/>
      <c r="O840" s="420"/>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48.6" customHeight="1" x14ac:dyDescent="0.15">
      <c r="A870" s="404">
        <v>1</v>
      </c>
      <c r="B870" s="404">
        <v>1</v>
      </c>
      <c r="C870" s="426" t="s">
        <v>615</v>
      </c>
      <c r="D870" s="418"/>
      <c r="E870" s="418"/>
      <c r="F870" s="418"/>
      <c r="G870" s="418"/>
      <c r="H870" s="418"/>
      <c r="I870" s="418"/>
      <c r="J870" s="419">
        <v>5011005001572</v>
      </c>
      <c r="K870" s="420"/>
      <c r="L870" s="420"/>
      <c r="M870" s="420"/>
      <c r="N870" s="420"/>
      <c r="O870" s="420"/>
      <c r="P870" s="427" t="s">
        <v>616</v>
      </c>
      <c r="Q870" s="315"/>
      <c r="R870" s="315"/>
      <c r="S870" s="315"/>
      <c r="T870" s="315"/>
      <c r="U870" s="315"/>
      <c r="V870" s="315"/>
      <c r="W870" s="315"/>
      <c r="X870" s="315"/>
      <c r="Y870" s="316">
        <v>2.2999999999999998</v>
      </c>
      <c r="Z870" s="317"/>
      <c r="AA870" s="317"/>
      <c r="AB870" s="318"/>
      <c r="AC870" s="326" t="s">
        <v>518</v>
      </c>
      <c r="AD870" s="327"/>
      <c r="AE870" s="327"/>
      <c r="AF870" s="327"/>
      <c r="AG870" s="327"/>
      <c r="AH870" s="421">
        <v>6</v>
      </c>
      <c r="AI870" s="422"/>
      <c r="AJ870" s="422"/>
      <c r="AK870" s="422"/>
      <c r="AL870" s="323">
        <f>2322000/6937610*100</f>
        <v>33.469739578903976</v>
      </c>
      <c r="AM870" s="324"/>
      <c r="AN870" s="324"/>
      <c r="AO870" s="325"/>
      <c r="AP870" s="319" t="s">
        <v>610</v>
      </c>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61.5" hidden="1" customHeight="1" x14ac:dyDescent="0.15">
      <c r="A903" s="404">
        <v>1</v>
      </c>
      <c r="B903" s="404">
        <v>1</v>
      </c>
      <c r="C903" s="426"/>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327"/>
      <c r="AE903" s="327"/>
      <c r="AF903" s="327"/>
      <c r="AG903" s="327"/>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327"/>
      <c r="AE936" s="327"/>
      <c r="AF936" s="327"/>
      <c r="AG936" s="327"/>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327"/>
      <c r="AE969" s="327"/>
      <c r="AF969" s="327"/>
      <c r="AG969" s="327"/>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327"/>
      <c r="AE1002" s="327"/>
      <c r="AF1002" s="327"/>
      <c r="AG1002" s="327"/>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327"/>
      <c r="AE1035" s="327"/>
      <c r="AF1035" s="327"/>
      <c r="AG1035" s="327"/>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327"/>
      <c r="AE1068" s="327"/>
      <c r="AF1068" s="327"/>
      <c r="AG1068" s="327"/>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9" t="s">
        <v>467</v>
      </c>
      <c r="AQ1101" s="429"/>
      <c r="AR1101" s="429"/>
      <c r="AS1101" s="429"/>
      <c r="AT1101" s="429"/>
      <c r="AU1101" s="429"/>
      <c r="AV1101" s="429"/>
      <c r="AW1101" s="429"/>
      <c r="AX1101" s="429"/>
    </row>
    <row r="1102" spans="1:50" ht="30" customHeight="1" x14ac:dyDescent="0.15">
      <c r="A1102" s="404">
        <v>1</v>
      </c>
      <c r="B1102" s="404">
        <v>1</v>
      </c>
      <c r="C1102" s="896"/>
      <c r="D1102" s="896"/>
      <c r="E1102" s="259" t="s">
        <v>640</v>
      </c>
      <c r="F1102" s="895"/>
      <c r="G1102" s="895"/>
      <c r="H1102" s="895"/>
      <c r="I1102" s="895"/>
      <c r="J1102" s="419" t="s">
        <v>639</v>
      </c>
      <c r="K1102" s="420"/>
      <c r="L1102" s="420"/>
      <c r="M1102" s="420"/>
      <c r="N1102" s="420"/>
      <c r="O1102" s="420"/>
      <c r="P1102" s="427" t="s">
        <v>641</v>
      </c>
      <c r="Q1102" s="315"/>
      <c r="R1102" s="315"/>
      <c r="S1102" s="315"/>
      <c r="T1102" s="315"/>
      <c r="U1102" s="315"/>
      <c r="V1102" s="315"/>
      <c r="W1102" s="315"/>
      <c r="X1102" s="315"/>
      <c r="Y1102" s="316" t="s">
        <v>639</v>
      </c>
      <c r="Z1102" s="317"/>
      <c r="AA1102" s="317"/>
      <c r="AB1102" s="318"/>
      <c r="AC1102" s="320"/>
      <c r="AD1102" s="320"/>
      <c r="AE1102" s="320"/>
      <c r="AF1102" s="320"/>
      <c r="AG1102" s="320"/>
      <c r="AH1102" s="321" t="s">
        <v>642</v>
      </c>
      <c r="AI1102" s="322"/>
      <c r="AJ1102" s="322"/>
      <c r="AK1102" s="322"/>
      <c r="AL1102" s="323" t="s">
        <v>639</v>
      </c>
      <c r="AM1102" s="324"/>
      <c r="AN1102" s="324"/>
      <c r="AO1102" s="325"/>
      <c r="AP1102" s="319" t="s">
        <v>639</v>
      </c>
      <c r="AQ1102" s="319"/>
      <c r="AR1102" s="319"/>
      <c r="AS1102" s="319"/>
      <c r="AT1102" s="319"/>
      <c r="AU1102" s="319"/>
      <c r="AV1102" s="319"/>
      <c r="AW1102" s="319"/>
      <c r="AX1102" s="319"/>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7.9" hidden="1" customHeight="1" x14ac:dyDescent="0.15">
      <c r="A1131" s="404">
        <v>30</v>
      </c>
      <c r="B1131" s="404">
        <v>1</v>
      </c>
      <c r="C1131" s="896"/>
      <c r="D1131" s="896"/>
      <c r="E1131" s="895"/>
      <c r="F1131" s="895"/>
      <c r="G1131" s="895"/>
      <c r="H1131" s="895"/>
      <c r="I1131" s="895"/>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77">
      <formula>IF(RIGHT(TEXT(P14,"0.#"),1)=".",FALSE,TRUE)</formula>
    </cfRule>
    <cfRule type="expression" dxfId="2826" priority="14078">
      <formula>IF(RIGHT(TEXT(P14,"0.#"),1)=".",TRUE,FALSE)</formula>
    </cfRule>
  </conditionalFormatting>
  <conditionalFormatting sqref="P18:AX18">
    <cfRule type="expression" dxfId="2825" priority="13953">
      <formula>IF(RIGHT(TEXT(P18,"0.#"),1)=".",FALSE,TRUE)</formula>
    </cfRule>
    <cfRule type="expression" dxfId="2824" priority="13954">
      <formula>IF(RIGHT(TEXT(P18,"0.#"),1)=".",TRUE,FALSE)</formula>
    </cfRule>
  </conditionalFormatting>
  <conditionalFormatting sqref="Y791">
    <cfRule type="expression" dxfId="2823" priority="13945">
      <formula>IF(RIGHT(TEXT(Y791,"0.#"),1)=".",FALSE,TRUE)</formula>
    </cfRule>
    <cfRule type="expression" dxfId="2822" priority="13946">
      <formula>IF(RIGHT(TEXT(Y791,"0.#"),1)=".",TRUE,FALSE)</formula>
    </cfRule>
  </conditionalFormatting>
  <conditionalFormatting sqref="Y822:Y829 Y820 Y809:Y816 Y807 Y796:Y803 Y794">
    <cfRule type="expression" dxfId="2821" priority="13727">
      <formula>IF(RIGHT(TEXT(Y794,"0.#"),1)=".",FALSE,TRUE)</formula>
    </cfRule>
    <cfRule type="expression" dxfId="2820" priority="13728">
      <formula>IF(RIGHT(TEXT(Y794,"0.#"),1)=".",TRUE,FALSE)</formula>
    </cfRule>
  </conditionalFormatting>
  <conditionalFormatting sqref="P16:AQ17 P15:AX15 P13:AX13">
    <cfRule type="expression" dxfId="2819" priority="13775">
      <formula>IF(RIGHT(TEXT(P13,"0.#"),1)=".",FALSE,TRUE)</formula>
    </cfRule>
    <cfRule type="expression" dxfId="2818" priority="13776">
      <formula>IF(RIGHT(TEXT(P13,"0.#"),1)=".",TRUE,FALSE)</formula>
    </cfRule>
  </conditionalFormatting>
  <conditionalFormatting sqref="P19:AJ19">
    <cfRule type="expression" dxfId="2817" priority="13773">
      <formula>IF(RIGHT(TEXT(P19,"0.#"),1)=".",FALSE,TRUE)</formula>
    </cfRule>
    <cfRule type="expression" dxfId="2816" priority="13774">
      <formula>IF(RIGHT(TEXT(P19,"0.#"),1)=".",TRUE,FALSE)</formula>
    </cfRule>
  </conditionalFormatting>
  <conditionalFormatting sqref="Y788:Y790">
    <cfRule type="expression" dxfId="2815" priority="13751">
      <formula>IF(RIGHT(TEXT(Y788,"0.#"),1)=".",FALSE,TRUE)</formula>
    </cfRule>
    <cfRule type="expression" dxfId="2814" priority="13752">
      <formula>IF(RIGHT(TEXT(Y788,"0.#"),1)=".",TRUE,FALSE)</formula>
    </cfRule>
  </conditionalFormatting>
  <conditionalFormatting sqref="AU782">
    <cfRule type="expression" dxfId="2813" priority="13749">
      <formula>IF(RIGHT(TEXT(AU782,"0.#"),1)=".",FALSE,TRUE)</formula>
    </cfRule>
    <cfRule type="expression" dxfId="2812" priority="13750">
      <formula>IF(RIGHT(TEXT(AU782,"0.#"),1)=".",TRUE,FALSE)</formula>
    </cfRule>
  </conditionalFormatting>
  <conditionalFormatting sqref="AU791">
    <cfRule type="expression" dxfId="2811" priority="13747">
      <formula>IF(RIGHT(TEXT(AU791,"0.#"),1)=".",FALSE,TRUE)</formula>
    </cfRule>
    <cfRule type="expression" dxfId="2810" priority="13748">
      <formula>IF(RIGHT(TEXT(AU791,"0.#"),1)=".",TRUE,FALSE)</formula>
    </cfRule>
  </conditionalFormatting>
  <conditionalFormatting sqref="AU783:AU790 AU781">
    <cfRule type="expression" dxfId="2809" priority="13745">
      <formula>IF(RIGHT(TEXT(AU781,"0.#"),1)=".",FALSE,TRUE)</formula>
    </cfRule>
    <cfRule type="expression" dxfId="2808" priority="13746">
      <formula>IF(RIGHT(TEXT(AU781,"0.#"),1)=".",TRUE,FALSE)</formula>
    </cfRule>
  </conditionalFormatting>
  <conditionalFormatting sqref="Y821 Y808 Y795">
    <cfRule type="expression" dxfId="2807" priority="13731">
      <formula>IF(RIGHT(TEXT(Y795,"0.#"),1)=".",FALSE,TRUE)</formula>
    </cfRule>
    <cfRule type="expression" dxfId="2806" priority="13732">
      <formula>IF(RIGHT(TEXT(Y795,"0.#"),1)=".",TRUE,FALSE)</formula>
    </cfRule>
  </conditionalFormatting>
  <conditionalFormatting sqref="Y830 Y817 Y804">
    <cfRule type="expression" dxfId="2805" priority="13729">
      <formula>IF(RIGHT(TEXT(Y804,"0.#"),1)=".",FALSE,TRUE)</formula>
    </cfRule>
    <cfRule type="expression" dxfId="2804" priority="13730">
      <formula>IF(RIGHT(TEXT(Y804,"0.#"),1)=".",TRUE,FALSE)</formula>
    </cfRule>
  </conditionalFormatting>
  <conditionalFormatting sqref="AU821 AU808 AU795">
    <cfRule type="expression" dxfId="2803" priority="13725">
      <formula>IF(RIGHT(TEXT(AU795,"0.#"),1)=".",FALSE,TRUE)</formula>
    </cfRule>
    <cfRule type="expression" dxfId="2802" priority="13726">
      <formula>IF(RIGHT(TEXT(AU795,"0.#"),1)=".",TRUE,FALSE)</formula>
    </cfRule>
  </conditionalFormatting>
  <conditionalFormatting sqref="AU830 AU817 AU804">
    <cfRule type="expression" dxfId="2801" priority="13723">
      <formula>IF(RIGHT(TEXT(AU804,"0.#"),1)=".",FALSE,TRUE)</formula>
    </cfRule>
    <cfRule type="expression" dxfId="2800" priority="13724">
      <formula>IF(RIGHT(TEXT(AU804,"0.#"),1)=".",TRUE,FALSE)</formula>
    </cfRule>
  </conditionalFormatting>
  <conditionalFormatting sqref="AU822:AU829 AU820 AU809:AU816 AU807 AU796:AU803 AU794">
    <cfRule type="expression" dxfId="2799" priority="13721">
      <formula>IF(RIGHT(TEXT(AU794,"0.#"),1)=".",FALSE,TRUE)</formula>
    </cfRule>
    <cfRule type="expression" dxfId="2798" priority="13722">
      <formula>IF(RIGHT(TEXT(AU794,"0.#"),1)=".",TRUE,FALSE)</formula>
    </cfRule>
  </conditionalFormatting>
  <conditionalFormatting sqref="AM87">
    <cfRule type="expression" dxfId="2797" priority="13375">
      <formula>IF(RIGHT(TEXT(AM87,"0.#"),1)=".",FALSE,TRUE)</formula>
    </cfRule>
    <cfRule type="expression" dxfId="2796" priority="13376">
      <formula>IF(RIGHT(TEXT(AM87,"0.#"),1)=".",TRUE,FALSE)</formula>
    </cfRule>
  </conditionalFormatting>
  <conditionalFormatting sqref="AE55">
    <cfRule type="expression" dxfId="2795" priority="13443">
      <formula>IF(RIGHT(TEXT(AE55,"0.#"),1)=".",FALSE,TRUE)</formula>
    </cfRule>
    <cfRule type="expression" dxfId="2794" priority="13444">
      <formula>IF(RIGHT(TEXT(AE55,"0.#"),1)=".",TRUE,FALSE)</formula>
    </cfRule>
  </conditionalFormatting>
  <conditionalFormatting sqref="AI55">
    <cfRule type="expression" dxfId="2793" priority="13441">
      <formula>IF(RIGHT(TEXT(AI55,"0.#"),1)=".",FALSE,TRUE)</formula>
    </cfRule>
    <cfRule type="expression" dxfId="2792" priority="13442">
      <formula>IF(RIGHT(TEXT(AI55,"0.#"),1)=".",TRUE,FALSE)</formula>
    </cfRule>
  </conditionalFormatting>
  <conditionalFormatting sqref="AM34">
    <cfRule type="expression" dxfId="2791" priority="13521">
      <formula>IF(RIGHT(TEXT(AM34,"0.#"),1)=".",FALSE,TRUE)</formula>
    </cfRule>
    <cfRule type="expression" dxfId="2790" priority="13522">
      <formula>IF(RIGHT(TEXT(AM34,"0.#"),1)=".",TRUE,FALSE)</formula>
    </cfRule>
  </conditionalFormatting>
  <conditionalFormatting sqref="AM32">
    <cfRule type="expression" dxfId="2789" priority="13525">
      <formula>IF(RIGHT(TEXT(AM32,"0.#"),1)=".",FALSE,TRUE)</formula>
    </cfRule>
    <cfRule type="expression" dxfId="2788" priority="13526">
      <formula>IF(RIGHT(TEXT(AM32,"0.#"),1)=".",TRUE,FALSE)</formula>
    </cfRule>
  </conditionalFormatting>
  <conditionalFormatting sqref="AM33">
    <cfRule type="expression" dxfId="2787" priority="13523">
      <formula>IF(RIGHT(TEXT(AM33,"0.#"),1)=".",FALSE,TRUE)</formula>
    </cfRule>
    <cfRule type="expression" dxfId="2786" priority="13524">
      <formula>IF(RIGHT(TEXT(AM33,"0.#"),1)=".",TRUE,FALSE)</formula>
    </cfRule>
  </conditionalFormatting>
  <conditionalFormatting sqref="AQ32:AQ34">
    <cfRule type="expression" dxfId="2785" priority="13515">
      <formula>IF(RIGHT(TEXT(AQ32,"0.#"),1)=".",FALSE,TRUE)</formula>
    </cfRule>
    <cfRule type="expression" dxfId="2784" priority="13516">
      <formula>IF(RIGHT(TEXT(AQ32,"0.#"),1)=".",TRUE,FALSE)</formula>
    </cfRule>
  </conditionalFormatting>
  <conditionalFormatting sqref="AU32:AU34">
    <cfRule type="expression" dxfId="2783" priority="13513">
      <formula>IF(RIGHT(TEXT(AU32,"0.#"),1)=".",FALSE,TRUE)</formula>
    </cfRule>
    <cfRule type="expression" dxfId="2782" priority="13514">
      <formula>IF(RIGHT(TEXT(AU32,"0.#"),1)=".",TRUE,FALSE)</formula>
    </cfRule>
  </conditionalFormatting>
  <conditionalFormatting sqref="AE53">
    <cfRule type="expression" dxfId="2781" priority="13447">
      <formula>IF(RIGHT(TEXT(AE53,"0.#"),1)=".",FALSE,TRUE)</formula>
    </cfRule>
    <cfRule type="expression" dxfId="2780" priority="13448">
      <formula>IF(RIGHT(TEXT(AE53,"0.#"),1)=".",TRUE,FALSE)</formula>
    </cfRule>
  </conditionalFormatting>
  <conditionalFormatting sqref="AE54">
    <cfRule type="expression" dxfId="2779" priority="13445">
      <formula>IF(RIGHT(TEXT(AE54,"0.#"),1)=".",FALSE,TRUE)</formula>
    </cfRule>
    <cfRule type="expression" dxfId="2778" priority="13446">
      <formula>IF(RIGHT(TEXT(AE54,"0.#"),1)=".",TRUE,FALSE)</formula>
    </cfRule>
  </conditionalFormatting>
  <conditionalFormatting sqref="AI54">
    <cfRule type="expression" dxfId="2777" priority="13439">
      <formula>IF(RIGHT(TEXT(AI54,"0.#"),1)=".",FALSE,TRUE)</formula>
    </cfRule>
    <cfRule type="expression" dxfId="2776" priority="13440">
      <formula>IF(RIGHT(TEXT(AI54,"0.#"),1)=".",TRUE,FALSE)</formula>
    </cfRule>
  </conditionalFormatting>
  <conditionalFormatting sqref="AI53">
    <cfRule type="expression" dxfId="2775" priority="13437">
      <formula>IF(RIGHT(TEXT(AI53,"0.#"),1)=".",FALSE,TRUE)</formula>
    </cfRule>
    <cfRule type="expression" dxfId="2774" priority="13438">
      <formula>IF(RIGHT(TEXT(AI53,"0.#"),1)=".",TRUE,FALSE)</formula>
    </cfRule>
  </conditionalFormatting>
  <conditionalFormatting sqref="AM53">
    <cfRule type="expression" dxfId="2773" priority="13435">
      <formula>IF(RIGHT(TEXT(AM53,"0.#"),1)=".",FALSE,TRUE)</formula>
    </cfRule>
    <cfRule type="expression" dxfId="2772" priority="13436">
      <formula>IF(RIGHT(TEXT(AM53,"0.#"),1)=".",TRUE,FALSE)</formula>
    </cfRule>
  </conditionalFormatting>
  <conditionalFormatting sqref="AM54">
    <cfRule type="expression" dxfId="2771" priority="13433">
      <formula>IF(RIGHT(TEXT(AM54,"0.#"),1)=".",FALSE,TRUE)</formula>
    </cfRule>
    <cfRule type="expression" dxfId="2770" priority="13434">
      <formula>IF(RIGHT(TEXT(AM54,"0.#"),1)=".",TRUE,FALSE)</formula>
    </cfRule>
  </conditionalFormatting>
  <conditionalFormatting sqref="AM55">
    <cfRule type="expression" dxfId="2769" priority="13431">
      <formula>IF(RIGHT(TEXT(AM55,"0.#"),1)=".",FALSE,TRUE)</formula>
    </cfRule>
    <cfRule type="expression" dxfId="2768" priority="13432">
      <formula>IF(RIGHT(TEXT(AM55,"0.#"),1)=".",TRUE,FALSE)</formula>
    </cfRule>
  </conditionalFormatting>
  <conditionalFormatting sqref="AE60">
    <cfRule type="expression" dxfId="2767" priority="13417">
      <formula>IF(RIGHT(TEXT(AE60,"0.#"),1)=".",FALSE,TRUE)</formula>
    </cfRule>
    <cfRule type="expression" dxfId="2766" priority="13418">
      <formula>IF(RIGHT(TEXT(AE60,"0.#"),1)=".",TRUE,FALSE)</formula>
    </cfRule>
  </conditionalFormatting>
  <conditionalFormatting sqref="AE61">
    <cfRule type="expression" dxfId="2765" priority="13415">
      <formula>IF(RIGHT(TEXT(AE61,"0.#"),1)=".",FALSE,TRUE)</formula>
    </cfRule>
    <cfRule type="expression" dxfId="2764" priority="13416">
      <formula>IF(RIGHT(TEXT(AE61,"0.#"),1)=".",TRUE,FALSE)</formula>
    </cfRule>
  </conditionalFormatting>
  <conditionalFormatting sqref="AE62">
    <cfRule type="expression" dxfId="2763" priority="13413">
      <formula>IF(RIGHT(TEXT(AE62,"0.#"),1)=".",FALSE,TRUE)</formula>
    </cfRule>
    <cfRule type="expression" dxfId="2762" priority="13414">
      <formula>IF(RIGHT(TEXT(AE62,"0.#"),1)=".",TRUE,FALSE)</formula>
    </cfRule>
  </conditionalFormatting>
  <conditionalFormatting sqref="AI62">
    <cfRule type="expression" dxfId="2761" priority="13411">
      <formula>IF(RIGHT(TEXT(AI62,"0.#"),1)=".",FALSE,TRUE)</formula>
    </cfRule>
    <cfRule type="expression" dxfId="2760" priority="13412">
      <formula>IF(RIGHT(TEXT(AI62,"0.#"),1)=".",TRUE,FALSE)</formula>
    </cfRule>
  </conditionalFormatting>
  <conditionalFormatting sqref="AI61">
    <cfRule type="expression" dxfId="2759" priority="13409">
      <formula>IF(RIGHT(TEXT(AI61,"0.#"),1)=".",FALSE,TRUE)</formula>
    </cfRule>
    <cfRule type="expression" dxfId="2758" priority="13410">
      <formula>IF(RIGHT(TEXT(AI61,"0.#"),1)=".",TRUE,FALSE)</formula>
    </cfRule>
  </conditionalFormatting>
  <conditionalFormatting sqref="AI60">
    <cfRule type="expression" dxfId="2757" priority="13407">
      <formula>IF(RIGHT(TEXT(AI60,"0.#"),1)=".",FALSE,TRUE)</formula>
    </cfRule>
    <cfRule type="expression" dxfId="2756" priority="13408">
      <formula>IF(RIGHT(TEXT(AI60,"0.#"),1)=".",TRUE,FALSE)</formula>
    </cfRule>
  </conditionalFormatting>
  <conditionalFormatting sqref="AM60">
    <cfRule type="expression" dxfId="2755" priority="13405">
      <formula>IF(RIGHT(TEXT(AM60,"0.#"),1)=".",FALSE,TRUE)</formula>
    </cfRule>
    <cfRule type="expression" dxfId="2754" priority="13406">
      <formula>IF(RIGHT(TEXT(AM60,"0.#"),1)=".",TRUE,FALSE)</formula>
    </cfRule>
  </conditionalFormatting>
  <conditionalFormatting sqref="AM61">
    <cfRule type="expression" dxfId="2753" priority="13403">
      <formula>IF(RIGHT(TEXT(AM61,"0.#"),1)=".",FALSE,TRUE)</formula>
    </cfRule>
    <cfRule type="expression" dxfId="2752" priority="13404">
      <formula>IF(RIGHT(TEXT(AM61,"0.#"),1)=".",TRUE,FALSE)</formula>
    </cfRule>
  </conditionalFormatting>
  <conditionalFormatting sqref="AM62">
    <cfRule type="expression" dxfId="2751" priority="13401">
      <formula>IF(RIGHT(TEXT(AM62,"0.#"),1)=".",FALSE,TRUE)</formula>
    </cfRule>
    <cfRule type="expression" dxfId="2750" priority="13402">
      <formula>IF(RIGHT(TEXT(AM62,"0.#"),1)=".",TRUE,FALSE)</formula>
    </cfRule>
  </conditionalFormatting>
  <conditionalFormatting sqref="AE87">
    <cfRule type="expression" dxfId="2749" priority="13387">
      <formula>IF(RIGHT(TEXT(AE87,"0.#"),1)=".",FALSE,TRUE)</formula>
    </cfRule>
    <cfRule type="expression" dxfId="2748" priority="13388">
      <formula>IF(RIGHT(TEXT(AE87,"0.#"),1)=".",TRUE,FALSE)</formula>
    </cfRule>
  </conditionalFormatting>
  <conditionalFormatting sqref="AE88">
    <cfRule type="expression" dxfId="2747" priority="13385">
      <formula>IF(RIGHT(TEXT(AE88,"0.#"),1)=".",FALSE,TRUE)</formula>
    </cfRule>
    <cfRule type="expression" dxfId="2746" priority="13386">
      <formula>IF(RIGHT(TEXT(AE88,"0.#"),1)=".",TRUE,FALSE)</formula>
    </cfRule>
  </conditionalFormatting>
  <conditionalFormatting sqref="AE89">
    <cfRule type="expression" dxfId="2745" priority="13383">
      <formula>IF(RIGHT(TEXT(AE89,"0.#"),1)=".",FALSE,TRUE)</formula>
    </cfRule>
    <cfRule type="expression" dxfId="2744" priority="13384">
      <formula>IF(RIGHT(TEXT(AE89,"0.#"),1)=".",TRUE,FALSE)</formula>
    </cfRule>
  </conditionalFormatting>
  <conditionalFormatting sqref="AI89">
    <cfRule type="expression" dxfId="2743" priority="13381">
      <formula>IF(RIGHT(TEXT(AI89,"0.#"),1)=".",FALSE,TRUE)</formula>
    </cfRule>
    <cfRule type="expression" dxfId="2742" priority="13382">
      <formula>IF(RIGHT(TEXT(AI89,"0.#"),1)=".",TRUE,FALSE)</formula>
    </cfRule>
  </conditionalFormatting>
  <conditionalFormatting sqref="AI88">
    <cfRule type="expression" dxfId="2741" priority="13379">
      <formula>IF(RIGHT(TEXT(AI88,"0.#"),1)=".",FALSE,TRUE)</formula>
    </cfRule>
    <cfRule type="expression" dxfId="2740" priority="13380">
      <formula>IF(RIGHT(TEXT(AI88,"0.#"),1)=".",TRUE,FALSE)</formula>
    </cfRule>
  </conditionalFormatting>
  <conditionalFormatting sqref="AI87">
    <cfRule type="expression" dxfId="2739" priority="13377">
      <formula>IF(RIGHT(TEXT(AI87,"0.#"),1)=".",FALSE,TRUE)</formula>
    </cfRule>
    <cfRule type="expression" dxfId="2738" priority="13378">
      <formula>IF(RIGHT(TEXT(AI87,"0.#"),1)=".",TRUE,FALSE)</formula>
    </cfRule>
  </conditionalFormatting>
  <conditionalFormatting sqref="AM88">
    <cfRule type="expression" dxfId="2737" priority="13373">
      <formula>IF(RIGHT(TEXT(AM88,"0.#"),1)=".",FALSE,TRUE)</formula>
    </cfRule>
    <cfRule type="expression" dxfId="2736" priority="13374">
      <formula>IF(RIGHT(TEXT(AM88,"0.#"),1)=".",TRUE,FALSE)</formula>
    </cfRule>
  </conditionalFormatting>
  <conditionalFormatting sqref="AM89">
    <cfRule type="expression" dxfId="2735" priority="13371">
      <formula>IF(RIGHT(TEXT(AM89,"0.#"),1)=".",FALSE,TRUE)</formula>
    </cfRule>
    <cfRule type="expression" dxfId="2734" priority="13372">
      <formula>IF(RIGHT(TEXT(AM89,"0.#"),1)=".",TRUE,FALSE)</formula>
    </cfRule>
  </conditionalFormatting>
  <conditionalFormatting sqref="AE92">
    <cfRule type="expression" dxfId="2733" priority="13357">
      <formula>IF(RIGHT(TEXT(AE92,"0.#"),1)=".",FALSE,TRUE)</formula>
    </cfRule>
    <cfRule type="expression" dxfId="2732" priority="13358">
      <formula>IF(RIGHT(TEXT(AE92,"0.#"),1)=".",TRUE,FALSE)</formula>
    </cfRule>
  </conditionalFormatting>
  <conditionalFormatting sqref="AE93">
    <cfRule type="expression" dxfId="2731" priority="13355">
      <formula>IF(RIGHT(TEXT(AE93,"0.#"),1)=".",FALSE,TRUE)</formula>
    </cfRule>
    <cfRule type="expression" dxfId="2730" priority="13356">
      <formula>IF(RIGHT(TEXT(AE93,"0.#"),1)=".",TRUE,FALSE)</formula>
    </cfRule>
  </conditionalFormatting>
  <conditionalFormatting sqref="AE94">
    <cfRule type="expression" dxfId="2729" priority="13353">
      <formula>IF(RIGHT(TEXT(AE94,"0.#"),1)=".",FALSE,TRUE)</formula>
    </cfRule>
    <cfRule type="expression" dxfId="2728" priority="13354">
      <formula>IF(RIGHT(TEXT(AE94,"0.#"),1)=".",TRUE,FALSE)</formula>
    </cfRule>
  </conditionalFormatting>
  <conditionalFormatting sqref="AI94">
    <cfRule type="expression" dxfId="2727" priority="13351">
      <formula>IF(RIGHT(TEXT(AI94,"0.#"),1)=".",FALSE,TRUE)</formula>
    </cfRule>
    <cfRule type="expression" dxfId="2726" priority="13352">
      <formula>IF(RIGHT(TEXT(AI94,"0.#"),1)=".",TRUE,FALSE)</formula>
    </cfRule>
  </conditionalFormatting>
  <conditionalFormatting sqref="AI93">
    <cfRule type="expression" dxfId="2725" priority="13349">
      <formula>IF(RIGHT(TEXT(AI93,"0.#"),1)=".",FALSE,TRUE)</formula>
    </cfRule>
    <cfRule type="expression" dxfId="2724" priority="13350">
      <formula>IF(RIGHT(TEXT(AI93,"0.#"),1)=".",TRUE,FALSE)</formula>
    </cfRule>
  </conditionalFormatting>
  <conditionalFormatting sqref="AI92">
    <cfRule type="expression" dxfId="2723" priority="13347">
      <formula>IF(RIGHT(TEXT(AI92,"0.#"),1)=".",FALSE,TRUE)</formula>
    </cfRule>
    <cfRule type="expression" dxfId="2722" priority="13348">
      <formula>IF(RIGHT(TEXT(AI92,"0.#"),1)=".",TRUE,FALSE)</formula>
    </cfRule>
  </conditionalFormatting>
  <conditionalFormatting sqref="AM92">
    <cfRule type="expression" dxfId="2721" priority="13345">
      <formula>IF(RIGHT(TEXT(AM92,"0.#"),1)=".",FALSE,TRUE)</formula>
    </cfRule>
    <cfRule type="expression" dxfId="2720" priority="13346">
      <formula>IF(RIGHT(TEXT(AM92,"0.#"),1)=".",TRUE,FALSE)</formula>
    </cfRule>
  </conditionalFormatting>
  <conditionalFormatting sqref="AM93">
    <cfRule type="expression" dxfId="2719" priority="13343">
      <formula>IF(RIGHT(TEXT(AM93,"0.#"),1)=".",FALSE,TRUE)</formula>
    </cfRule>
    <cfRule type="expression" dxfId="2718" priority="13344">
      <formula>IF(RIGHT(TEXT(AM93,"0.#"),1)=".",TRUE,FALSE)</formula>
    </cfRule>
  </conditionalFormatting>
  <conditionalFormatting sqref="AM94">
    <cfRule type="expression" dxfId="2717" priority="13341">
      <formula>IF(RIGHT(TEXT(AM94,"0.#"),1)=".",FALSE,TRUE)</formula>
    </cfRule>
    <cfRule type="expression" dxfId="2716" priority="13342">
      <formula>IF(RIGHT(TEXT(AM94,"0.#"),1)=".",TRUE,FALSE)</formula>
    </cfRule>
  </conditionalFormatting>
  <conditionalFormatting sqref="AE97">
    <cfRule type="expression" dxfId="2715" priority="13327">
      <formula>IF(RIGHT(TEXT(AE97,"0.#"),1)=".",FALSE,TRUE)</formula>
    </cfRule>
    <cfRule type="expression" dxfId="2714" priority="13328">
      <formula>IF(RIGHT(TEXT(AE97,"0.#"),1)=".",TRUE,FALSE)</formula>
    </cfRule>
  </conditionalFormatting>
  <conditionalFormatting sqref="AE98">
    <cfRule type="expression" dxfId="2713" priority="13325">
      <formula>IF(RIGHT(TEXT(AE98,"0.#"),1)=".",FALSE,TRUE)</formula>
    </cfRule>
    <cfRule type="expression" dxfId="2712" priority="13326">
      <formula>IF(RIGHT(TEXT(AE98,"0.#"),1)=".",TRUE,FALSE)</formula>
    </cfRule>
  </conditionalFormatting>
  <conditionalFormatting sqref="AE99">
    <cfRule type="expression" dxfId="2711" priority="13323">
      <formula>IF(RIGHT(TEXT(AE99,"0.#"),1)=".",FALSE,TRUE)</formula>
    </cfRule>
    <cfRule type="expression" dxfId="2710" priority="13324">
      <formula>IF(RIGHT(TEXT(AE99,"0.#"),1)=".",TRUE,FALSE)</formula>
    </cfRule>
  </conditionalFormatting>
  <conditionalFormatting sqref="AI99">
    <cfRule type="expression" dxfId="2709" priority="13321">
      <formula>IF(RIGHT(TEXT(AI99,"0.#"),1)=".",FALSE,TRUE)</formula>
    </cfRule>
    <cfRule type="expression" dxfId="2708" priority="13322">
      <formula>IF(RIGHT(TEXT(AI99,"0.#"),1)=".",TRUE,FALSE)</formula>
    </cfRule>
  </conditionalFormatting>
  <conditionalFormatting sqref="AI98">
    <cfRule type="expression" dxfId="2707" priority="13319">
      <formula>IF(RIGHT(TEXT(AI98,"0.#"),1)=".",FALSE,TRUE)</formula>
    </cfRule>
    <cfRule type="expression" dxfId="2706" priority="13320">
      <formula>IF(RIGHT(TEXT(AI98,"0.#"),1)=".",TRUE,FALSE)</formula>
    </cfRule>
  </conditionalFormatting>
  <conditionalFormatting sqref="AI97">
    <cfRule type="expression" dxfId="2705" priority="13317">
      <formula>IF(RIGHT(TEXT(AI97,"0.#"),1)=".",FALSE,TRUE)</formula>
    </cfRule>
    <cfRule type="expression" dxfId="2704" priority="13318">
      <formula>IF(RIGHT(TEXT(AI97,"0.#"),1)=".",TRUE,FALSE)</formula>
    </cfRule>
  </conditionalFormatting>
  <conditionalFormatting sqref="AM97">
    <cfRule type="expression" dxfId="2703" priority="13315">
      <formula>IF(RIGHT(TEXT(AM97,"0.#"),1)=".",FALSE,TRUE)</formula>
    </cfRule>
    <cfRule type="expression" dxfId="2702" priority="13316">
      <formula>IF(RIGHT(TEXT(AM97,"0.#"),1)=".",TRUE,FALSE)</formula>
    </cfRule>
  </conditionalFormatting>
  <conditionalFormatting sqref="AM98">
    <cfRule type="expression" dxfId="2701" priority="13313">
      <formula>IF(RIGHT(TEXT(AM98,"0.#"),1)=".",FALSE,TRUE)</formula>
    </cfRule>
    <cfRule type="expression" dxfId="2700" priority="13314">
      <formula>IF(RIGHT(TEXT(AM98,"0.#"),1)=".",TRUE,FALSE)</formula>
    </cfRule>
  </conditionalFormatting>
  <conditionalFormatting sqref="AM99">
    <cfRule type="expression" dxfId="2699" priority="13311">
      <formula>IF(RIGHT(TEXT(AM99,"0.#"),1)=".",FALSE,TRUE)</formula>
    </cfRule>
    <cfRule type="expression" dxfId="2698" priority="13312">
      <formula>IF(RIGHT(TEXT(AM99,"0.#"),1)=".",TRUE,FALSE)</formula>
    </cfRule>
  </conditionalFormatting>
  <conditionalFormatting sqref="AE104">
    <cfRule type="expression" dxfId="2697" priority="13285">
      <formula>IF(RIGHT(TEXT(AE104,"0.#"),1)=".",FALSE,TRUE)</formula>
    </cfRule>
    <cfRule type="expression" dxfId="2696" priority="13286">
      <formula>IF(RIGHT(TEXT(AE104,"0.#"),1)=".",TRUE,FALSE)</formula>
    </cfRule>
  </conditionalFormatting>
  <conditionalFormatting sqref="AI104">
    <cfRule type="expression" dxfId="2695" priority="13283">
      <formula>IF(RIGHT(TEXT(AI104,"0.#"),1)=".",FALSE,TRUE)</formula>
    </cfRule>
    <cfRule type="expression" dxfId="2694" priority="13284">
      <formula>IF(RIGHT(TEXT(AI104,"0.#"),1)=".",TRUE,FALSE)</formula>
    </cfRule>
  </conditionalFormatting>
  <conditionalFormatting sqref="AM104">
    <cfRule type="expression" dxfId="2693" priority="13281">
      <formula>IF(RIGHT(TEXT(AM104,"0.#"),1)=".",FALSE,TRUE)</formula>
    </cfRule>
    <cfRule type="expression" dxfId="2692" priority="13282">
      <formula>IF(RIGHT(TEXT(AM104,"0.#"),1)=".",TRUE,FALSE)</formula>
    </cfRule>
  </conditionalFormatting>
  <conditionalFormatting sqref="AE105">
    <cfRule type="expression" dxfId="2691" priority="13279">
      <formula>IF(RIGHT(TEXT(AE105,"0.#"),1)=".",FALSE,TRUE)</formula>
    </cfRule>
    <cfRule type="expression" dxfId="2690" priority="13280">
      <formula>IF(RIGHT(TEXT(AE105,"0.#"),1)=".",TRUE,FALSE)</formula>
    </cfRule>
  </conditionalFormatting>
  <conditionalFormatting sqref="AI105">
    <cfRule type="expression" dxfId="2689" priority="13277">
      <formula>IF(RIGHT(TEXT(AI105,"0.#"),1)=".",FALSE,TRUE)</formula>
    </cfRule>
    <cfRule type="expression" dxfId="2688" priority="13278">
      <formula>IF(RIGHT(TEXT(AI105,"0.#"),1)=".",TRUE,FALSE)</formula>
    </cfRule>
  </conditionalFormatting>
  <conditionalFormatting sqref="AM105">
    <cfRule type="expression" dxfId="2687" priority="13275">
      <formula>IF(RIGHT(TEXT(AM105,"0.#"),1)=".",FALSE,TRUE)</formula>
    </cfRule>
    <cfRule type="expression" dxfId="2686" priority="13276">
      <formula>IF(RIGHT(TEXT(AM105,"0.#"),1)=".",TRUE,FALSE)</formula>
    </cfRule>
  </conditionalFormatting>
  <conditionalFormatting sqref="AE107">
    <cfRule type="expression" dxfId="2685" priority="13271">
      <formula>IF(RIGHT(TEXT(AE107,"0.#"),1)=".",FALSE,TRUE)</formula>
    </cfRule>
    <cfRule type="expression" dxfId="2684" priority="13272">
      <formula>IF(RIGHT(TEXT(AE107,"0.#"),1)=".",TRUE,FALSE)</formula>
    </cfRule>
  </conditionalFormatting>
  <conditionalFormatting sqref="AI107">
    <cfRule type="expression" dxfId="2683" priority="13269">
      <formula>IF(RIGHT(TEXT(AI107,"0.#"),1)=".",FALSE,TRUE)</formula>
    </cfRule>
    <cfRule type="expression" dxfId="2682" priority="13270">
      <formula>IF(RIGHT(TEXT(AI107,"0.#"),1)=".",TRUE,FALSE)</formula>
    </cfRule>
  </conditionalFormatting>
  <conditionalFormatting sqref="AM107">
    <cfRule type="expression" dxfId="2681" priority="13267">
      <formula>IF(RIGHT(TEXT(AM107,"0.#"),1)=".",FALSE,TRUE)</formula>
    </cfRule>
    <cfRule type="expression" dxfId="2680" priority="13268">
      <formula>IF(RIGHT(TEXT(AM107,"0.#"),1)=".",TRUE,FALSE)</formula>
    </cfRule>
  </conditionalFormatting>
  <conditionalFormatting sqref="AE108">
    <cfRule type="expression" dxfId="2679" priority="13265">
      <formula>IF(RIGHT(TEXT(AE108,"0.#"),1)=".",FALSE,TRUE)</formula>
    </cfRule>
    <cfRule type="expression" dxfId="2678" priority="13266">
      <formula>IF(RIGHT(TEXT(AE108,"0.#"),1)=".",TRUE,FALSE)</formula>
    </cfRule>
  </conditionalFormatting>
  <conditionalFormatting sqref="AI108">
    <cfRule type="expression" dxfId="2677" priority="13263">
      <formula>IF(RIGHT(TEXT(AI108,"0.#"),1)=".",FALSE,TRUE)</formula>
    </cfRule>
    <cfRule type="expression" dxfId="2676" priority="13264">
      <formula>IF(RIGHT(TEXT(AI108,"0.#"),1)=".",TRUE,FALSE)</formula>
    </cfRule>
  </conditionalFormatting>
  <conditionalFormatting sqref="AM108">
    <cfRule type="expression" dxfId="2675" priority="13261">
      <formula>IF(RIGHT(TEXT(AM108,"0.#"),1)=".",FALSE,TRUE)</formula>
    </cfRule>
    <cfRule type="expression" dxfId="2674" priority="13262">
      <formula>IF(RIGHT(TEXT(AM108,"0.#"),1)=".",TRUE,FALSE)</formula>
    </cfRule>
  </conditionalFormatting>
  <conditionalFormatting sqref="AE110">
    <cfRule type="expression" dxfId="2673" priority="13257">
      <formula>IF(RIGHT(TEXT(AE110,"0.#"),1)=".",FALSE,TRUE)</formula>
    </cfRule>
    <cfRule type="expression" dxfId="2672" priority="13258">
      <formula>IF(RIGHT(TEXT(AE110,"0.#"),1)=".",TRUE,FALSE)</formula>
    </cfRule>
  </conditionalFormatting>
  <conditionalFormatting sqref="AI110">
    <cfRule type="expression" dxfId="2671" priority="13255">
      <formula>IF(RIGHT(TEXT(AI110,"0.#"),1)=".",FALSE,TRUE)</formula>
    </cfRule>
    <cfRule type="expression" dxfId="2670" priority="13256">
      <formula>IF(RIGHT(TEXT(AI110,"0.#"),1)=".",TRUE,FALSE)</formula>
    </cfRule>
  </conditionalFormatting>
  <conditionalFormatting sqref="AM110">
    <cfRule type="expression" dxfId="2669" priority="13253">
      <formula>IF(RIGHT(TEXT(AM110,"0.#"),1)=".",FALSE,TRUE)</formula>
    </cfRule>
    <cfRule type="expression" dxfId="2668" priority="13254">
      <formula>IF(RIGHT(TEXT(AM110,"0.#"),1)=".",TRUE,FALSE)</formula>
    </cfRule>
  </conditionalFormatting>
  <conditionalFormatting sqref="AE111">
    <cfRule type="expression" dxfId="2667" priority="13251">
      <formula>IF(RIGHT(TEXT(AE111,"0.#"),1)=".",FALSE,TRUE)</formula>
    </cfRule>
    <cfRule type="expression" dxfId="2666" priority="13252">
      <formula>IF(RIGHT(TEXT(AE111,"0.#"),1)=".",TRUE,FALSE)</formula>
    </cfRule>
  </conditionalFormatting>
  <conditionalFormatting sqref="AI111">
    <cfRule type="expression" dxfId="2665" priority="13249">
      <formula>IF(RIGHT(TEXT(AI111,"0.#"),1)=".",FALSE,TRUE)</formula>
    </cfRule>
    <cfRule type="expression" dxfId="2664" priority="13250">
      <formula>IF(RIGHT(TEXT(AI111,"0.#"),1)=".",TRUE,FALSE)</formula>
    </cfRule>
  </conditionalFormatting>
  <conditionalFormatting sqref="AM111">
    <cfRule type="expression" dxfId="2663" priority="13247">
      <formula>IF(RIGHT(TEXT(AM111,"0.#"),1)=".",FALSE,TRUE)</formula>
    </cfRule>
    <cfRule type="expression" dxfId="2662" priority="13248">
      <formula>IF(RIGHT(TEXT(AM111,"0.#"),1)=".",TRUE,FALSE)</formula>
    </cfRule>
  </conditionalFormatting>
  <conditionalFormatting sqref="AE113">
    <cfRule type="expression" dxfId="2661" priority="13243">
      <formula>IF(RIGHT(TEXT(AE113,"0.#"),1)=".",FALSE,TRUE)</formula>
    </cfRule>
    <cfRule type="expression" dxfId="2660" priority="13244">
      <formula>IF(RIGHT(TEXT(AE113,"0.#"),1)=".",TRUE,FALSE)</formula>
    </cfRule>
  </conditionalFormatting>
  <conditionalFormatting sqref="AI113">
    <cfRule type="expression" dxfId="2659" priority="13241">
      <formula>IF(RIGHT(TEXT(AI113,"0.#"),1)=".",FALSE,TRUE)</formula>
    </cfRule>
    <cfRule type="expression" dxfId="2658" priority="13242">
      <formula>IF(RIGHT(TEXT(AI113,"0.#"),1)=".",TRUE,FALSE)</formula>
    </cfRule>
  </conditionalFormatting>
  <conditionalFormatting sqref="AM113">
    <cfRule type="expression" dxfId="2657" priority="13239">
      <formula>IF(RIGHT(TEXT(AM113,"0.#"),1)=".",FALSE,TRUE)</formula>
    </cfRule>
    <cfRule type="expression" dxfId="2656" priority="13240">
      <formula>IF(RIGHT(TEXT(AM113,"0.#"),1)=".",TRUE,FALSE)</formula>
    </cfRule>
  </conditionalFormatting>
  <conditionalFormatting sqref="AE114">
    <cfRule type="expression" dxfId="2655" priority="13237">
      <formula>IF(RIGHT(TEXT(AE114,"0.#"),1)=".",FALSE,TRUE)</formula>
    </cfRule>
    <cfRule type="expression" dxfId="2654" priority="13238">
      <formula>IF(RIGHT(TEXT(AE114,"0.#"),1)=".",TRUE,FALSE)</formula>
    </cfRule>
  </conditionalFormatting>
  <conditionalFormatting sqref="AI114">
    <cfRule type="expression" dxfId="2653" priority="13235">
      <formula>IF(RIGHT(TEXT(AI114,"0.#"),1)=".",FALSE,TRUE)</formula>
    </cfRule>
    <cfRule type="expression" dxfId="2652" priority="13236">
      <formula>IF(RIGHT(TEXT(AI114,"0.#"),1)=".",TRUE,FALSE)</formula>
    </cfRule>
  </conditionalFormatting>
  <conditionalFormatting sqref="AM114">
    <cfRule type="expression" dxfId="2651" priority="13233">
      <formula>IF(RIGHT(TEXT(AM114,"0.#"),1)=".",FALSE,TRUE)</formula>
    </cfRule>
    <cfRule type="expression" dxfId="2650" priority="13234">
      <formula>IF(RIGHT(TEXT(AM114,"0.#"),1)=".",TRUE,FALSE)</formula>
    </cfRule>
  </conditionalFormatting>
  <conditionalFormatting sqref="AQ116">
    <cfRule type="expression" dxfId="2649" priority="13229">
      <formula>IF(RIGHT(TEXT(AQ116,"0.#"),1)=".",FALSE,TRUE)</formula>
    </cfRule>
    <cfRule type="expression" dxfId="2648" priority="13230">
      <formula>IF(RIGHT(TEXT(AQ116,"0.#"),1)=".",TRUE,FALSE)</formula>
    </cfRule>
  </conditionalFormatting>
  <conditionalFormatting sqref="AQ117">
    <cfRule type="expression" dxfId="2647" priority="13217">
      <formula>IF(RIGHT(TEXT(AQ117,"0.#"),1)=".",FALSE,TRUE)</formula>
    </cfRule>
    <cfRule type="expression" dxfId="2646" priority="13218">
      <formula>IF(RIGHT(TEXT(AQ117,"0.#"),1)=".",TRUE,FALSE)</formula>
    </cfRule>
  </conditionalFormatting>
  <conditionalFormatting sqref="AE119 AQ119">
    <cfRule type="expression" dxfId="2645" priority="13215">
      <formula>IF(RIGHT(TEXT(AE119,"0.#"),1)=".",FALSE,TRUE)</formula>
    </cfRule>
    <cfRule type="expression" dxfId="2644" priority="13216">
      <formula>IF(RIGHT(TEXT(AE119,"0.#"),1)=".",TRUE,FALSE)</formula>
    </cfRule>
  </conditionalFormatting>
  <conditionalFormatting sqref="AI119">
    <cfRule type="expression" dxfId="2643" priority="13213">
      <formula>IF(RIGHT(TEXT(AI119,"0.#"),1)=".",FALSE,TRUE)</formula>
    </cfRule>
    <cfRule type="expression" dxfId="2642" priority="13214">
      <formula>IF(RIGHT(TEXT(AI119,"0.#"),1)=".",TRUE,FALSE)</formula>
    </cfRule>
  </conditionalFormatting>
  <conditionalFormatting sqref="AM119">
    <cfRule type="expression" dxfId="2641" priority="13211">
      <formula>IF(RIGHT(TEXT(AM119,"0.#"),1)=".",FALSE,TRUE)</formula>
    </cfRule>
    <cfRule type="expression" dxfId="2640" priority="13212">
      <formula>IF(RIGHT(TEXT(AM119,"0.#"),1)=".",TRUE,FALSE)</formula>
    </cfRule>
  </conditionalFormatting>
  <conditionalFormatting sqref="AQ120">
    <cfRule type="expression" dxfId="2639" priority="13203">
      <formula>IF(RIGHT(TEXT(AQ120,"0.#"),1)=".",FALSE,TRUE)</formula>
    </cfRule>
    <cfRule type="expression" dxfId="2638" priority="13204">
      <formula>IF(RIGHT(TEXT(AQ120,"0.#"),1)=".",TRUE,FALSE)</formula>
    </cfRule>
  </conditionalFormatting>
  <conditionalFormatting sqref="AE122 AQ122">
    <cfRule type="expression" dxfId="2637" priority="13201">
      <formula>IF(RIGHT(TEXT(AE122,"0.#"),1)=".",FALSE,TRUE)</formula>
    </cfRule>
    <cfRule type="expression" dxfId="2636" priority="13202">
      <formula>IF(RIGHT(TEXT(AE122,"0.#"),1)=".",TRUE,FALSE)</formula>
    </cfRule>
  </conditionalFormatting>
  <conditionalFormatting sqref="AI122">
    <cfRule type="expression" dxfId="2635" priority="13199">
      <formula>IF(RIGHT(TEXT(AI122,"0.#"),1)=".",FALSE,TRUE)</formula>
    </cfRule>
    <cfRule type="expression" dxfId="2634" priority="13200">
      <formula>IF(RIGHT(TEXT(AI122,"0.#"),1)=".",TRUE,FALSE)</formula>
    </cfRule>
  </conditionalFormatting>
  <conditionalFormatting sqref="AM122">
    <cfRule type="expression" dxfId="2633" priority="13197">
      <formula>IF(RIGHT(TEXT(AM122,"0.#"),1)=".",FALSE,TRUE)</formula>
    </cfRule>
    <cfRule type="expression" dxfId="2632" priority="13198">
      <formula>IF(RIGHT(TEXT(AM122,"0.#"),1)=".",TRUE,FALSE)</formula>
    </cfRule>
  </conditionalFormatting>
  <conditionalFormatting sqref="AQ123">
    <cfRule type="expression" dxfId="2631" priority="13189">
      <formula>IF(RIGHT(TEXT(AQ123,"0.#"),1)=".",FALSE,TRUE)</formula>
    </cfRule>
    <cfRule type="expression" dxfId="2630" priority="13190">
      <formula>IF(RIGHT(TEXT(AQ123,"0.#"),1)=".",TRUE,FALSE)</formula>
    </cfRule>
  </conditionalFormatting>
  <conditionalFormatting sqref="AE125 AQ125">
    <cfRule type="expression" dxfId="2629" priority="13187">
      <formula>IF(RIGHT(TEXT(AE125,"0.#"),1)=".",FALSE,TRUE)</formula>
    </cfRule>
    <cfRule type="expression" dxfId="2628" priority="13188">
      <formula>IF(RIGHT(TEXT(AE125,"0.#"),1)=".",TRUE,FALSE)</formula>
    </cfRule>
  </conditionalFormatting>
  <conditionalFormatting sqref="AI125">
    <cfRule type="expression" dxfId="2627" priority="13185">
      <formula>IF(RIGHT(TEXT(AI125,"0.#"),1)=".",FALSE,TRUE)</formula>
    </cfRule>
    <cfRule type="expression" dxfId="2626" priority="13186">
      <formula>IF(RIGHT(TEXT(AI125,"0.#"),1)=".",TRUE,FALSE)</formula>
    </cfRule>
  </conditionalFormatting>
  <conditionalFormatting sqref="AM125">
    <cfRule type="expression" dxfId="2625" priority="13183">
      <formula>IF(RIGHT(TEXT(AM125,"0.#"),1)=".",FALSE,TRUE)</formula>
    </cfRule>
    <cfRule type="expression" dxfId="2624" priority="13184">
      <formula>IF(RIGHT(TEXT(AM125,"0.#"),1)=".",TRUE,FALSE)</formula>
    </cfRule>
  </conditionalFormatting>
  <conditionalFormatting sqref="AQ126">
    <cfRule type="expression" dxfId="2623" priority="13175">
      <formula>IF(RIGHT(TEXT(AQ126,"0.#"),1)=".",FALSE,TRUE)</formula>
    </cfRule>
    <cfRule type="expression" dxfId="2622" priority="13176">
      <formula>IF(RIGHT(TEXT(AQ126,"0.#"),1)=".",TRUE,FALSE)</formula>
    </cfRule>
  </conditionalFormatting>
  <conditionalFormatting sqref="AE128 AQ128">
    <cfRule type="expression" dxfId="2621" priority="13173">
      <formula>IF(RIGHT(TEXT(AE128,"0.#"),1)=".",FALSE,TRUE)</formula>
    </cfRule>
    <cfRule type="expression" dxfId="2620" priority="13174">
      <formula>IF(RIGHT(TEXT(AE128,"0.#"),1)=".",TRUE,FALSE)</formula>
    </cfRule>
  </conditionalFormatting>
  <conditionalFormatting sqref="AI128">
    <cfRule type="expression" dxfId="2619" priority="13171">
      <formula>IF(RIGHT(TEXT(AI128,"0.#"),1)=".",FALSE,TRUE)</formula>
    </cfRule>
    <cfRule type="expression" dxfId="2618" priority="13172">
      <formula>IF(RIGHT(TEXT(AI128,"0.#"),1)=".",TRUE,FALSE)</formula>
    </cfRule>
  </conditionalFormatting>
  <conditionalFormatting sqref="AM128">
    <cfRule type="expression" dxfId="2617" priority="13169">
      <formula>IF(RIGHT(TEXT(AM128,"0.#"),1)=".",FALSE,TRUE)</formula>
    </cfRule>
    <cfRule type="expression" dxfId="2616" priority="13170">
      <formula>IF(RIGHT(TEXT(AM128,"0.#"),1)=".",TRUE,FALSE)</formula>
    </cfRule>
  </conditionalFormatting>
  <conditionalFormatting sqref="AQ129">
    <cfRule type="expression" dxfId="2615" priority="13161">
      <formula>IF(RIGHT(TEXT(AQ129,"0.#"),1)=".",FALSE,TRUE)</formula>
    </cfRule>
    <cfRule type="expression" dxfId="2614" priority="13162">
      <formula>IF(RIGHT(TEXT(AQ129,"0.#"),1)=".",TRUE,FALSE)</formula>
    </cfRule>
  </conditionalFormatting>
  <conditionalFormatting sqref="AE75">
    <cfRule type="expression" dxfId="2613" priority="13159">
      <formula>IF(RIGHT(TEXT(AE75,"0.#"),1)=".",FALSE,TRUE)</formula>
    </cfRule>
    <cfRule type="expression" dxfId="2612" priority="13160">
      <formula>IF(RIGHT(TEXT(AE75,"0.#"),1)=".",TRUE,FALSE)</formula>
    </cfRule>
  </conditionalFormatting>
  <conditionalFormatting sqref="AE76">
    <cfRule type="expression" dxfId="2611" priority="13157">
      <formula>IF(RIGHT(TEXT(AE76,"0.#"),1)=".",FALSE,TRUE)</formula>
    </cfRule>
    <cfRule type="expression" dxfId="2610" priority="13158">
      <formula>IF(RIGHT(TEXT(AE76,"0.#"),1)=".",TRUE,FALSE)</formula>
    </cfRule>
  </conditionalFormatting>
  <conditionalFormatting sqref="AE77">
    <cfRule type="expression" dxfId="2609" priority="13155">
      <formula>IF(RIGHT(TEXT(AE77,"0.#"),1)=".",FALSE,TRUE)</formula>
    </cfRule>
    <cfRule type="expression" dxfId="2608" priority="13156">
      <formula>IF(RIGHT(TEXT(AE77,"0.#"),1)=".",TRUE,FALSE)</formula>
    </cfRule>
  </conditionalFormatting>
  <conditionalFormatting sqref="AI77">
    <cfRule type="expression" dxfId="2607" priority="13153">
      <formula>IF(RIGHT(TEXT(AI77,"0.#"),1)=".",FALSE,TRUE)</formula>
    </cfRule>
    <cfRule type="expression" dxfId="2606" priority="13154">
      <formula>IF(RIGHT(TEXT(AI77,"0.#"),1)=".",TRUE,FALSE)</formula>
    </cfRule>
  </conditionalFormatting>
  <conditionalFormatting sqref="AI76">
    <cfRule type="expression" dxfId="2605" priority="13151">
      <formula>IF(RIGHT(TEXT(AI76,"0.#"),1)=".",FALSE,TRUE)</formula>
    </cfRule>
    <cfRule type="expression" dxfId="2604" priority="13152">
      <formula>IF(RIGHT(TEXT(AI76,"0.#"),1)=".",TRUE,FALSE)</formula>
    </cfRule>
  </conditionalFormatting>
  <conditionalFormatting sqref="AI75">
    <cfRule type="expression" dxfId="2603" priority="13149">
      <formula>IF(RIGHT(TEXT(AI75,"0.#"),1)=".",FALSE,TRUE)</formula>
    </cfRule>
    <cfRule type="expression" dxfId="2602" priority="13150">
      <formula>IF(RIGHT(TEXT(AI75,"0.#"),1)=".",TRUE,FALSE)</formula>
    </cfRule>
  </conditionalFormatting>
  <conditionalFormatting sqref="AM75">
    <cfRule type="expression" dxfId="2601" priority="13147">
      <formula>IF(RIGHT(TEXT(AM75,"0.#"),1)=".",FALSE,TRUE)</formula>
    </cfRule>
    <cfRule type="expression" dxfId="2600" priority="13148">
      <formula>IF(RIGHT(TEXT(AM75,"0.#"),1)=".",TRUE,FALSE)</formula>
    </cfRule>
  </conditionalFormatting>
  <conditionalFormatting sqref="AM76">
    <cfRule type="expression" dxfId="2599" priority="13145">
      <formula>IF(RIGHT(TEXT(AM76,"0.#"),1)=".",FALSE,TRUE)</formula>
    </cfRule>
    <cfRule type="expression" dxfId="2598" priority="13146">
      <formula>IF(RIGHT(TEXT(AM76,"0.#"),1)=".",TRUE,FALSE)</formula>
    </cfRule>
  </conditionalFormatting>
  <conditionalFormatting sqref="AM77">
    <cfRule type="expression" dxfId="2597" priority="13143">
      <formula>IF(RIGHT(TEXT(AM77,"0.#"),1)=".",FALSE,TRUE)</formula>
    </cfRule>
    <cfRule type="expression" dxfId="2596" priority="13144">
      <formula>IF(RIGHT(TEXT(AM77,"0.#"),1)=".",TRUE,FALSE)</formula>
    </cfRule>
  </conditionalFormatting>
  <conditionalFormatting sqref="AQ134:AQ135 AU134:AU135">
    <cfRule type="expression" dxfId="2595" priority="13129">
      <formula>IF(RIGHT(TEXT(AQ134,"0.#"),1)=".",FALSE,TRUE)</formula>
    </cfRule>
    <cfRule type="expression" dxfId="2594" priority="13130">
      <formula>IF(RIGHT(TEXT(AQ134,"0.#"),1)=".",TRUE,FALSE)</formula>
    </cfRule>
  </conditionalFormatting>
  <conditionalFormatting sqref="AE433">
    <cfRule type="expression" dxfId="2593" priority="13099">
      <formula>IF(RIGHT(TEXT(AE433,"0.#"),1)=".",FALSE,TRUE)</formula>
    </cfRule>
    <cfRule type="expression" dxfId="2592" priority="13100">
      <formula>IF(RIGHT(TEXT(AE433,"0.#"),1)=".",TRUE,FALSE)</formula>
    </cfRule>
  </conditionalFormatting>
  <conditionalFormatting sqref="AM435">
    <cfRule type="expression" dxfId="2591" priority="13083">
      <formula>IF(RIGHT(TEXT(AM435,"0.#"),1)=".",FALSE,TRUE)</formula>
    </cfRule>
    <cfRule type="expression" dxfId="2590" priority="13084">
      <formula>IF(RIGHT(TEXT(AM435,"0.#"),1)=".",TRUE,FALSE)</formula>
    </cfRule>
  </conditionalFormatting>
  <conditionalFormatting sqref="AE434">
    <cfRule type="expression" dxfId="2589" priority="13097">
      <formula>IF(RIGHT(TEXT(AE434,"0.#"),1)=".",FALSE,TRUE)</formula>
    </cfRule>
    <cfRule type="expression" dxfId="2588" priority="13098">
      <formula>IF(RIGHT(TEXT(AE434,"0.#"),1)=".",TRUE,FALSE)</formula>
    </cfRule>
  </conditionalFormatting>
  <conditionalFormatting sqref="AE435">
    <cfRule type="expression" dxfId="2587" priority="13095">
      <formula>IF(RIGHT(TEXT(AE435,"0.#"),1)=".",FALSE,TRUE)</formula>
    </cfRule>
    <cfRule type="expression" dxfId="2586" priority="13096">
      <formula>IF(RIGHT(TEXT(AE435,"0.#"),1)=".",TRUE,FALSE)</formula>
    </cfRule>
  </conditionalFormatting>
  <conditionalFormatting sqref="AM433">
    <cfRule type="expression" dxfId="2585" priority="13087">
      <formula>IF(RIGHT(TEXT(AM433,"0.#"),1)=".",FALSE,TRUE)</formula>
    </cfRule>
    <cfRule type="expression" dxfId="2584" priority="13088">
      <formula>IF(RIGHT(TEXT(AM433,"0.#"),1)=".",TRUE,FALSE)</formula>
    </cfRule>
  </conditionalFormatting>
  <conditionalFormatting sqref="AM434">
    <cfRule type="expression" dxfId="2583" priority="13085">
      <formula>IF(RIGHT(TEXT(AM434,"0.#"),1)=".",FALSE,TRUE)</formula>
    </cfRule>
    <cfRule type="expression" dxfId="2582" priority="13086">
      <formula>IF(RIGHT(TEXT(AM434,"0.#"),1)=".",TRUE,FALSE)</formula>
    </cfRule>
  </conditionalFormatting>
  <conditionalFormatting sqref="AU433">
    <cfRule type="expression" dxfId="2581" priority="13075">
      <formula>IF(RIGHT(TEXT(AU433,"0.#"),1)=".",FALSE,TRUE)</formula>
    </cfRule>
    <cfRule type="expression" dxfId="2580" priority="13076">
      <formula>IF(RIGHT(TEXT(AU433,"0.#"),1)=".",TRUE,FALSE)</formula>
    </cfRule>
  </conditionalFormatting>
  <conditionalFormatting sqref="AU434">
    <cfRule type="expression" dxfId="2579" priority="13073">
      <formula>IF(RIGHT(TEXT(AU434,"0.#"),1)=".",FALSE,TRUE)</formula>
    </cfRule>
    <cfRule type="expression" dxfId="2578" priority="13074">
      <formula>IF(RIGHT(TEXT(AU434,"0.#"),1)=".",TRUE,FALSE)</formula>
    </cfRule>
  </conditionalFormatting>
  <conditionalFormatting sqref="AU435">
    <cfRule type="expression" dxfId="2577" priority="13071">
      <formula>IF(RIGHT(TEXT(AU435,"0.#"),1)=".",FALSE,TRUE)</formula>
    </cfRule>
    <cfRule type="expression" dxfId="2576" priority="13072">
      <formula>IF(RIGHT(TEXT(AU435,"0.#"),1)=".",TRUE,FALSE)</formula>
    </cfRule>
  </conditionalFormatting>
  <conditionalFormatting sqref="AI435">
    <cfRule type="expression" dxfId="2575" priority="13005">
      <formula>IF(RIGHT(TEXT(AI435,"0.#"),1)=".",FALSE,TRUE)</formula>
    </cfRule>
    <cfRule type="expression" dxfId="2574" priority="13006">
      <formula>IF(RIGHT(TEXT(AI435,"0.#"),1)=".",TRUE,FALSE)</formula>
    </cfRule>
  </conditionalFormatting>
  <conditionalFormatting sqref="AI433">
    <cfRule type="expression" dxfId="2573" priority="13009">
      <formula>IF(RIGHT(TEXT(AI433,"0.#"),1)=".",FALSE,TRUE)</formula>
    </cfRule>
    <cfRule type="expression" dxfId="2572" priority="13010">
      <formula>IF(RIGHT(TEXT(AI433,"0.#"),1)=".",TRUE,FALSE)</formula>
    </cfRule>
  </conditionalFormatting>
  <conditionalFormatting sqref="AI434">
    <cfRule type="expression" dxfId="2571" priority="13007">
      <formula>IF(RIGHT(TEXT(AI434,"0.#"),1)=".",FALSE,TRUE)</formula>
    </cfRule>
    <cfRule type="expression" dxfId="2570" priority="13008">
      <formula>IF(RIGHT(TEXT(AI434,"0.#"),1)=".",TRUE,FALSE)</formula>
    </cfRule>
  </conditionalFormatting>
  <conditionalFormatting sqref="AQ434">
    <cfRule type="expression" dxfId="2569" priority="12991">
      <formula>IF(RIGHT(TEXT(AQ434,"0.#"),1)=".",FALSE,TRUE)</formula>
    </cfRule>
    <cfRule type="expression" dxfId="2568" priority="12992">
      <formula>IF(RIGHT(TEXT(AQ434,"0.#"),1)=".",TRUE,FALSE)</formula>
    </cfRule>
  </conditionalFormatting>
  <conditionalFormatting sqref="AQ435">
    <cfRule type="expression" dxfId="2567" priority="12977">
      <formula>IF(RIGHT(TEXT(AQ435,"0.#"),1)=".",FALSE,TRUE)</formula>
    </cfRule>
    <cfRule type="expression" dxfId="2566" priority="12978">
      <formula>IF(RIGHT(TEXT(AQ435,"0.#"),1)=".",TRUE,FALSE)</formula>
    </cfRule>
  </conditionalFormatting>
  <conditionalFormatting sqref="AQ433">
    <cfRule type="expression" dxfId="2565" priority="12975">
      <formula>IF(RIGHT(TEXT(AQ433,"0.#"),1)=".",FALSE,TRUE)</formula>
    </cfRule>
    <cfRule type="expression" dxfId="2564" priority="12976">
      <formula>IF(RIGHT(TEXT(AQ433,"0.#"),1)=".",TRUE,FALSE)</formula>
    </cfRule>
  </conditionalFormatting>
  <conditionalFormatting sqref="AL839:AO866">
    <cfRule type="expression" dxfId="2563" priority="6699">
      <formula>IF(AND(AL839&gt;=0, RIGHT(TEXT(AL839,"0.#"),1)&lt;&gt;"."),TRUE,FALSE)</formula>
    </cfRule>
    <cfRule type="expression" dxfId="2562" priority="6700">
      <formula>IF(AND(AL839&gt;=0, RIGHT(TEXT(AL839,"0.#"),1)="."),TRUE,FALSE)</formula>
    </cfRule>
    <cfRule type="expression" dxfId="2561" priority="6701">
      <formula>IF(AND(AL839&lt;0, RIGHT(TEXT(AL839,"0.#"),1)&lt;&gt;"."),TRUE,FALSE)</formula>
    </cfRule>
    <cfRule type="expression" dxfId="2560" priority="6702">
      <formula>IF(AND(AL839&lt;0, RIGHT(TEXT(AL839,"0.#"),1)="."),TRUE,FALSE)</formula>
    </cfRule>
  </conditionalFormatting>
  <conditionalFormatting sqref="AQ53:AQ55">
    <cfRule type="expression" dxfId="2559" priority="4721">
      <formula>IF(RIGHT(TEXT(AQ53,"0.#"),1)=".",FALSE,TRUE)</formula>
    </cfRule>
    <cfRule type="expression" dxfId="2558" priority="4722">
      <formula>IF(RIGHT(TEXT(AQ53,"0.#"),1)=".",TRUE,FALSE)</formula>
    </cfRule>
  </conditionalFormatting>
  <conditionalFormatting sqref="AU53:AU55">
    <cfRule type="expression" dxfId="2557" priority="4719">
      <formula>IF(RIGHT(TEXT(AU53,"0.#"),1)=".",FALSE,TRUE)</formula>
    </cfRule>
    <cfRule type="expression" dxfId="2556" priority="4720">
      <formula>IF(RIGHT(TEXT(AU53,"0.#"),1)=".",TRUE,FALSE)</formula>
    </cfRule>
  </conditionalFormatting>
  <conditionalFormatting sqref="AQ60:AQ62">
    <cfRule type="expression" dxfId="2555" priority="4717">
      <formula>IF(RIGHT(TEXT(AQ60,"0.#"),1)=".",FALSE,TRUE)</formula>
    </cfRule>
    <cfRule type="expression" dxfId="2554" priority="4718">
      <formula>IF(RIGHT(TEXT(AQ60,"0.#"),1)=".",TRUE,FALSE)</formula>
    </cfRule>
  </conditionalFormatting>
  <conditionalFormatting sqref="AU60:AU62">
    <cfRule type="expression" dxfId="2553" priority="4715">
      <formula>IF(RIGHT(TEXT(AU60,"0.#"),1)=".",FALSE,TRUE)</formula>
    </cfRule>
    <cfRule type="expression" dxfId="2552" priority="4716">
      <formula>IF(RIGHT(TEXT(AU60,"0.#"),1)=".",TRUE,FALSE)</formula>
    </cfRule>
  </conditionalFormatting>
  <conditionalFormatting sqref="AQ75:AQ77">
    <cfRule type="expression" dxfId="2551" priority="4713">
      <formula>IF(RIGHT(TEXT(AQ75,"0.#"),1)=".",FALSE,TRUE)</formula>
    </cfRule>
    <cfRule type="expression" dxfId="2550" priority="4714">
      <formula>IF(RIGHT(TEXT(AQ75,"0.#"),1)=".",TRUE,FALSE)</formula>
    </cfRule>
  </conditionalFormatting>
  <conditionalFormatting sqref="AU75:AU77">
    <cfRule type="expression" dxfId="2549" priority="4711">
      <formula>IF(RIGHT(TEXT(AU75,"0.#"),1)=".",FALSE,TRUE)</formula>
    </cfRule>
    <cfRule type="expression" dxfId="2548" priority="4712">
      <formula>IF(RIGHT(TEXT(AU75,"0.#"),1)=".",TRUE,FALSE)</formula>
    </cfRule>
  </conditionalFormatting>
  <conditionalFormatting sqref="AQ87:AQ89">
    <cfRule type="expression" dxfId="2547" priority="4709">
      <formula>IF(RIGHT(TEXT(AQ87,"0.#"),1)=".",FALSE,TRUE)</formula>
    </cfRule>
    <cfRule type="expression" dxfId="2546" priority="4710">
      <formula>IF(RIGHT(TEXT(AQ87,"0.#"),1)=".",TRUE,FALSE)</formula>
    </cfRule>
  </conditionalFormatting>
  <conditionalFormatting sqref="AU87:AU89">
    <cfRule type="expression" dxfId="2545" priority="4707">
      <formula>IF(RIGHT(TEXT(AU87,"0.#"),1)=".",FALSE,TRUE)</formula>
    </cfRule>
    <cfRule type="expression" dxfId="2544" priority="4708">
      <formula>IF(RIGHT(TEXT(AU87,"0.#"),1)=".",TRUE,FALSE)</formula>
    </cfRule>
  </conditionalFormatting>
  <conditionalFormatting sqref="AQ92:AQ94">
    <cfRule type="expression" dxfId="2543" priority="4705">
      <formula>IF(RIGHT(TEXT(AQ92,"0.#"),1)=".",FALSE,TRUE)</formula>
    </cfRule>
    <cfRule type="expression" dxfId="2542" priority="4706">
      <formula>IF(RIGHT(TEXT(AQ92,"0.#"),1)=".",TRUE,FALSE)</formula>
    </cfRule>
  </conditionalFormatting>
  <conditionalFormatting sqref="AU92:AU94">
    <cfRule type="expression" dxfId="2541" priority="4703">
      <formula>IF(RIGHT(TEXT(AU92,"0.#"),1)=".",FALSE,TRUE)</formula>
    </cfRule>
    <cfRule type="expression" dxfId="2540" priority="4704">
      <formula>IF(RIGHT(TEXT(AU92,"0.#"),1)=".",TRUE,FALSE)</formula>
    </cfRule>
  </conditionalFormatting>
  <conditionalFormatting sqref="AQ97:AQ99">
    <cfRule type="expression" dxfId="2539" priority="4701">
      <formula>IF(RIGHT(TEXT(AQ97,"0.#"),1)=".",FALSE,TRUE)</formula>
    </cfRule>
    <cfRule type="expression" dxfId="2538" priority="4702">
      <formula>IF(RIGHT(TEXT(AQ97,"0.#"),1)=".",TRUE,FALSE)</formula>
    </cfRule>
  </conditionalFormatting>
  <conditionalFormatting sqref="AU97:AU99">
    <cfRule type="expression" dxfId="2537" priority="4699">
      <formula>IF(RIGHT(TEXT(AU97,"0.#"),1)=".",FALSE,TRUE)</formula>
    </cfRule>
    <cfRule type="expression" dxfId="2536" priority="4700">
      <formula>IF(RIGHT(TEXT(AU97,"0.#"),1)=".",TRUE,FALSE)</formula>
    </cfRule>
  </conditionalFormatting>
  <conditionalFormatting sqref="AE458">
    <cfRule type="expression" dxfId="2535" priority="4393">
      <formula>IF(RIGHT(TEXT(AE458,"0.#"),1)=".",FALSE,TRUE)</formula>
    </cfRule>
    <cfRule type="expression" dxfId="2534" priority="4394">
      <formula>IF(RIGHT(TEXT(AE458,"0.#"),1)=".",TRUE,FALSE)</formula>
    </cfRule>
  </conditionalFormatting>
  <conditionalFormatting sqref="AM460">
    <cfRule type="expression" dxfId="2533" priority="4383">
      <formula>IF(RIGHT(TEXT(AM460,"0.#"),1)=".",FALSE,TRUE)</formula>
    </cfRule>
    <cfRule type="expression" dxfId="2532" priority="4384">
      <formula>IF(RIGHT(TEXT(AM460,"0.#"),1)=".",TRUE,FALSE)</formula>
    </cfRule>
  </conditionalFormatting>
  <conditionalFormatting sqref="AE459">
    <cfRule type="expression" dxfId="2531" priority="4391">
      <formula>IF(RIGHT(TEXT(AE459,"0.#"),1)=".",FALSE,TRUE)</formula>
    </cfRule>
    <cfRule type="expression" dxfId="2530" priority="4392">
      <formula>IF(RIGHT(TEXT(AE459,"0.#"),1)=".",TRUE,FALSE)</formula>
    </cfRule>
  </conditionalFormatting>
  <conditionalFormatting sqref="AE460">
    <cfRule type="expression" dxfId="2529" priority="4389">
      <formula>IF(RIGHT(TEXT(AE460,"0.#"),1)=".",FALSE,TRUE)</formula>
    </cfRule>
    <cfRule type="expression" dxfId="2528" priority="4390">
      <formula>IF(RIGHT(TEXT(AE460,"0.#"),1)=".",TRUE,FALSE)</formula>
    </cfRule>
  </conditionalFormatting>
  <conditionalFormatting sqref="AM458">
    <cfRule type="expression" dxfId="2527" priority="4387">
      <formula>IF(RIGHT(TEXT(AM458,"0.#"),1)=".",FALSE,TRUE)</formula>
    </cfRule>
    <cfRule type="expression" dxfId="2526" priority="4388">
      <formula>IF(RIGHT(TEXT(AM458,"0.#"),1)=".",TRUE,FALSE)</formula>
    </cfRule>
  </conditionalFormatting>
  <conditionalFormatting sqref="AM459">
    <cfRule type="expression" dxfId="2525" priority="4385">
      <formula>IF(RIGHT(TEXT(AM459,"0.#"),1)=".",FALSE,TRUE)</formula>
    </cfRule>
    <cfRule type="expression" dxfId="2524" priority="4386">
      <formula>IF(RIGHT(TEXT(AM459,"0.#"),1)=".",TRUE,FALSE)</formula>
    </cfRule>
  </conditionalFormatting>
  <conditionalFormatting sqref="AU458">
    <cfRule type="expression" dxfId="2523" priority="4381">
      <formula>IF(RIGHT(TEXT(AU458,"0.#"),1)=".",FALSE,TRUE)</formula>
    </cfRule>
    <cfRule type="expression" dxfId="2522" priority="4382">
      <formula>IF(RIGHT(TEXT(AU458,"0.#"),1)=".",TRUE,FALSE)</formula>
    </cfRule>
  </conditionalFormatting>
  <conditionalFormatting sqref="AU459">
    <cfRule type="expression" dxfId="2521" priority="4379">
      <formula>IF(RIGHT(TEXT(AU459,"0.#"),1)=".",FALSE,TRUE)</formula>
    </cfRule>
    <cfRule type="expression" dxfId="2520" priority="4380">
      <formula>IF(RIGHT(TEXT(AU459,"0.#"),1)=".",TRUE,FALSE)</formula>
    </cfRule>
  </conditionalFormatting>
  <conditionalFormatting sqref="AU460">
    <cfRule type="expression" dxfId="2519" priority="4377">
      <formula>IF(RIGHT(TEXT(AU460,"0.#"),1)=".",FALSE,TRUE)</formula>
    </cfRule>
    <cfRule type="expression" dxfId="2518" priority="4378">
      <formula>IF(RIGHT(TEXT(AU460,"0.#"),1)=".",TRUE,FALSE)</formula>
    </cfRule>
  </conditionalFormatting>
  <conditionalFormatting sqref="AI460">
    <cfRule type="expression" dxfId="2517" priority="4371">
      <formula>IF(RIGHT(TEXT(AI460,"0.#"),1)=".",FALSE,TRUE)</formula>
    </cfRule>
    <cfRule type="expression" dxfId="2516" priority="4372">
      <formula>IF(RIGHT(TEXT(AI460,"0.#"),1)=".",TRUE,FALSE)</formula>
    </cfRule>
  </conditionalFormatting>
  <conditionalFormatting sqref="AI458">
    <cfRule type="expression" dxfId="2515" priority="4375">
      <formula>IF(RIGHT(TEXT(AI458,"0.#"),1)=".",FALSE,TRUE)</formula>
    </cfRule>
    <cfRule type="expression" dxfId="2514" priority="4376">
      <formula>IF(RIGHT(TEXT(AI458,"0.#"),1)=".",TRUE,FALSE)</formula>
    </cfRule>
  </conditionalFormatting>
  <conditionalFormatting sqref="AI459">
    <cfRule type="expression" dxfId="2513" priority="4373">
      <formula>IF(RIGHT(TEXT(AI459,"0.#"),1)=".",FALSE,TRUE)</formula>
    </cfRule>
    <cfRule type="expression" dxfId="2512" priority="4374">
      <formula>IF(RIGHT(TEXT(AI459,"0.#"),1)=".",TRUE,FALSE)</formula>
    </cfRule>
  </conditionalFormatting>
  <conditionalFormatting sqref="AQ459">
    <cfRule type="expression" dxfId="2511" priority="4369">
      <formula>IF(RIGHT(TEXT(AQ459,"0.#"),1)=".",FALSE,TRUE)</formula>
    </cfRule>
    <cfRule type="expression" dxfId="2510" priority="4370">
      <formula>IF(RIGHT(TEXT(AQ459,"0.#"),1)=".",TRUE,FALSE)</formula>
    </cfRule>
  </conditionalFormatting>
  <conditionalFormatting sqref="AQ460">
    <cfRule type="expression" dxfId="2509" priority="4367">
      <formula>IF(RIGHT(TEXT(AQ460,"0.#"),1)=".",FALSE,TRUE)</formula>
    </cfRule>
    <cfRule type="expression" dxfId="2508" priority="4368">
      <formula>IF(RIGHT(TEXT(AQ460,"0.#"),1)=".",TRUE,FALSE)</formula>
    </cfRule>
  </conditionalFormatting>
  <conditionalFormatting sqref="AQ458">
    <cfRule type="expression" dxfId="2507" priority="4365">
      <formula>IF(RIGHT(TEXT(AQ458,"0.#"),1)=".",FALSE,TRUE)</formula>
    </cfRule>
    <cfRule type="expression" dxfId="2506" priority="4366">
      <formula>IF(RIGHT(TEXT(AQ458,"0.#"),1)=".",TRUE,FALSE)</formula>
    </cfRule>
  </conditionalFormatting>
  <conditionalFormatting sqref="AE120 AM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AM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66">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2:Y1131">
    <cfRule type="expression" dxfId="2455" priority="2931">
      <formula>IF(RIGHT(TEXT(Y1102,"0.#"),1)=".",FALSE,TRUE)</formula>
    </cfRule>
    <cfRule type="expression" dxfId="2454" priority="2932">
      <formula>IF(RIGHT(TEXT(Y1102,"0.#"),1)=".",TRUE,FALSE)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2:AQ143 AU142: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0:Y871">
    <cfRule type="expression" dxfId="2127" priority="2137">
      <formula>IF(RIGHT(TEXT(Y870,"0.#"),1)=".",FALSE,TRUE)</formula>
    </cfRule>
    <cfRule type="expression" dxfId="2126" priority="2138">
      <formula>IF(RIGHT(TEXT(Y870,"0.#"),1)=".",TRUE,FALSE)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3:Y904">
    <cfRule type="expression" dxfId="2123" priority="2125">
      <formula>IF(RIGHT(TEXT(Y903,"0.#"),1)=".",FALSE,TRUE)</formula>
    </cfRule>
    <cfRule type="expression" dxfId="2122" priority="2126">
      <formula>IF(RIGHT(TEXT(Y903,"0.#"),1)=".",TRUE,FALSE)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6:Y937">
    <cfRule type="expression" dxfId="2119" priority="2113">
      <formula>IF(RIGHT(TEXT(Y936,"0.#"),1)=".",FALSE,TRUE)</formula>
    </cfRule>
    <cfRule type="expression" dxfId="2118" priority="2114">
      <formula>IF(RIGHT(TEXT(Y936,"0.#"),1)=".",TRUE,FALSE)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3">
    <cfRule type="expression" dxfId="2105" priority="2367">
      <formula>IF(RIGHT(TEXT(P23,"0.#"),1)=".",FALSE,TRUE)</formula>
    </cfRule>
    <cfRule type="expression" dxfId="2104" priority="2368">
      <formula>IF(RIGHT(TEXT(P23,"0.#"),1)=".",TRUE,FALSE)</formula>
    </cfRule>
  </conditionalFormatting>
  <conditionalFormatting sqref="P24:P27">
    <cfRule type="expression" dxfId="2103" priority="2365">
      <formula>IF(RIGHT(TEXT(P24,"0.#"),1)=".",FALSE,TRUE)</formula>
    </cfRule>
    <cfRule type="expression" dxfId="2102" priority="2366">
      <formula>IF(RIGHT(TEXT(P24,"0.#"),1)=".",TRUE,FALSE)</formula>
    </cfRule>
  </conditionalFormatting>
  <conditionalFormatting sqref="P28">
    <cfRule type="expression" dxfId="2101" priority="2363">
      <formula>IF(RIGHT(TEXT(P28,"0.#"),1)=".",FALSE,TRUE)</formula>
    </cfRule>
    <cfRule type="expression" dxfId="2100" priority="2364">
      <formula>IF(RIGHT(TEXT(P28,"0.#"),1)=".",TRUE,FALSE)</formula>
    </cfRule>
  </conditionalFormatting>
  <conditionalFormatting sqref="AQ114">
    <cfRule type="expression" dxfId="2099" priority="2347">
      <formula>IF(RIGHT(TEXT(AQ114,"0.#"),1)=".",FALSE,TRUE)</formula>
    </cfRule>
    <cfRule type="expression" dxfId="2098" priority="2348">
      <formula>IF(RIGHT(TEXT(AQ114,"0.#"),1)=".",TRUE,FALSE)</formula>
    </cfRule>
  </conditionalFormatting>
  <conditionalFormatting sqref="AQ104">
    <cfRule type="expression" dxfId="2097" priority="2361">
      <formula>IF(RIGHT(TEXT(AQ104,"0.#"),1)=".",FALSE,TRUE)</formula>
    </cfRule>
    <cfRule type="expression" dxfId="2096" priority="2362">
      <formula>IF(RIGHT(TEXT(AQ104,"0.#"),1)=".",TRUE,FALSE)</formula>
    </cfRule>
  </conditionalFormatting>
  <conditionalFormatting sqref="AQ105">
    <cfRule type="expression" dxfId="2095" priority="2359">
      <formula>IF(RIGHT(TEXT(AQ105,"0.#"),1)=".",FALSE,TRUE)</formula>
    </cfRule>
    <cfRule type="expression" dxfId="2094" priority="2360">
      <formula>IF(RIGHT(TEXT(AQ105,"0.#"),1)=".",TRUE,FALSE)</formula>
    </cfRule>
  </conditionalFormatting>
  <conditionalFormatting sqref="AQ107">
    <cfRule type="expression" dxfId="2093" priority="2357">
      <formula>IF(RIGHT(TEXT(AQ107,"0.#"),1)=".",FALSE,TRUE)</formula>
    </cfRule>
    <cfRule type="expression" dxfId="2092" priority="2358">
      <formula>IF(RIGHT(TEXT(AQ107,"0.#"),1)=".",TRUE,FALSE)</formula>
    </cfRule>
  </conditionalFormatting>
  <conditionalFormatting sqref="AQ108">
    <cfRule type="expression" dxfId="2091" priority="2355">
      <formula>IF(RIGHT(TEXT(AQ108,"0.#"),1)=".",FALSE,TRUE)</formula>
    </cfRule>
    <cfRule type="expression" dxfId="2090" priority="2356">
      <formula>IF(RIGHT(TEXT(AQ108,"0.#"),1)=".",TRUE,FALSE)</formula>
    </cfRule>
  </conditionalFormatting>
  <conditionalFormatting sqref="AQ110">
    <cfRule type="expression" dxfId="2089" priority="2353">
      <formula>IF(RIGHT(TEXT(AQ110,"0.#"),1)=".",FALSE,TRUE)</formula>
    </cfRule>
    <cfRule type="expression" dxfId="2088" priority="2354">
      <formula>IF(RIGHT(TEXT(AQ110,"0.#"),1)=".",TRUE,FALSE)</formula>
    </cfRule>
  </conditionalFormatting>
  <conditionalFormatting sqref="AQ111">
    <cfRule type="expression" dxfId="2087" priority="2351">
      <formula>IF(RIGHT(TEXT(AQ111,"0.#"),1)=".",FALSE,TRUE)</formula>
    </cfRule>
    <cfRule type="expression" dxfId="2086" priority="2352">
      <formula>IF(RIGHT(TEXT(AQ111,"0.#"),1)=".",TRUE,FALSE)</formula>
    </cfRule>
  </conditionalFormatting>
  <conditionalFormatting sqref="AQ113">
    <cfRule type="expression" dxfId="2085" priority="2349">
      <formula>IF(RIGHT(TEXT(AQ113,"0.#"),1)=".",FALSE,TRUE)</formula>
    </cfRule>
    <cfRule type="expression" dxfId="2084" priority="2350">
      <formula>IF(RIGHT(TEXT(AQ113,"0.#"),1)=".",TRUE,FALSE)</formula>
    </cfRule>
  </conditionalFormatting>
  <conditionalFormatting sqref="AE67">
    <cfRule type="expression" dxfId="2083" priority="2279">
      <formula>IF(RIGHT(TEXT(AE67,"0.#"),1)=".",FALSE,TRUE)</formula>
    </cfRule>
    <cfRule type="expression" dxfId="2082" priority="2280">
      <formula>IF(RIGHT(TEXT(AE67,"0.#"),1)=".",TRUE,FALSE)</formula>
    </cfRule>
  </conditionalFormatting>
  <conditionalFormatting sqref="AE68">
    <cfRule type="expression" dxfId="2081" priority="2277">
      <formula>IF(RIGHT(TEXT(AE68,"0.#"),1)=".",FALSE,TRUE)</formula>
    </cfRule>
    <cfRule type="expression" dxfId="2080" priority="2278">
      <formula>IF(RIGHT(TEXT(AE68,"0.#"),1)=".",TRUE,FALSE)</formula>
    </cfRule>
  </conditionalFormatting>
  <conditionalFormatting sqref="AE69">
    <cfRule type="expression" dxfId="2079" priority="2275">
      <formula>IF(RIGHT(TEXT(AE69,"0.#"),1)=".",FALSE,TRUE)</formula>
    </cfRule>
    <cfRule type="expression" dxfId="2078" priority="2276">
      <formula>IF(RIGHT(TEXT(AE69,"0.#"),1)=".",TRUE,FALSE)</formula>
    </cfRule>
  </conditionalFormatting>
  <conditionalFormatting sqref="AI69">
    <cfRule type="expression" dxfId="2077" priority="2273">
      <formula>IF(RIGHT(TEXT(AI69,"0.#"),1)=".",FALSE,TRUE)</formula>
    </cfRule>
    <cfRule type="expression" dxfId="2076" priority="2274">
      <formula>IF(RIGHT(TEXT(AI69,"0.#"),1)=".",TRUE,FALSE)</formula>
    </cfRule>
  </conditionalFormatting>
  <conditionalFormatting sqref="AI68">
    <cfRule type="expression" dxfId="2075" priority="2271">
      <formula>IF(RIGHT(TEXT(AI68,"0.#"),1)=".",FALSE,TRUE)</formula>
    </cfRule>
    <cfRule type="expression" dxfId="2074" priority="2272">
      <formula>IF(RIGHT(TEXT(AI68,"0.#"),1)=".",TRUE,FALSE)</formula>
    </cfRule>
  </conditionalFormatting>
  <conditionalFormatting sqref="AI67">
    <cfRule type="expression" dxfId="2073" priority="2269">
      <formula>IF(RIGHT(TEXT(AI67,"0.#"),1)=".",FALSE,TRUE)</formula>
    </cfRule>
    <cfRule type="expression" dxfId="2072" priority="2270">
      <formula>IF(RIGHT(TEXT(AI67,"0.#"),1)=".",TRUE,FALSE)</formula>
    </cfRule>
  </conditionalFormatting>
  <conditionalFormatting sqref="AM67">
    <cfRule type="expression" dxfId="2071" priority="2267">
      <formula>IF(RIGHT(TEXT(AM67,"0.#"),1)=".",FALSE,TRUE)</formula>
    </cfRule>
    <cfRule type="expression" dxfId="2070" priority="2268">
      <formula>IF(RIGHT(TEXT(AM67,"0.#"),1)=".",TRUE,FALSE)</formula>
    </cfRule>
  </conditionalFormatting>
  <conditionalFormatting sqref="AM68">
    <cfRule type="expression" dxfId="2069" priority="2265">
      <formula>IF(RIGHT(TEXT(AM68,"0.#"),1)=".",FALSE,TRUE)</formula>
    </cfRule>
    <cfRule type="expression" dxfId="2068" priority="2266">
      <formula>IF(RIGHT(TEXT(AM68,"0.#"),1)=".",TRUE,FALSE)</formula>
    </cfRule>
  </conditionalFormatting>
  <conditionalFormatting sqref="AM69">
    <cfRule type="expression" dxfId="2067" priority="2263">
      <formula>IF(RIGHT(TEXT(AM69,"0.#"),1)=".",FALSE,TRUE)</formula>
    </cfRule>
    <cfRule type="expression" dxfId="2066" priority="2264">
      <formula>IF(RIGHT(TEXT(AM69,"0.#"),1)=".",TRUE,FALSE)</formula>
    </cfRule>
  </conditionalFormatting>
  <conditionalFormatting sqref="AQ67:AQ69">
    <cfRule type="expression" dxfId="2065" priority="2261">
      <formula>IF(RIGHT(TEXT(AQ67,"0.#"),1)=".",FALSE,TRUE)</formula>
    </cfRule>
    <cfRule type="expression" dxfId="2064" priority="2262">
      <formula>IF(RIGHT(TEXT(AQ67,"0.#"),1)=".",TRUE,FALSE)</formula>
    </cfRule>
  </conditionalFormatting>
  <conditionalFormatting sqref="AU67:AU69">
    <cfRule type="expression" dxfId="2063" priority="2259">
      <formula>IF(RIGHT(TEXT(AU67,"0.#"),1)=".",FALSE,TRUE)</formula>
    </cfRule>
    <cfRule type="expression" dxfId="2062" priority="2260">
      <formula>IF(RIGHT(TEXT(AU67,"0.#"),1)=".",TRUE,FALSE)</formula>
    </cfRule>
  </conditionalFormatting>
  <conditionalFormatting sqref="AE70">
    <cfRule type="expression" dxfId="2061" priority="2257">
      <formula>IF(RIGHT(TEXT(AE70,"0.#"),1)=".",FALSE,TRUE)</formula>
    </cfRule>
    <cfRule type="expression" dxfId="2060" priority="2258">
      <formula>IF(RIGHT(TEXT(AE70,"0.#"),1)=".",TRUE,FALSE)</formula>
    </cfRule>
  </conditionalFormatting>
  <conditionalFormatting sqref="AE71">
    <cfRule type="expression" dxfId="2059" priority="2255">
      <formula>IF(RIGHT(TEXT(AE71,"0.#"),1)=".",FALSE,TRUE)</formula>
    </cfRule>
    <cfRule type="expression" dxfId="2058" priority="2256">
      <formula>IF(RIGHT(TEXT(AE71,"0.#"),1)=".",TRUE,FALSE)</formula>
    </cfRule>
  </conditionalFormatting>
  <conditionalFormatting sqref="AE72">
    <cfRule type="expression" dxfId="2057" priority="2253">
      <formula>IF(RIGHT(TEXT(AE72,"0.#"),1)=".",FALSE,TRUE)</formula>
    </cfRule>
    <cfRule type="expression" dxfId="2056" priority="2254">
      <formula>IF(RIGHT(TEXT(AE72,"0.#"),1)=".",TRUE,FALSE)</formula>
    </cfRule>
  </conditionalFormatting>
  <conditionalFormatting sqref="AI72">
    <cfRule type="expression" dxfId="2055" priority="2251">
      <formula>IF(RIGHT(TEXT(AI72,"0.#"),1)=".",FALSE,TRUE)</formula>
    </cfRule>
    <cfRule type="expression" dxfId="2054" priority="2252">
      <formula>IF(RIGHT(TEXT(AI72,"0.#"),1)=".",TRUE,FALSE)</formula>
    </cfRule>
  </conditionalFormatting>
  <conditionalFormatting sqref="AI71">
    <cfRule type="expression" dxfId="2053" priority="2249">
      <formula>IF(RIGHT(TEXT(AI71,"0.#"),1)=".",FALSE,TRUE)</formula>
    </cfRule>
    <cfRule type="expression" dxfId="2052" priority="2250">
      <formula>IF(RIGHT(TEXT(AI71,"0.#"),1)=".",TRUE,FALSE)</formula>
    </cfRule>
  </conditionalFormatting>
  <conditionalFormatting sqref="AI70">
    <cfRule type="expression" dxfId="2051" priority="2247">
      <formula>IF(RIGHT(TEXT(AI70,"0.#"),1)=".",FALSE,TRUE)</formula>
    </cfRule>
    <cfRule type="expression" dxfId="2050" priority="2248">
      <formula>IF(RIGHT(TEXT(AI70,"0.#"),1)=".",TRUE,FALSE)</formula>
    </cfRule>
  </conditionalFormatting>
  <conditionalFormatting sqref="AM70">
    <cfRule type="expression" dxfId="2049" priority="2245">
      <formula>IF(RIGHT(TEXT(AM70,"0.#"),1)=".",FALSE,TRUE)</formula>
    </cfRule>
    <cfRule type="expression" dxfId="2048" priority="2246">
      <formula>IF(RIGHT(TEXT(AM70,"0.#"),1)=".",TRUE,FALSE)</formula>
    </cfRule>
  </conditionalFormatting>
  <conditionalFormatting sqref="AM71">
    <cfRule type="expression" dxfId="2047" priority="2243">
      <formula>IF(RIGHT(TEXT(AM71,"0.#"),1)=".",FALSE,TRUE)</formula>
    </cfRule>
    <cfRule type="expression" dxfId="2046" priority="2244">
      <formula>IF(RIGHT(TEXT(AM71,"0.#"),1)=".",TRUE,FALSE)</formula>
    </cfRule>
  </conditionalFormatting>
  <conditionalFormatting sqref="AM72">
    <cfRule type="expression" dxfId="2045" priority="2241">
      <formula>IF(RIGHT(TEXT(AM72,"0.#"),1)=".",FALSE,TRUE)</formula>
    </cfRule>
    <cfRule type="expression" dxfId="2044" priority="2242">
      <formula>IF(RIGHT(TEXT(AM72,"0.#"),1)=".",TRUE,FALSE)</formula>
    </cfRule>
  </conditionalFormatting>
  <conditionalFormatting sqref="AQ70:AQ72">
    <cfRule type="expression" dxfId="2043" priority="2239">
      <formula>IF(RIGHT(TEXT(AQ70,"0.#"),1)=".",FALSE,TRUE)</formula>
    </cfRule>
    <cfRule type="expression" dxfId="2042" priority="2240">
      <formula>IF(RIGHT(TEXT(AQ70,"0.#"),1)=".",TRUE,FALSE)</formula>
    </cfRule>
  </conditionalFormatting>
  <conditionalFormatting sqref="AU70:AU72">
    <cfRule type="expression" dxfId="2041" priority="2237">
      <formula>IF(RIGHT(TEXT(AU70,"0.#"),1)=".",FALSE,TRUE)</formula>
    </cfRule>
    <cfRule type="expression" dxfId="2040" priority="2238">
      <formula>IF(RIGHT(TEXT(AU70,"0.#"),1)=".",TRUE,FALSE)</formula>
    </cfRule>
  </conditionalFormatting>
  <conditionalFormatting sqref="AU656">
    <cfRule type="expression" dxfId="2039" priority="755">
      <formula>IF(RIGHT(TEXT(AU656,"0.#"),1)=".",FALSE,TRUE)</formula>
    </cfRule>
    <cfRule type="expression" dxfId="2038" priority="756">
      <formula>IF(RIGHT(TEXT(AU656,"0.#"),1)=".",TRUE,FALSE)</formula>
    </cfRule>
  </conditionalFormatting>
  <conditionalFormatting sqref="AQ655">
    <cfRule type="expression" dxfId="2037" priority="747">
      <formula>IF(RIGHT(TEXT(AQ655,"0.#"),1)=".",FALSE,TRUE)</formula>
    </cfRule>
    <cfRule type="expression" dxfId="2036" priority="748">
      <formula>IF(RIGHT(TEXT(AQ655,"0.#"),1)=".",TRUE,FALSE)</formula>
    </cfRule>
  </conditionalFormatting>
  <conditionalFormatting sqref="AI696">
    <cfRule type="expression" dxfId="2035" priority="539">
      <formula>IF(RIGHT(TEXT(AI696,"0.#"),1)=".",FALSE,TRUE)</formula>
    </cfRule>
    <cfRule type="expression" dxfId="2034" priority="540">
      <formula>IF(RIGHT(TEXT(AI696,"0.#"),1)=".",TRUE,FALSE)</formula>
    </cfRule>
  </conditionalFormatting>
  <conditionalFormatting sqref="AQ694">
    <cfRule type="expression" dxfId="2033" priority="533">
      <formula>IF(RIGHT(TEXT(AQ694,"0.#"),1)=".",FALSE,TRUE)</formula>
    </cfRule>
    <cfRule type="expression" dxfId="2032" priority="534">
      <formula>IF(RIGHT(TEXT(AQ694,"0.#"),1)=".",TRUE,FALSE)</formula>
    </cfRule>
  </conditionalFormatting>
  <conditionalFormatting sqref="AL872:AO899">
    <cfRule type="expression" dxfId="2031" priority="2145">
      <formula>IF(AND(AL872&gt;=0, RIGHT(TEXT(AL872,"0.#"),1)&lt;&gt;"."),TRUE,FALSE)</formula>
    </cfRule>
    <cfRule type="expression" dxfId="2030" priority="2146">
      <formula>IF(AND(AL872&gt;=0, RIGHT(TEXT(AL872,"0.#"),1)="."),TRUE,FALSE)</formula>
    </cfRule>
    <cfRule type="expression" dxfId="2029" priority="2147">
      <formula>IF(AND(AL872&lt;0, RIGHT(TEXT(AL872,"0.#"),1)&lt;&gt;"."),TRUE,FALSE)</formula>
    </cfRule>
    <cfRule type="expression" dxfId="2028" priority="2148">
      <formula>IF(AND(AL872&lt;0, RIGHT(TEXT(AL872,"0.#"),1)="."),TRUE,FALSE)</formula>
    </cfRule>
  </conditionalFormatting>
  <conditionalFormatting sqref="AL871:AO871">
    <cfRule type="expression" dxfId="2027" priority="2139">
      <formula>IF(AND(AL871&gt;=0, RIGHT(TEXT(AL871,"0.#"),1)&lt;&gt;"."),TRUE,FALSE)</formula>
    </cfRule>
    <cfRule type="expression" dxfId="2026" priority="2140">
      <formula>IF(AND(AL871&gt;=0, RIGHT(TEXT(AL871,"0.#"),1)="."),TRUE,FALSE)</formula>
    </cfRule>
    <cfRule type="expression" dxfId="2025" priority="2141">
      <formula>IF(AND(AL871&lt;0, RIGHT(TEXT(AL871,"0.#"),1)&lt;&gt;"."),TRUE,FALSE)</formula>
    </cfRule>
    <cfRule type="expression" dxfId="2024" priority="2142">
      <formula>IF(AND(AL871&lt;0, RIGHT(TEXT(AL871,"0.#"),1)="."),TRUE,FALSE)</formula>
    </cfRule>
  </conditionalFormatting>
  <conditionalFormatting sqref="AL905:AO932">
    <cfRule type="expression" dxfId="2023" priority="2133">
      <formula>IF(AND(AL905&gt;=0, RIGHT(TEXT(AL905,"0.#"),1)&lt;&gt;"."),TRUE,FALSE)</formula>
    </cfRule>
    <cfRule type="expression" dxfId="2022" priority="2134">
      <formula>IF(AND(AL905&gt;=0, RIGHT(TEXT(AL905,"0.#"),1)="."),TRUE,FALSE)</formula>
    </cfRule>
    <cfRule type="expression" dxfId="2021" priority="2135">
      <formula>IF(AND(AL905&lt;0, RIGHT(TEXT(AL905,"0.#"),1)&lt;&gt;"."),TRUE,FALSE)</formula>
    </cfRule>
    <cfRule type="expression" dxfId="2020" priority="2136">
      <formula>IF(AND(AL905&lt;0, RIGHT(TEXT(AL905,"0.#"),1)="."),TRUE,FALSE)</formula>
    </cfRule>
  </conditionalFormatting>
  <conditionalFormatting sqref="AL904:AO904">
    <cfRule type="expression" dxfId="2019" priority="2127">
      <formula>IF(AND(AL904&gt;=0, RIGHT(TEXT(AL904,"0.#"),1)&lt;&gt;"."),TRUE,FALSE)</formula>
    </cfRule>
    <cfRule type="expression" dxfId="2018" priority="2128">
      <formula>IF(AND(AL904&gt;=0, RIGHT(TEXT(AL904,"0.#"),1)="."),TRUE,FALSE)</formula>
    </cfRule>
    <cfRule type="expression" dxfId="2017" priority="2129">
      <formula>IF(AND(AL904&lt;0, RIGHT(TEXT(AL904,"0.#"),1)&lt;&gt;"."),TRUE,FALSE)</formula>
    </cfRule>
    <cfRule type="expression" dxfId="2016" priority="2130">
      <formula>IF(AND(AL904&lt;0, RIGHT(TEXT(AL904,"0.#"),1)="."),TRUE,FALSE)</formula>
    </cfRule>
  </conditionalFormatting>
  <conditionalFormatting sqref="AL938:AO965">
    <cfRule type="expression" dxfId="2015" priority="2121">
      <formula>IF(AND(AL938&gt;=0, RIGHT(TEXT(AL938,"0.#"),1)&lt;&gt;"."),TRUE,FALSE)</formula>
    </cfRule>
    <cfRule type="expression" dxfId="2014" priority="2122">
      <formula>IF(AND(AL938&gt;=0, RIGHT(TEXT(AL938,"0.#"),1)="."),TRUE,FALSE)</formula>
    </cfRule>
    <cfRule type="expression" dxfId="2013" priority="2123">
      <formula>IF(AND(AL938&lt;0, RIGHT(TEXT(AL938,"0.#"),1)&lt;&gt;"."),TRUE,FALSE)</formula>
    </cfRule>
    <cfRule type="expression" dxfId="2012" priority="2124">
      <formula>IF(AND(AL938&lt;0, RIGHT(TEXT(AL938,"0.#"),1)="."),TRUE,FALSE)</formula>
    </cfRule>
  </conditionalFormatting>
  <conditionalFormatting sqref="AL936:AO937">
    <cfRule type="expression" dxfId="2011" priority="2115">
      <formula>IF(AND(AL936&gt;=0, RIGHT(TEXT(AL936,"0.#"),1)&lt;&gt;"."),TRUE,FALSE)</formula>
    </cfRule>
    <cfRule type="expression" dxfId="2010" priority="2116">
      <formula>IF(AND(AL936&gt;=0, RIGHT(TEXT(AL936,"0.#"),1)="."),TRUE,FALSE)</formula>
    </cfRule>
    <cfRule type="expression" dxfId="2009" priority="2117">
      <formula>IF(AND(AL936&lt;0, RIGHT(TEXT(AL936,"0.#"),1)&lt;&gt;"."),TRUE,FALSE)</formula>
    </cfRule>
    <cfRule type="expression" dxfId="2008" priority="2118">
      <formula>IF(AND(AL936&lt;0, RIGHT(TEXT(AL936,"0.#"),1)="."),TRUE,FALSE)</formula>
    </cfRule>
  </conditionalFormatting>
  <conditionalFormatting sqref="AL971:AO998">
    <cfRule type="expression" dxfId="2007" priority="2109">
      <formula>IF(AND(AL971&gt;=0, RIGHT(TEXT(AL971,"0.#"),1)&lt;&gt;"."),TRUE,FALSE)</formula>
    </cfRule>
    <cfRule type="expression" dxfId="2006" priority="2110">
      <formula>IF(AND(AL971&gt;=0, RIGHT(TEXT(AL971,"0.#"),1)="."),TRUE,FALSE)</formula>
    </cfRule>
    <cfRule type="expression" dxfId="2005" priority="2111">
      <formula>IF(AND(AL971&lt;0, RIGHT(TEXT(AL971,"0.#"),1)&lt;&gt;"."),TRUE,FALSE)</formula>
    </cfRule>
    <cfRule type="expression" dxfId="2004" priority="2112">
      <formula>IF(AND(AL971&lt;0, RIGHT(TEXT(AL971,"0.#"),1)="."),TRUE,FALSE)</formula>
    </cfRule>
  </conditionalFormatting>
  <conditionalFormatting sqref="AL969:AO970">
    <cfRule type="expression" dxfId="2003" priority="2103">
      <formula>IF(AND(AL969&gt;=0, RIGHT(TEXT(AL969,"0.#"),1)&lt;&gt;"."),TRUE,FALSE)</formula>
    </cfRule>
    <cfRule type="expression" dxfId="2002" priority="2104">
      <formula>IF(AND(AL969&gt;=0, RIGHT(TEXT(AL969,"0.#"),1)="."),TRUE,FALSE)</formula>
    </cfRule>
    <cfRule type="expression" dxfId="2001" priority="2105">
      <formula>IF(AND(AL969&lt;0, RIGHT(TEXT(AL969,"0.#"),1)&lt;&gt;"."),TRUE,FALSE)</formula>
    </cfRule>
    <cfRule type="expression" dxfId="2000" priority="2106">
      <formula>IF(AND(AL969&lt;0, RIGHT(TEXT(AL969,"0.#"),1)="."),TRUE,FALSE)</formula>
    </cfRule>
  </conditionalFormatting>
  <conditionalFormatting sqref="AL1004:AO1031">
    <cfRule type="expression" dxfId="1999" priority="2097">
      <formula>IF(AND(AL1004&gt;=0, RIGHT(TEXT(AL1004,"0.#"),1)&lt;&gt;"."),TRUE,FALSE)</formula>
    </cfRule>
    <cfRule type="expression" dxfId="1998" priority="2098">
      <formula>IF(AND(AL1004&gt;=0, RIGHT(TEXT(AL1004,"0.#"),1)="."),TRUE,FALSE)</formula>
    </cfRule>
    <cfRule type="expression" dxfId="1997" priority="2099">
      <formula>IF(AND(AL1004&lt;0, RIGHT(TEXT(AL1004,"0.#"),1)&lt;&gt;"."),TRUE,FALSE)</formula>
    </cfRule>
    <cfRule type="expression" dxfId="1996" priority="2100">
      <formula>IF(AND(AL1004&lt;0, RIGHT(TEXT(AL1004,"0.#"),1)="."),TRUE,FALSE)</formula>
    </cfRule>
  </conditionalFormatting>
  <conditionalFormatting sqref="AL1002:AO1003">
    <cfRule type="expression" dxfId="1995" priority="2091">
      <formula>IF(AND(AL1002&gt;=0, RIGHT(TEXT(AL1002,"0.#"),1)&lt;&gt;"."),TRUE,FALSE)</formula>
    </cfRule>
    <cfRule type="expression" dxfId="1994" priority="2092">
      <formula>IF(AND(AL1002&gt;=0, RIGHT(TEXT(AL1002,"0.#"),1)="."),TRUE,FALSE)</formula>
    </cfRule>
    <cfRule type="expression" dxfId="1993" priority="2093">
      <formula>IF(AND(AL1002&lt;0, RIGHT(TEXT(AL1002,"0.#"),1)&lt;&gt;"."),TRUE,FALSE)</formula>
    </cfRule>
    <cfRule type="expression" dxfId="1992" priority="2094">
      <formula>IF(AND(AL1002&lt;0, RIGHT(TEXT(AL1002,"0.#"),1)="."),TRUE,FALSE)</formula>
    </cfRule>
  </conditionalFormatting>
  <conditionalFormatting sqref="Y1002:Y1003">
    <cfRule type="expression" dxfId="1991" priority="2089">
      <formula>IF(RIGHT(TEXT(Y1002,"0.#"),1)=".",FALSE,TRUE)</formula>
    </cfRule>
    <cfRule type="expression" dxfId="1990" priority="2090">
      <formula>IF(RIGHT(TEXT(Y1002,"0.#"),1)=".",TRUE,FALSE)</formula>
    </cfRule>
  </conditionalFormatting>
  <conditionalFormatting sqref="AL1037:AO1064">
    <cfRule type="expression" dxfId="1989" priority="2085">
      <formula>IF(AND(AL1037&gt;=0, RIGHT(TEXT(AL1037,"0.#"),1)&lt;&gt;"."),TRUE,FALSE)</formula>
    </cfRule>
    <cfRule type="expression" dxfId="1988" priority="2086">
      <formula>IF(AND(AL1037&gt;=0, RIGHT(TEXT(AL1037,"0.#"),1)="."),TRUE,FALSE)</formula>
    </cfRule>
    <cfRule type="expression" dxfId="1987" priority="2087">
      <formula>IF(AND(AL1037&lt;0, RIGHT(TEXT(AL1037,"0.#"),1)&lt;&gt;"."),TRUE,FALSE)</formula>
    </cfRule>
    <cfRule type="expression" dxfId="1986" priority="2088">
      <formula>IF(AND(AL1037&lt;0, RIGHT(TEXT(AL1037,"0.#"),1)="."),TRUE,FALSE)</formula>
    </cfRule>
  </conditionalFormatting>
  <conditionalFormatting sqref="Y1037:Y1064">
    <cfRule type="expression" dxfId="1985" priority="2083">
      <formula>IF(RIGHT(TEXT(Y1037,"0.#"),1)=".",FALSE,TRUE)</formula>
    </cfRule>
    <cfRule type="expression" dxfId="1984" priority="2084">
      <formula>IF(RIGHT(TEXT(Y1037,"0.#"),1)=".",TRUE,FALSE)</formula>
    </cfRule>
  </conditionalFormatting>
  <conditionalFormatting sqref="AL1035:AO1036">
    <cfRule type="expression" dxfId="1983" priority="2079">
      <formula>IF(AND(AL1035&gt;=0, RIGHT(TEXT(AL1035,"0.#"),1)&lt;&gt;"."),TRUE,FALSE)</formula>
    </cfRule>
    <cfRule type="expression" dxfId="1982" priority="2080">
      <formula>IF(AND(AL1035&gt;=0, RIGHT(TEXT(AL1035,"0.#"),1)="."),TRUE,FALSE)</formula>
    </cfRule>
    <cfRule type="expression" dxfId="1981" priority="2081">
      <formula>IF(AND(AL1035&lt;0, RIGHT(TEXT(AL1035,"0.#"),1)&lt;&gt;"."),TRUE,FALSE)</formula>
    </cfRule>
    <cfRule type="expression" dxfId="1980" priority="2082">
      <formula>IF(AND(AL1035&lt;0, RIGHT(TEXT(AL1035,"0.#"),1)="."),TRUE,FALSE)</formula>
    </cfRule>
  </conditionalFormatting>
  <conditionalFormatting sqref="Y1035:Y1036">
    <cfRule type="expression" dxfId="1979" priority="2077">
      <formula>IF(RIGHT(TEXT(Y1035,"0.#"),1)=".",FALSE,TRUE)</formula>
    </cfRule>
    <cfRule type="expression" dxfId="1978" priority="2078">
      <formula>IF(RIGHT(TEXT(Y1035,"0.#"),1)=".",TRUE,FALSE)</formula>
    </cfRule>
  </conditionalFormatting>
  <conditionalFormatting sqref="AL1070:AO1097">
    <cfRule type="expression" dxfId="1977" priority="2073">
      <formula>IF(AND(AL1070&gt;=0, RIGHT(TEXT(AL1070,"0.#"),1)&lt;&gt;"."),TRUE,FALSE)</formula>
    </cfRule>
    <cfRule type="expression" dxfId="1976" priority="2074">
      <formula>IF(AND(AL1070&gt;=0, RIGHT(TEXT(AL1070,"0.#"),1)="."),TRUE,FALSE)</formula>
    </cfRule>
    <cfRule type="expression" dxfId="1975" priority="2075">
      <formula>IF(AND(AL1070&lt;0, RIGHT(TEXT(AL1070,"0.#"),1)&lt;&gt;"."),TRUE,FALSE)</formula>
    </cfRule>
    <cfRule type="expression" dxfId="1974" priority="2076">
      <formula>IF(AND(AL1070&lt;0, RIGHT(TEXT(AL1070,"0.#"),1)="."),TRUE,FALSE)</formula>
    </cfRule>
  </conditionalFormatting>
  <conditionalFormatting sqref="Y1070:Y1097">
    <cfRule type="expression" dxfId="1973" priority="2071">
      <formula>IF(RIGHT(TEXT(Y1070,"0.#"),1)=".",FALSE,TRUE)</formula>
    </cfRule>
    <cfRule type="expression" dxfId="1972" priority="2072">
      <formula>IF(RIGHT(TEXT(Y1070,"0.#"),1)=".",TRUE,FALSE)</formula>
    </cfRule>
  </conditionalFormatting>
  <conditionalFormatting sqref="AL1068:AO1069">
    <cfRule type="expression" dxfId="1971" priority="2067">
      <formula>IF(AND(AL1068&gt;=0, RIGHT(TEXT(AL1068,"0.#"),1)&lt;&gt;"."),TRUE,FALSE)</formula>
    </cfRule>
    <cfRule type="expression" dxfId="1970" priority="2068">
      <formula>IF(AND(AL1068&gt;=0, RIGHT(TEXT(AL1068,"0.#"),1)="."),TRUE,FALSE)</formula>
    </cfRule>
    <cfRule type="expression" dxfId="1969" priority="2069">
      <formula>IF(AND(AL1068&lt;0, RIGHT(TEXT(AL1068,"0.#"),1)&lt;&gt;"."),TRUE,FALSE)</formula>
    </cfRule>
    <cfRule type="expression" dxfId="1968" priority="2070">
      <formula>IF(AND(AL1068&lt;0, RIGHT(TEXT(AL1068,"0.#"),1)="."),TRUE,FALSE)</formula>
    </cfRule>
  </conditionalFormatting>
  <conditionalFormatting sqref="Y1068:Y1069">
    <cfRule type="expression" dxfId="1967" priority="2065">
      <formula>IF(RIGHT(TEXT(Y1068,"0.#"),1)=".",FALSE,TRUE)</formula>
    </cfRule>
    <cfRule type="expression" dxfId="1966" priority="2066">
      <formula>IF(RIGHT(TEXT(Y1068,"0.#"),1)=".",TRUE,FALSE)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I33">
    <cfRule type="expression" dxfId="771" priority="73">
      <formula>IF(RIGHT(TEXT(AI33,"0.#"),1)=".",FALSE,TRUE)</formula>
    </cfRule>
    <cfRule type="expression" dxfId="770" priority="74">
      <formula>IF(RIGHT(TEXT(AI33,"0.#"),1)=".",TRUE,FALSE)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E34 AI34">
    <cfRule type="expression" dxfId="765" priority="65">
      <formula>IF(RIGHT(TEXT(AE34,"0.#"),1)=".",FALSE,TRUE)</formula>
    </cfRule>
    <cfRule type="expression" dxfId="764" priority="66">
      <formula>IF(RIGHT(TEXT(AE34,"0.#"),1)=".",TRUE,FALSE)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1">
    <cfRule type="expression" dxfId="755" priority="55">
      <formula>IF(RIGHT(TEXT(AQ101,"0.#"),1)=".",FALSE,TRUE)</formula>
    </cfRule>
    <cfRule type="expression" dxfId="754" priority="56">
      <formula>IF(RIGHT(TEXT(AQ101,"0.#"),1)=".",TRUE,FALSE)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M134">
    <cfRule type="expression" dxfId="739" priority="39">
      <formula>IF(RIGHT(TEXT(AM134,"0.#"),1)=".",FALSE,TRUE)</formula>
    </cfRule>
    <cfRule type="expression" dxfId="738" priority="40">
      <formula>IF(RIGHT(TEXT(AM134,"0.#"),1)=".",TRUE,FALSE)</formula>
    </cfRule>
  </conditionalFormatting>
  <conditionalFormatting sqref="AM135">
    <cfRule type="expression" dxfId="737" priority="37">
      <formula>IF(RIGHT(TEXT(AM135,"0.#"),1)=".",FALSE,TRUE)</formula>
    </cfRule>
    <cfRule type="expression" dxfId="736" priority="38">
      <formula>IF(RIGHT(TEXT(AM135,"0.#"),1)=".",TRUE,FALSE)</formula>
    </cfRule>
  </conditionalFormatting>
  <conditionalFormatting sqref="AI134">
    <cfRule type="expression" dxfId="735" priority="35">
      <formula>IF(RIGHT(TEXT(AI134,"0.#"),1)=".",FALSE,TRUE)</formula>
    </cfRule>
    <cfRule type="expression" dxfId="734" priority="36">
      <formula>IF(RIGHT(TEXT(AI134,"0.#"),1)=".",TRUE,FALSE)</formula>
    </cfRule>
  </conditionalFormatting>
  <conditionalFormatting sqref="AI135">
    <cfRule type="expression" dxfId="733" priority="33">
      <formula>IF(RIGHT(TEXT(AI135,"0.#"),1)=".",FALSE,TRUE)</formula>
    </cfRule>
    <cfRule type="expression" dxfId="732" priority="34">
      <formula>IF(RIGHT(TEXT(AI135,"0.#"),1)=".",TRUE,FALSE)</formula>
    </cfRule>
  </conditionalFormatting>
  <conditionalFormatting sqref="AE134">
    <cfRule type="expression" dxfId="731" priority="31">
      <formula>IF(RIGHT(TEXT(AE134,"0.#"),1)=".",FALSE,TRUE)</formula>
    </cfRule>
    <cfRule type="expression" dxfId="730" priority="32">
      <formula>IF(RIGHT(TEXT(AE134,"0.#"),1)=".",TRUE,FALSE)</formula>
    </cfRule>
  </conditionalFormatting>
  <conditionalFormatting sqref="AE135">
    <cfRule type="expression" dxfId="729" priority="29">
      <formula>IF(RIGHT(TEXT(AE135,"0.#"),1)=".",FALSE,TRUE)</formula>
    </cfRule>
    <cfRule type="expression" dxfId="728" priority="30">
      <formula>IF(RIGHT(TEXT(AE135,"0.#"),1)=".",TRUE,FALSE)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Y783:Y787 Y781">
    <cfRule type="expression" dxfId="715" priority="13">
      <formula>IF(RIGHT(TEXT(Y781,"0.#"),1)=".",FALSE,TRUE)</formula>
    </cfRule>
    <cfRule type="expression" dxfId="714" priority="14">
      <formula>IF(RIGHT(TEXT(Y781,"0.#"),1)=".",TRUE,FALSE)</formula>
    </cfRule>
  </conditionalFormatting>
  <conditionalFormatting sqref="Y782">
    <cfRule type="expression" dxfId="713" priority="15">
      <formula>IF(RIGHT(TEXT(Y782,"0.#"),1)=".",FALSE,TRUE)</formula>
    </cfRule>
    <cfRule type="expression" dxfId="712" priority="16">
      <formula>IF(RIGHT(TEXT(Y782,"0.#"),1)=".",TRUE,FALSE)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16383" man="1"/>
    <brk id="699" max="16383" man="1"/>
    <brk id="735"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9"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9"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9"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9"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9" customHeight="1" x14ac:dyDescent="0.15">
      <c r="A10" s="14" t="s">
        <v>463</v>
      </c>
      <c r="B10" s="15"/>
      <c r="C10" s="13" t="str">
        <f t="shared" si="0"/>
        <v/>
      </c>
      <c r="D10" s="13" t="str">
        <f t="shared" si="8"/>
        <v>観光立国</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9"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9"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9"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9"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500</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357</v>
      </c>
      <c r="AF2" s="999"/>
      <c r="AG2" s="999"/>
      <c r="AH2" s="999"/>
      <c r="AI2" s="999" t="s">
        <v>363</v>
      </c>
      <c r="AJ2" s="999"/>
      <c r="AK2" s="999"/>
      <c r="AL2" s="999"/>
      <c r="AM2" s="999" t="s">
        <v>471</v>
      </c>
      <c r="AN2" s="999"/>
      <c r="AO2" s="999"/>
      <c r="AP2" s="459"/>
      <c r="AQ2" s="173" t="s">
        <v>355</v>
      </c>
      <c r="AR2" s="166"/>
      <c r="AS2" s="166"/>
      <c r="AT2" s="167"/>
      <c r="AU2" s="373" t="s">
        <v>253</v>
      </c>
      <c r="AV2" s="373"/>
      <c r="AW2" s="373"/>
      <c r="AX2" s="374"/>
    </row>
    <row r="3" spans="1:50" ht="18.75" customHeight="1" x14ac:dyDescent="0.15">
      <c r="A3" s="516"/>
      <c r="B3" s="517"/>
      <c r="C3" s="517"/>
      <c r="D3" s="517"/>
      <c r="E3" s="517"/>
      <c r="F3" s="518"/>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1"/>
      <c r="AQ3" s="268"/>
      <c r="AR3" s="269"/>
      <c r="AS3" s="134" t="s">
        <v>356</v>
      </c>
      <c r="AT3" s="169"/>
      <c r="AU3" s="269"/>
      <c r="AV3" s="269"/>
      <c r="AW3" s="379" t="s">
        <v>300</v>
      </c>
      <c r="AX3" s="380"/>
    </row>
    <row r="4" spans="1:50" ht="22.9" customHeight="1" x14ac:dyDescent="0.15">
      <c r="A4" s="519"/>
      <c r="B4" s="517"/>
      <c r="C4" s="517"/>
      <c r="D4" s="517"/>
      <c r="E4" s="517"/>
      <c r="F4" s="518"/>
      <c r="G4" s="544"/>
      <c r="H4" s="1017"/>
      <c r="I4" s="1017"/>
      <c r="J4" s="1017"/>
      <c r="K4" s="1017"/>
      <c r="L4" s="1017"/>
      <c r="M4" s="1017"/>
      <c r="N4" s="1017"/>
      <c r="O4" s="1018"/>
      <c r="P4" s="158"/>
      <c r="Q4" s="1025"/>
      <c r="R4" s="1025"/>
      <c r="S4" s="1025"/>
      <c r="T4" s="1025"/>
      <c r="U4" s="1025"/>
      <c r="V4" s="1025"/>
      <c r="W4" s="1025"/>
      <c r="X4" s="1026"/>
      <c r="Y4" s="1003" t="s">
        <v>12</v>
      </c>
      <c r="Z4" s="1004"/>
      <c r="AA4" s="1005"/>
      <c r="AB4" s="350"/>
      <c r="AC4" s="1006"/>
      <c r="AD4" s="1006"/>
      <c r="AE4" s="351"/>
      <c r="AF4" s="352"/>
      <c r="AG4" s="352"/>
      <c r="AH4" s="352"/>
      <c r="AI4" s="351"/>
      <c r="AJ4" s="352"/>
      <c r="AK4" s="352"/>
      <c r="AL4" s="352"/>
      <c r="AM4" s="351"/>
      <c r="AN4" s="352"/>
      <c r="AO4" s="352"/>
      <c r="AP4" s="352"/>
      <c r="AQ4" s="100"/>
      <c r="AR4" s="101"/>
      <c r="AS4" s="101"/>
      <c r="AT4" s="102"/>
      <c r="AU4" s="352"/>
      <c r="AV4" s="352"/>
      <c r="AW4" s="352"/>
      <c r="AX4" s="367"/>
    </row>
    <row r="5" spans="1:50" ht="22.9"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1" t="s">
        <v>54</v>
      </c>
      <c r="Z5" s="1000"/>
      <c r="AA5" s="1001"/>
      <c r="AB5" s="526"/>
      <c r="AC5" s="1002"/>
      <c r="AD5" s="1002"/>
      <c r="AE5" s="351"/>
      <c r="AF5" s="352"/>
      <c r="AG5" s="352"/>
      <c r="AH5" s="352"/>
      <c r="AI5" s="351"/>
      <c r="AJ5" s="352"/>
      <c r="AK5" s="352"/>
      <c r="AL5" s="352"/>
      <c r="AM5" s="351"/>
      <c r="AN5" s="352"/>
      <c r="AO5" s="352"/>
      <c r="AP5" s="352"/>
      <c r="AQ5" s="100"/>
      <c r="AR5" s="101"/>
      <c r="AS5" s="101"/>
      <c r="AT5" s="102"/>
      <c r="AU5" s="352"/>
      <c r="AV5" s="352"/>
      <c r="AW5" s="352"/>
      <c r="AX5" s="367"/>
    </row>
    <row r="6" spans="1:50" ht="22.9"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51"/>
      <c r="AF6" s="352"/>
      <c r="AG6" s="352"/>
      <c r="AH6" s="352"/>
      <c r="AI6" s="351"/>
      <c r="AJ6" s="352"/>
      <c r="AK6" s="352"/>
      <c r="AL6" s="352"/>
      <c r="AM6" s="351"/>
      <c r="AN6" s="352"/>
      <c r="AO6" s="352"/>
      <c r="AP6" s="352"/>
      <c r="AQ6" s="100"/>
      <c r="AR6" s="101"/>
      <c r="AS6" s="101"/>
      <c r="AT6" s="102"/>
      <c r="AU6" s="352"/>
      <c r="AV6" s="352"/>
      <c r="AW6" s="352"/>
      <c r="AX6" s="367"/>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6" t="s">
        <v>490</v>
      </c>
      <c r="B9" s="517"/>
      <c r="C9" s="517"/>
      <c r="D9" s="517"/>
      <c r="E9" s="517"/>
      <c r="F9" s="518"/>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357</v>
      </c>
      <c r="AF9" s="999"/>
      <c r="AG9" s="999"/>
      <c r="AH9" s="999"/>
      <c r="AI9" s="999" t="s">
        <v>363</v>
      </c>
      <c r="AJ9" s="999"/>
      <c r="AK9" s="999"/>
      <c r="AL9" s="999"/>
      <c r="AM9" s="999" t="s">
        <v>471</v>
      </c>
      <c r="AN9" s="999"/>
      <c r="AO9" s="999"/>
      <c r="AP9" s="459"/>
      <c r="AQ9" s="173" t="s">
        <v>355</v>
      </c>
      <c r="AR9" s="166"/>
      <c r="AS9" s="166"/>
      <c r="AT9" s="167"/>
      <c r="AU9" s="373" t="s">
        <v>253</v>
      </c>
      <c r="AV9" s="373"/>
      <c r="AW9" s="373"/>
      <c r="AX9" s="374"/>
    </row>
    <row r="10" spans="1:50" ht="18.75" customHeight="1" x14ac:dyDescent="0.15">
      <c r="A10" s="516"/>
      <c r="B10" s="517"/>
      <c r="C10" s="517"/>
      <c r="D10" s="517"/>
      <c r="E10" s="517"/>
      <c r="F10" s="518"/>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1"/>
      <c r="AQ10" s="268"/>
      <c r="AR10" s="269"/>
      <c r="AS10" s="134" t="s">
        <v>356</v>
      </c>
      <c r="AT10" s="169"/>
      <c r="AU10" s="269"/>
      <c r="AV10" s="269"/>
      <c r="AW10" s="379" t="s">
        <v>300</v>
      </c>
      <c r="AX10" s="380"/>
    </row>
    <row r="11" spans="1:50" ht="22.9" customHeight="1" x14ac:dyDescent="0.15">
      <c r="A11" s="519"/>
      <c r="B11" s="517"/>
      <c r="C11" s="517"/>
      <c r="D11" s="517"/>
      <c r="E11" s="517"/>
      <c r="F11" s="518"/>
      <c r="G11" s="544"/>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350"/>
      <c r="AC11" s="1006"/>
      <c r="AD11" s="1006"/>
      <c r="AE11" s="351"/>
      <c r="AF11" s="352"/>
      <c r="AG11" s="352"/>
      <c r="AH11" s="352"/>
      <c r="AI11" s="351"/>
      <c r="AJ11" s="352"/>
      <c r="AK11" s="352"/>
      <c r="AL11" s="352"/>
      <c r="AM11" s="351"/>
      <c r="AN11" s="352"/>
      <c r="AO11" s="352"/>
      <c r="AP11" s="352"/>
      <c r="AQ11" s="100"/>
      <c r="AR11" s="101"/>
      <c r="AS11" s="101"/>
      <c r="AT11" s="102"/>
      <c r="AU11" s="352"/>
      <c r="AV11" s="352"/>
      <c r="AW11" s="352"/>
      <c r="AX11" s="367"/>
    </row>
    <row r="12" spans="1:50" ht="22.9"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6"/>
      <c r="AC12" s="1002"/>
      <c r="AD12" s="1002"/>
      <c r="AE12" s="351"/>
      <c r="AF12" s="352"/>
      <c r="AG12" s="352"/>
      <c r="AH12" s="352"/>
      <c r="AI12" s="351"/>
      <c r="AJ12" s="352"/>
      <c r="AK12" s="352"/>
      <c r="AL12" s="352"/>
      <c r="AM12" s="351"/>
      <c r="AN12" s="352"/>
      <c r="AO12" s="352"/>
      <c r="AP12" s="352"/>
      <c r="AQ12" s="100"/>
      <c r="AR12" s="101"/>
      <c r="AS12" s="101"/>
      <c r="AT12" s="102"/>
      <c r="AU12" s="352"/>
      <c r="AV12" s="352"/>
      <c r="AW12" s="352"/>
      <c r="AX12" s="367"/>
    </row>
    <row r="13" spans="1:50" ht="22.9"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51"/>
      <c r="AF13" s="352"/>
      <c r="AG13" s="352"/>
      <c r="AH13" s="352"/>
      <c r="AI13" s="351"/>
      <c r="AJ13" s="352"/>
      <c r="AK13" s="352"/>
      <c r="AL13" s="352"/>
      <c r="AM13" s="351"/>
      <c r="AN13" s="352"/>
      <c r="AO13" s="352"/>
      <c r="AP13" s="352"/>
      <c r="AQ13" s="100"/>
      <c r="AR13" s="101"/>
      <c r="AS13" s="101"/>
      <c r="AT13" s="102"/>
      <c r="AU13" s="352"/>
      <c r="AV13" s="352"/>
      <c r="AW13" s="352"/>
      <c r="AX13" s="367"/>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6" t="s">
        <v>490</v>
      </c>
      <c r="B16" s="517"/>
      <c r="C16" s="517"/>
      <c r="D16" s="517"/>
      <c r="E16" s="517"/>
      <c r="F16" s="518"/>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357</v>
      </c>
      <c r="AF16" s="999"/>
      <c r="AG16" s="999"/>
      <c r="AH16" s="999"/>
      <c r="AI16" s="999" t="s">
        <v>363</v>
      </c>
      <c r="AJ16" s="999"/>
      <c r="AK16" s="999"/>
      <c r="AL16" s="999"/>
      <c r="AM16" s="999" t="s">
        <v>471</v>
      </c>
      <c r="AN16" s="999"/>
      <c r="AO16" s="999"/>
      <c r="AP16" s="459"/>
      <c r="AQ16" s="173" t="s">
        <v>355</v>
      </c>
      <c r="AR16" s="166"/>
      <c r="AS16" s="166"/>
      <c r="AT16" s="167"/>
      <c r="AU16" s="373" t="s">
        <v>253</v>
      </c>
      <c r="AV16" s="373"/>
      <c r="AW16" s="373"/>
      <c r="AX16" s="374"/>
    </row>
    <row r="17" spans="1:50" ht="18.75" customHeight="1" x14ac:dyDescent="0.15">
      <c r="A17" s="516"/>
      <c r="B17" s="517"/>
      <c r="C17" s="517"/>
      <c r="D17" s="517"/>
      <c r="E17" s="517"/>
      <c r="F17" s="518"/>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1"/>
      <c r="AQ17" s="268"/>
      <c r="AR17" s="269"/>
      <c r="AS17" s="134" t="s">
        <v>356</v>
      </c>
      <c r="AT17" s="169"/>
      <c r="AU17" s="269"/>
      <c r="AV17" s="269"/>
      <c r="AW17" s="379" t="s">
        <v>300</v>
      </c>
      <c r="AX17" s="380"/>
    </row>
    <row r="18" spans="1:50" ht="22.9" customHeight="1" x14ac:dyDescent="0.15">
      <c r="A18" s="519"/>
      <c r="B18" s="517"/>
      <c r="C18" s="517"/>
      <c r="D18" s="517"/>
      <c r="E18" s="517"/>
      <c r="F18" s="518"/>
      <c r="G18" s="544"/>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350"/>
      <c r="AC18" s="1006"/>
      <c r="AD18" s="1006"/>
      <c r="AE18" s="351"/>
      <c r="AF18" s="352"/>
      <c r="AG18" s="352"/>
      <c r="AH18" s="352"/>
      <c r="AI18" s="351"/>
      <c r="AJ18" s="352"/>
      <c r="AK18" s="352"/>
      <c r="AL18" s="352"/>
      <c r="AM18" s="351"/>
      <c r="AN18" s="352"/>
      <c r="AO18" s="352"/>
      <c r="AP18" s="352"/>
      <c r="AQ18" s="100"/>
      <c r="AR18" s="101"/>
      <c r="AS18" s="101"/>
      <c r="AT18" s="102"/>
      <c r="AU18" s="352"/>
      <c r="AV18" s="352"/>
      <c r="AW18" s="352"/>
      <c r="AX18" s="367"/>
    </row>
    <row r="19" spans="1:50" ht="22.9"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6"/>
      <c r="AC19" s="1002"/>
      <c r="AD19" s="1002"/>
      <c r="AE19" s="351"/>
      <c r="AF19" s="352"/>
      <c r="AG19" s="352"/>
      <c r="AH19" s="352"/>
      <c r="AI19" s="351"/>
      <c r="AJ19" s="352"/>
      <c r="AK19" s="352"/>
      <c r="AL19" s="352"/>
      <c r="AM19" s="351"/>
      <c r="AN19" s="352"/>
      <c r="AO19" s="352"/>
      <c r="AP19" s="352"/>
      <c r="AQ19" s="100"/>
      <c r="AR19" s="101"/>
      <c r="AS19" s="101"/>
      <c r="AT19" s="102"/>
      <c r="AU19" s="352"/>
      <c r="AV19" s="352"/>
      <c r="AW19" s="352"/>
      <c r="AX19" s="367"/>
    </row>
    <row r="20" spans="1:50" ht="22.9"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51"/>
      <c r="AF20" s="352"/>
      <c r="AG20" s="352"/>
      <c r="AH20" s="352"/>
      <c r="AI20" s="351"/>
      <c r="AJ20" s="352"/>
      <c r="AK20" s="352"/>
      <c r="AL20" s="352"/>
      <c r="AM20" s="351"/>
      <c r="AN20" s="352"/>
      <c r="AO20" s="352"/>
      <c r="AP20" s="352"/>
      <c r="AQ20" s="100"/>
      <c r="AR20" s="101"/>
      <c r="AS20" s="101"/>
      <c r="AT20" s="102"/>
      <c r="AU20" s="352"/>
      <c r="AV20" s="352"/>
      <c r="AW20" s="352"/>
      <c r="AX20" s="367"/>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6" t="s">
        <v>490</v>
      </c>
      <c r="B23" s="517"/>
      <c r="C23" s="517"/>
      <c r="D23" s="517"/>
      <c r="E23" s="517"/>
      <c r="F23" s="518"/>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357</v>
      </c>
      <c r="AF23" s="999"/>
      <c r="AG23" s="999"/>
      <c r="AH23" s="999"/>
      <c r="AI23" s="999" t="s">
        <v>363</v>
      </c>
      <c r="AJ23" s="999"/>
      <c r="AK23" s="999"/>
      <c r="AL23" s="999"/>
      <c r="AM23" s="999" t="s">
        <v>471</v>
      </c>
      <c r="AN23" s="999"/>
      <c r="AO23" s="999"/>
      <c r="AP23" s="459"/>
      <c r="AQ23" s="173" t="s">
        <v>355</v>
      </c>
      <c r="AR23" s="166"/>
      <c r="AS23" s="166"/>
      <c r="AT23" s="167"/>
      <c r="AU23" s="373" t="s">
        <v>253</v>
      </c>
      <c r="AV23" s="373"/>
      <c r="AW23" s="373"/>
      <c r="AX23" s="374"/>
    </row>
    <row r="24" spans="1:50" ht="18.75" customHeight="1" x14ac:dyDescent="0.15">
      <c r="A24" s="516"/>
      <c r="B24" s="517"/>
      <c r="C24" s="517"/>
      <c r="D24" s="517"/>
      <c r="E24" s="517"/>
      <c r="F24" s="518"/>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1"/>
      <c r="AQ24" s="268"/>
      <c r="AR24" s="269"/>
      <c r="AS24" s="134" t="s">
        <v>356</v>
      </c>
      <c r="AT24" s="169"/>
      <c r="AU24" s="269"/>
      <c r="AV24" s="269"/>
      <c r="AW24" s="379" t="s">
        <v>300</v>
      </c>
      <c r="AX24" s="380"/>
    </row>
    <row r="25" spans="1:50" ht="22.9" customHeight="1" x14ac:dyDescent="0.15">
      <c r="A25" s="519"/>
      <c r="B25" s="517"/>
      <c r="C25" s="517"/>
      <c r="D25" s="517"/>
      <c r="E25" s="517"/>
      <c r="F25" s="518"/>
      <c r="G25" s="544"/>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350"/>
      <c r="AC25" s="1006"/>
      <c r="AD25" s="1006"/>
      <c r="AE25" s="351"/>
      <c r="AF25" s="352"/>
      <c r="AG25" s="352"/>
      <c r="AH25" s="352"/>
      <c r="AI25" s="351"/>
      <c r="AJ25" s="352"/>
      <c r="AK25" s="352"/>
      <c r="AL25" s="352"/>
      <c r="AM25" s="351"/>
      <c r="AN25" s="352"/>
      <c r="AO25" s="352"/>
      <c r="AP25" s="352"/>
      <c r="AQ25" s="100"/>
      <c r="AR25" s="101"/>
      <c r="AS25" s="101"/>
      <c r="AT25" s="102"/>
      <c r="AU25" s="352"/>
      <c r="AV25" s="352"/>
      <c r="AW25" s="352"/>
      <c r="AX25" s="367"/>
    </row>
    <row r="26" spans="1:50" ht="22.9"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6"/>
      <c r="AC26" s="1002"/>
      <c r="AD26" s="1002"/>
      <c r="AE26" s="351"/>
      <c r="AF26" s="352"/>
      <c r="AG26" s="352"/>
      <c r="AH26" s="352"/>
      <c r="AI26" s="351"/>
      <c r="AJ26" s="352"/>
      <c r="AK26" s="352"/>
      <c r="AL26" s="352"/>
      <c r="AM26" s="351"/>
      <c r="AN26" s="352"/>
      <c r="AO26" s="352"/>
      <c r="AP26" s="352"/>
      <c r="AQ26" s="100"/>
      <c r="AR26" s="101"/>
      <c r="AS26" s="101"/>
      <c r="AT26" s="102"/>
      <c r="AU26" s="352"/>
      <c r="AV26" s="352"/>
      <c r="AW26" s="352"/>
      <c r="AX26" s="367"/>
    </row>
    <row r="27" spans="1:50" ht="22.9"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51"/>
      <c r="AF27" s="352"/>
      <c r="AG27" s="352"/>
      <c r="AH27" s="352"/>
      <c r="AI27" s="351"/>
      <c r="AJ27" s="352"/>
      <c r="AK27" s="352"/>
      <c r="AL27" s="352"/>
      <c r="AM27" s="351"/>
      <c r="AN27" s="352"/>
      <c r="AO27" s="352"/>
      <c r="AP27" s="352"/>
      <c r="AQ27" s="100"/>
      <c r="AR27" s="101"/>
      <c r="AS27" s="101"/>
      <c r="AT27" s="102"/>
      <c r="AU27" s="352"/>
      <c r="AV27" s="352"/>
      <c r="AW27" s="352"/>
      <c r="AX27" s="367"/>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6" t="s">
        <v>490</v>
      </c>
      <c r="B30" s="517"/>
      <c r="C30" s="517"/>
      <c r="D30" s="517"/>
      <c r="E30" s="517"/>
      <c r="F30" s="518"/>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357</v>
      </c>
      <c r="AF30" s="999"/>
      <c r="AG30" s="999"/>
      <c r="AH30" s="999"/>
      <c r="AI30" s="999" t="s">
        <v>363</v>
      </c>
      <c r="AJ30" s="999"/>
      <c r="AK30" s="999"/>
      <c r="AL30" s="999"/>
      <c r="AM30" s="999" t="s">
        <v>471</v>
      </c>
      <c r="AN30" s="999"/>
      <c r="AO30" s="999"/>
      <c r="AP30" s="459"/>
      <c r="AQ30" s="173" t="s">
        <v>355</v>
      </c>
      <c r="AR30" s="166"/>
      <c r="AS30" s="166"/>
      <c r="AT30" s="167"/>
      <c r="AU30" s="373" t="s">
        <v>253</v>
      </c>
      <c r="AV30" s="373"/>
      <c r="AW30" s="373"/>
      <c r="AX30" s="374"/>
    </row>
    <row r="31" spans="1:50" ht="18.75" customHeight="1" x14ac:dyDescent="0.15">
      <c r="A31" s="516"/>
      <c r="B31" s="517"/>
      <c r="C31" s="517"/>
      <c r="D31" s="517"/>
      <c r="E31" s="517"/>
      <c r="F31" s="518"/>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1"/>
      <c r="AQ31" s="268"/>
      <c r="AR31" s="269"/>
      <c r="AS31" s="134" t="s">
        <v>356</v>
      </c>
      <c r="AT31" s="169"/>
      <c r="AU31" s="269"/>
      <c r="AV31" s="269"/>
      <c r="AW31" s="379" t="s">
        <v>300</v>
      </c>
      <c r="AX31" s="380"/>
    </row>
    <row r="32" spans="1:50" ht="22.9" customHeight="1" x14ac:dyDescent="0.15">
      <c r="A32" s="519"/>
      <c r="B32" s="517"/>
      <c r="C32" s="517"/>
      <c r="D32" s="517"/>
      <c r="E32" s="517"/>
      <c r="F32" s="518"/>
      <c r="G32" s="544"/>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350"/>
      <c r="AC32" s="1006"/>
      <c r="AD32" s="1006"/>
      <c r="AE32" s="351"/>
      <c r="AF32" s="352"/>
      <c r="AG32" s="352"/>
      <c r="AH32" s="352"/>
      <c r="AI32" s="351"/>
      <c r="AJ32" s="352"/>
      <c r="AK32" s="352"/>
      <c r="AL32" s="352"/>
      <c r="AM32" s="351"/>
      <c r="AN32" s="352"/>
      <c r="AO32" s="352"/>
      <c r="AP32" s="352"/>
      <c r="AQ32" s="100"/>
      <c r="AR32" s="101"/>
      <c r="AS32" s="101"/>
      <c r="AT32" s="102"/>
      <c r="AU32" s="352"/>
      <c r="AV32" s="352"/>
      <c r="AW32" s="352"/>
      <c r="AX32" s="367"/>
    </row>
    <row r="33" spans="1:50" ht="22.9"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6"/>
      <c r="AC33" s="1002"/>
      <c r="AD33" s="1002"/>
      <c r="AE33" s="351"/>
      <c r="AF33" s="352"/>
      <c r="AG33" s="352"/>
      <c r="AH33" s="352"/>
      <c r="AI33" s="351"/>
      <c r="AJ33" s="352"/>
      <c r="AK33" s="352"/>
      <c r="AL33" s="352"/>
      <c r="AM33" s="351"/>
      <c r="AN33" s="352"/>
      <c r="AO33" s="352"/>
      <c r="AP33" s="352"/>
      <c r="AQ33" s="100"/>
      <c r="AR33" s="101"/>
      <c r="AS33" s="101"/>
      <c r="AT33" s="102"/>
      <c r="AU33" s="352"/>
      <c r="AV33" s="352"/>
      <c r="AW33" s="352"/>
      <c r="AX33" s="367"/>
    </row>
    <row r="34" spans="1:50" ht="22.9"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51"/>
      <c r="AF34" s="352"/>
      <c r="AG34" s="352"/>
      <c r="AH34" s="352"/>
      <c r="AI34" s="351"/>
      <c r="AJ34" s="352"/>
      <c r="AK34" s="352"/>
      <c r="AL34" s="352"/>
      <c r="AM34" s="351"/>
      <c r="AN34" s="352"/>
      <c r="AO34" s="352"/>
      <c r="AP34" s="352"/>
      <c r="AQ34" s="100"/>
      <c r="AR34" s="101"/>
      <c r="AS34" s="101"/>
      <c r="AT34" s="102"/>
      <c r="AU34" s="352"/>
      <c r="AV34" s="352"/>
      <c r="AW34" s="352"/>
      <c r="AX34" s="367"/>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6" t="s">
        <v>490</v>
      </c>
      <c r="B37" s="517"/>
      <c r="C37" s="517"/>
      <c r="D37" s="517"/>
      <c r="E37" s="517"/>
      <c r="F37" s="518"/>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357</v>
      </c>
      <c r="AF37" s="999"/>
      <c r="AG37" s="999"/>
      <c r="AH37" s="999"/>
      <c r="AI37" s="999" t="s">
        <v>363</v>
      </c>
      <c r="AJ37" s="999"/>
      <c r="AK37" s="999"/>
      <c r="AL37" s="999"/>
      <c r="AM37" s="999" t="s">
        <v>471</v>
      </c>
      <c r="AN37" s="999"/>
      <c r="AO37" s="999"/>
      <c r="AP37" s="459"/>
      <c r="AQ37" s="173" t="s">
        <v>355</v>
      </c>
      <c r="AR37" s="166"/>
      <c r="AS37" s="166"/>
      <c r="AT37" s="167"/>
      <c r="AU37" s="373" t="s">
        <v>253</v>
      </c>
      <c r="AV37" s="373"/>
      <c r="AW37" s="373"/>
      <c r="AX37" s="374"/>
    </row>
    <row r="38" spans="1:50" ht="18.75" customHeight="1" x14ac:dyDescent="0.15">
      <c r="A38" s="516"/>
      <c r="B38" s="517"/>
      <c r="C38" s="517"/>
      <c r="D38" s="517"/>
      <c r="E38" s="517"/>
      <c r="F38" s="518"/>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1"/>
      <c r="AQ38" s="268"/>
      <c r="AR38" s="269"/>
      <c r="AS38" s="134" t="s">
        <v>356</v>
      </c>
      <c r="AT38" s="169"/>
      <c r="AU38" s="269"/>
      <c r="AV38" s="269"/>
      <c r="AW38" s="379" t="s">
        <v>300</v>
      </c>
      <c r="AX38" s="380"/>
    </row>
    <row r="39" spans="1:50" ht="22.9" customHeight="1" x14ac:dyDescent="0.15">
      <c r="A39" s="519"/>
      <c r="B39" s="517"/>
      <c r="C39" s="517"/>
      <c r="D39" s="517"/>
      <c r="E39" s="517"/>
      <c r="F39" s="518"/>
      <c r="G39" s="544"/>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350"/>
      <c r="AC39" s="1006"/>
      <c r="AD39" s="1006"/>
      <c r="AE39" s="351"/>
      <c r="AF39" s="352"/>
      <c r="AG39" s="352"/>
      <c r="AH39" s="352"/>
      <c r="AI39" s="351"/>
      <c r="AJ39" s="352"/>
      <c r="AK39" s="352"/>
      <c r="AL39" s="352"/>
      <c r="AM39" s="351"/>
      <c r="AN39" s="352"/>
      <c r="AO39" s="352"/>
      <c r="AP39" s="352"/>
      <c r="AQ39" s="100"/>
      <c r="AR39" s="101"/>
      <c r="AS39" s="101"/>
      <c r="AT39" s="102"/>
      <c r="AU39" s="352"/>
      <c r="AV39" s="352"/>
      <c r="AW39" s="352"/>
      <c r="AX39" s="367"/>
    </row>
    <row r="40" spans="1:50" ht="22.9"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6"/>
      <c r="AC40" s="1002"/>
      <c r="AD40" s="1002"/>
      <c r="AE40" s="351"/>
      <c r="AF40" s="352"/>
      <c r="AG40" s="352"/>
      <c r="AH40" s="352"/>
      <c r="AI40" s="351"/>
      <c r="AJ40" s="352"/>
      <c r="AK40" s="352"/>
      <c r="AL40" s="352"/>
      <c r="AM40" s="351"/>
      <c r="AN40" s="352"/>
      <c r="AO40" s="352"/>
      <c r="AP40" s="352"/>
      <c r="AQ40" s="100"/>
      <c r="AR40" s="101"/>
      <c r="AS40" s="101"/>
      <c r="AT40" s="102"/>
      <c r="AU40" s="352"/>
      <c r="AV40" s="352"/>
      <c r="AW40" s="352"/>
      <c r="AX40" s="367"/>
    </row>
    <row r="41" spans="1:50" ht="22.9"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51"/>
      <c r="AF41" s="352"/>
      <c r="AG41" s="352"/>
      <c r="AH41" s="352"/>
      <c r="AI41" s="351"/>
      <c r="AJ41" s="352"/>
      <c r="AK41" s="352"/>
      <c r="AL41" s="352"/>
      <c r="AM41" s="351"/>
      <c r="AN41" s="352"/>
      <c r="AO41" s="352"/>
      <c r="AP41" s="352"/>
      <c r="AQ41" s="100"/>
      <c r="AR41" s="101"/>
      <c r="AS41" s="101"/>
      <c r="AT41" s="102"/>
      <c r="AU41" s="352"/>
      <c r="AV41" s="352"/>
      <c r="AW41" s="352"/>
      <c r="AX41" s="367"/>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6" t="s">
        <v>490</v>
      </c>
      <c r="B44" s="517"/>
      <c r="C44" s="517"/>
      <c r="D44" s="517"/>
      <c r="E44" s="517"/>
      <c r="F44" s="518"/>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357</v>
      </c>
      <c r="AF44" s="999"/>
      <c r="AG44" s="999"/>
      <c r="AH44" s="999"/>
      <c r="AI44" s="999" t="s">
        <v>363</v>
      </c>
      <c r="AJ44" s="999"/>
      <c r="AK44" s="999"/>
      <c r="AL44" s="999"/>
      <c r="AM44" s="999" t="s">
        <v>471</v>
      </c>
      <c r="AN44" s="999"/>
      <c r="AO44" s="999"/>
      <c r="AP44" s="459"/>
      <c r="AQ44" s="173" t="s">
        <v>355</v>
      </c>
      <c r="AR44" s="166"/>
      <c r="AS44" s="166"/>
      <c r="AT44" s="167"/>
      <c r="AU44" s="373" t="s">
        <v>253</v>
      </c>
      <c r="AV44" s="373"/>
      <c r="AW44" s="373"/>
      <c r="AX44" s="374"/>
    </row>
    <row r="45" spans="1:50" ht="18.75" customHeight="1" x14ac:dyDescent="0.15">
      <c r="A45" s="516"/>
      <c r="B45" s="517"/>
      <c r="C45" s="517"/>
      <c r="D45" s="517"/>
      <c r="E45" s="517"/>
      <c r="F45" s="518"/>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1"/>
      <c r="AQ45" s="268"/>
      <c r="AR45" s="269"/>
      <c r="AS45" s="134" t="s">
        <v>356</v>
      </c>
      <c r="AT45" s="169"/>
      <c r="AU45" s="269"/>
      <c r="AV45" s="269"/>
      <c r="AW45" s="379" t="s">
        <v>300</v>
      </c>
      <c r="AX45" s="380"/>
    </row>
    <row r="46" spans="1:50" ht="22.9" customHeight="1" x14ac:dyDescent="0.15">
      <c r="A46" s="519"/>
      <c r="B46" s="517"/>
      <c r="C46" s="517"/>
      <c r="D46" s="517"/>
      <c r="E46" s="517"/>
      <c r="F46" s="518"/>
      <c r="G46" s="544"/>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350"/>
      <c r="AC46" s="1006"/>
      <c r="AD46" s="1006"/>
      <c r="AE46" s="351"/>
      <c r="AF46" s="352"/>
      <c r="AG46" s="352"/>
      <c r="AH46" s="352"/>
      <c r="AI46" s="351"/>
      <c r="AJ46" s="352"/>
      <c r="AK46" s="352"/>
      <c r="AL46" s="352"/>
      <c r="AM46" s="351"/>
      <c r="AN46" s="352"/>
      <c r="AO46" s="352"/>
      <c r="AP46" s="352"/>
      <c r="AQ46" s="100"/>
      <c r="AR46" s="101"/>
      <c r="AS46" s="101"/>
      <c r="AT46" s="102"/>
      <c r="AU46" s="352"/>
      <c r="AV46" s="352"/>
      <c r="AW46" s="352"/>
      <c r="AX46" s="367"/>
    </row>
    <row r="47" spans="1:50" ht="22.9"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6"/>
      <c r="AC47" s="1002"/>
      <c r="AD47" s="1002"/>
      <c r="AE47" s="351"/>
      <c r="AF47" s="352"/>
      <c r="AG47" s="352"/>
      <c r="AH47" s="352"/>
      <c r="AI47" s="351"/>
      <c r="AJ47" s="352"/>
      <c r="AK47" s="352"/>
      <c r="AL47" s="352"/>
      <c r="AM47" s="351"/>
      <c r="AN47" s="352"/>
      <c r="AO47" s="352"/>
      <c r="AP47" s="352"/>
      <c r="AQ47" s="100"/>
      <c r="AR47" s="101"/>
      <c r="AS47" s="101"/>
      <c r="AT47" s="102"/>
      <c r="AU47" s="352"/>
      <c r="AV47" s="352"/>
      <c r="AW47" s="352"/>
      <c r="AX47" s="367"/>
    </row>
    <row r="48" spans="1:50" ht="22.9"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51"/>
      <c r="AF48" s="352"/>
      <c r="AG48" s="352"/>
      <c r="AH48" s="352"/>
      <c r="AI48" s="351"/>
      <c r="AJ48" s="352"/>
      <c r="AK48" s="352"/>
      <c r="AL48" s="352"/>
      <c r="AM48" s="351"/>
      <c r="AN48" s="352"/>
      <c r="AO48" s="352"/>
      <c r="AP48" s="352"/>
      <c r="AQ48" s="100"/>
      <c r="AR48" s="101"/>
      <c r="AS48" s="101"/>
      <c r="AT48" s="102"/>
      <c r="AU48" s="352"/>
      <c r="AV48" s="352"/>
      <c r="AW48" s="352"/>
      <c r="AX48" s="367"/>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6" t="s">
        <v>490</v>
      </c>
      <c r="B51" s="517"/>
      <c r="C51" s="517"/>
      <c r="D51" s="517"/>
      <c r="E51" s="517"/>
      <c r="F51" s="518"/>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9" t="s">
        <v>11</v>
      </c>
      <c r="AC51" s="1012"/>
      <c r="AD51" s="1013"/>
      <c r="AE51" s="999" t="s">
        <v>357</v>
      </c>
      <c r="AF51" s="999"/>
      <c r="AG51" s="999"/>
      <c r="AH51" s="999"/>
      <c r="AI51" s="999" t="s">
        <v>363</v>
      </c>
      <c r="AJ51" s="999"/>
      <c r="AK51" s="999"/>
      <c r="AL51" s="999"/>
      <c r="AM51" s="999" t="s">
        <v>471</v>
      </c>
      <c r="AN51" s="999"/>
      <c r="AO51" s="999"/>
      <c r="AP51" s="459"/>
      <c r="AQ51" s="173" t="s">
        <v>355</v>
      </c>
      <c r="AR51" s="166"/>
      <c r="AS51" s="166"/>
      <c r="AT51" s="167"/>
      <c r="AU51" s="373" t="s">
        <v>253</v>
      </c>
      <c r="AV51" s="373"/>
      <c r="AW51" s="373"/>
      <c r="AX51" s="374"/>
    </row>
    <row r="52" spans="1:50" ht="18.75" customHeight="1" x14ac:dyDescent="0.15">
      <c r="A52" s="516"/>
      <c r="B52" s="517"/>
      <c r="C52" s="517"/>
      <c r="D52" s="517"/>
      <c r="E52" s="517"/>
      <c r="F52" s="518"/>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1"/>
      <c r="AQ52" s="268"/>
      <c r="AR52" s="269"/>
      <c r="AS52" s="134" t="s">
        <v>356</v>
      </c>
      <c r="AT52" s="169"/>
      <c r="AU52" s="269"/>
      <c r="AV52" s="269"/>
      <c r="AW52" s="379" t="s">
        <v>300</v>
      </c>
      <c r="AX52" s="380"/>
    </row>
    <row r="53" spans="1:50" ht="22.9" customHeight="1" x14ac:dyDescent="0.15">
      <c r="A53" s="519"/>
      <c r="B53" s="517"/>
      <c r="C53" s="517"/>
      <c r="D53" s="517"/>
      <c r="E53" s="517"/>
      <c r="F53" s="518"/>
      <c r="G53" s="544"/>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350"/>
      <c r="AC53" s="1006"/>
      <c r="AD53" s="1006"/>
      <c r="AE53" s="351"/>
      <c r="AF53" s="352"/>
      <c r="AG53" s="352"/>
      <c r="AH53" s="352"/>
      <c r="AI53" s="351"/>
      <c r="AJ53" s="352"/>
      <c r="AK53" s="352"/>
      <c r="AL53" s="352"/>
      <c r="AM53" s="351"/>
      <c r="AN53" s="352"/>
      <c r="AO53" s="352"/>
      <c r="AP53" s="352"/>
      <c r="AQ53" s="100"/>
      <c r="AR53" s="101"/>
      <c r="AS53" s="101"/>
      <c r="AT53" s="102"/>
      <c r="AU53" s="352"/>
      <c r="AV53" s="352"/>
      <c r="AW53" s="352"/>
      <c r="AX53" s="367"/>
    </row>
    <row r="54" spans="1:50" ht="22.9"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6"/>
      <c r="AC54" s="1002"/>
      <c r="AD54" s="1002"/>
      <c r="AE54" s="351"/>
      <c r="AF54" s="352"/>
      <c r="AG54" s="352"/>
      <c r="AH54" s="352"/>
      <c r="AI54" s="351"/>
      <c r="AJ54" s="352"/>
      <c r="AK54" s="352"/>
      <c r="AL54" s="352"/>
      <c r="AM54" s="351"/>
      <c r="AN54" s="352"/>
      <c r="AO54" s="352"/>
      <c r="AP54" s="352"/>
      <c r="AQ54" s="100"/>
      <c r="AR54" s="101"/>
      <c r="AS54" s="101"/>
      <c r="AT54" s="102"/>
      <c r="AU54" s="352"/>
      <c r="AV54" s="352"/>
      <c r="AW54" s="352"/>
      <c r="AX54" s="367"/>
    </row>
    <row r="55" spans="1:50" ht="22.9"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51"/>
      <c r="AF55" s="352"/>
      <c r="AG55" s="352"/>
      <c r="AH55" s="352"/>
      <c r="AI55" s="351"/>
      <c r="AJ55" s="352"/>
      <c r="AK55" s="352"/>
      <c r="AL55" s="352"/>
      <c r="AM55" s="351"/>
      <c r="AN55" s="352"/>
      <c r="AO55" s="352"/>
      <c r="AP55" s="352"/>
      <c r="AQ55" s="100"/>
      <c r="AR55" s="101"/>
      <c r="AS55" s="101"/>
      <c r="AT55" s="102"/>
      <c r="AU55" s="352"/>
      <c r="AV55" s="352"/>
      <c r="AW55" s="352"/>
      <c r="AX55" s="367"/>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6" t="s">
        <v>490</v>
      </c>
      <c r="B58" s="517"/>
      <c r="C58" s="517"/>
      <c r="D58" s="517"/>
      <c r="E58" s="517"/>
      <c r="F58" s="518"/>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357</v>
      </c>
      <c r="AF58" s="999"/>
      <c r="AG58" s="999"/>
      <c r="AH58" s="999"/>
      <c r="AI58" s="999" t="s">
        <v>363</v>
      </c>
      <c r="AJ58" s="999"/>
      <c r="AK58" s="999"/>
      <c r="AL58" s="999"/>
      <c r="AM58" s="999" t="s">
        <v>471</v>
      </c>
      <c r="AN58" s="999"/>
      <c r="AO58" s="999"/>
      <c r="AP58" s="459"/>
      <c r="AQ58" s="173" t="s">
        <v>355</v>
      </c>
      <c r="AR58" s="166"/>
      <c r="AS58" s="166"/>
      <c r="AT58" s="167"/>
      <c r="AU58" s="373" t="s">
        <v>253</v>
      </c>
      <c r="AV58" s="373"/>
      <c r="AW58" s="373"/>
      <c r="AX58" s="374"/>
    </row>
    <row r="59" spans="1:50" ht="18.75" customHeight="1" x14ac:dyDescent="0.15">
      <c r="A59" s="516"/>
      <c r="B59" s="517"/>
      <c r="C59" s="517"/>
      <c r="D59" s="517"/>
      <c r="E59" s="517"/>
      <c r="F59" s="518"/>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1"/>
      <c r="AQ59" s="268"/>
      <c r="AR59" s="269"/>
      <c r="AS59" s="134" t="s">
        <v>356</v>
      </c>
      <c r="AT59" s="169"/>
      <c r="AU59" s="269"/>
      <c r="AV59" s="269"/>
      <c r="AW59" s="379" t="s">
        <v>300</v>
      </c>
      <c r="AX59" s="380"/>
    </row>
    <row r="60" spans="1:50" ht="22.9" customHeight="1" x14ac:dyDescent="0.15">
      <c r="A60" s="519"/>
      <c r="B60" s="517"/>
      <c r="C60" s="517"/>
      <c r="D60" s="517"/>
      <c r="E60" s="517"/>
      <c r="F60" s="518"/>
      <c r="G60" s="544"/>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350"/>
      <c r="AC60" s="1006"/>
      <c r="AD60" s="1006"/>
      <c r="AE60" s="351"/>
      <c r="AF60" s="352"/>
      <c r="AG60" s="352"/>
      <c r="AH60" s="352"/>
      <c r="AI60" s="351"/>
      <c r="AJ60" s="352"/>
      <c r="AK60" s="352"/>
      <c r="AL60" s="352"/>
      <c r="AM60" s="351"/>
      <c r="AN60" s="352"/>
      <c r="AO60" s="352"/>
      <c r="AP60" s="352"/>
      <c r="AQ60" s="100"/>
      <c r="AR60" s="101"/>
      <c r="AS60" s="101"/>
      <c r="AT60" s="102"/>
      <c r="AU60" s="352"/>
      <c r="AV60" s="352"/>
      <c r="AW60" s="352"/>
      <c r="AX60" s="367"/>
    </row>
    <row r="61" spans="1:50" ht="22.9"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6"/>
      <c r="AC61" s="1002"/>
      <c r="AD61" s="1002"/>
      <c r="AE61" s="351"/>
      <c r="AF61" s="352"/>
      <c r="AG61" s="352"/>
      <c r="AH61" s="352"/>
      <c r="AI61" s="351"/>
      <c r="AJ61" s="352"/>
      <c r="AK61" s="352"/>
      <c r="AL61" s="352"/>
      <c r="AM61" s="351"/>
      <c r="AN61" s="352"/>
      <c r="AO61" s="352"/>
      <c r="AP61" s="352"/>
      <c r="AQ61" s="100"/>
      <c r="AR61" s="101"/>
      <c r="AS61" s="101"/>
      <c r="AT61" s="102"/>
      <c r="AU61" s="352"/>
      <c r="AV61" s="352"/>
      <c r="AW61" s="352"/>
      <c r="AX61" s="367"/>
    </row>
    <row r="62" spans="1:50" ht="22.9"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51"/>
      <c r="AF62" s="352"/>
      <c r="AG62" s="352"/>
      <c r="AH62" s="352"/>
      <c r="AI62" s="351"/>
      <c r="AJ62" s="352"/>
      <c r="AK62" s="352"/>
      <c r="AL62" s="352"/>
      <c r="AM62" s="351"/>
      <c r="AN62" s="352"/>
      <c r="AO62" s="352"/>
      <c r="AP62" s="352"/>
      <c r="AQ62" s="100"/>
      <c r="AR62" s="101"/>
      <c r="AS62" s="101"/>
      <c r="AT62" s="102"/>
      <c r="AU62" s="352"/>
      <c r="AV62" s="352"/>
      <c r="AW62" s="352"/>
      <c r="AX62" s="367"/>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6" t="s">
        <v>490</v>
      </c>
      <c r="B65" s="517"/>
      <c r="C65" s="517"/>
      <c r="D65" s="517"/>
      <c r="E65" s="517"/>
      <c r="F65" s="518"/>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357</v>
      </c>
      <c r="AF65" s="999"/>
      <c r="AG65" s="999"/>
      <c r="AH65" s="999"/>
      <c r="AI65" s="999" t="s">
        <v>363</v>
      </c>
      <c r="AJ65" s="999"/>
      <c r="AK65" s="999"/>
      <c r="AL65" s="999"/>
      <c r="AM65" s="999" t="s">
        <v>471</v>
      </c>
      <c r="AN65" s="999"/>
      <c r="AO65" s="999"/>
      <c r="AP65" s="459"/>
      <c r="AQ65" s="173" t="s">
        <v>355</v>
      </c>
      <c r="AR65" s="166"/>
      <c r="AS65" s="166"/>
      <c r="AT65" s="167"/>
      <c r="AU65" s="373" t="s">
        <v>253</v>
      </c>
      <c r="AV65" s="373"/>
      <c r="AW65" s="373"/>
      <c r="AX65" s="374"/>
    </row>
    <row r="66" spans="1:50" ht="18.75" customHeight="1" x14ac:dyDescent="0.15">
      <c r="A66" s="516"/>
      <c r="B66" s="517"/>
      <c r="C66" s="517"/>
      <c r="D66" s="517"/>
      <c r="E66" s="517"/>
      <c r="F66" s="518"/>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1"/>
      <c r="AQ66" s="268"/>
      <c r="AR66" s="269"/>
      <c r="AS66" s="134" t="s">
        <v>356</v>
      </c>
      <c r="AT66" s="169"/>
      <c r="AU66" s="269"/>
      <c r="AV66" s="269"/>
      <c r="AW66" s="379" t="s">
        <v>300</v>
      </c>
      <c r="AX66" s="380"/>
    </row>
    <row r="67" spans="1:50" ht="22.9" customHeight="1" x14ac:dyDescent="0.15">
      <c r="A67" s="519"/>
      <c r="B67" s="517"/>
      <c r="C67" s="517"/>
      <c r="D67" s="517"/>
      <c r="E67" s="517"/>
      <c r="F67" s="518"/>
      <c r="G67" s="544"/>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350"/>
      <c r="AC67" s="1006"/>
      <c r="AD67" s="1006"/>
      <c r="AE67" s="351"/>
      <c r="AF67" s="352"/>
      <c r="AG67" s="352"/>
      <c r="AH67" s="352"/>
      <c r="AI67" s="351"/>
      <c r="AJ67" s="352"/>
      <c r="AK67" s="352"/>
      <c r="AL67" s="352"/>
      <c r="AM67" s="351"/>
      <c r="AN67" s="352"/>
      <c r="AO67" s="352"/>
      <c r="AP67" s="352"/>
      <c r="AQ67" s="100"/>
      <c r="AR67" s="101"/>
      <c r="AS67" s="101"/>
      <c r="AT67" s="102"/>
      <c r="AU67" s="352"/>
      <c r="AV67" s="352"/>
      <c r="AW67" s="352"/>
      <c r="AX67" s="367"/>
    </row>
    <row r="68" spans="1:50" ht="22.9"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6"/>
      <c r="AC68" s="1002"/>
      <c r="AD68" s="1002"/>
      <c r="AE68" s="351"/>
      <c r="AF68" s="352"/>
      <c r="AG68" s="352"/>
      <c r="AH68" s="352"/>
      <c r="AI68" s="351"/>
      <c r="AJ68" s="352"/>
      <c r="AK68" s="352"/>
      <c r="AL68" s="352"/>
      <c r="AM68" s="351"/>
      <c r="AN68" s="352"/>
      <c r="AO68" s="352"/>
      <c r="AP68" s="352"/>
      <c r="AQ68" s="100"/>
      <c r="AR68" s="101"/>
      <c r="AS68" s="101"/>
      <c r="AT68" s="102"/>
      <c r="AU68" s="352"/>
      <c r="AV68" s="352"/>
      <c r="AW68" s="352"/>
      <c r="AX68" s="367"/>
    </row>
    <row r="69" spans="1:50" ht="22.9"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8" t="s">
        <v>301</v>
      </c>
      <c r="AC69" s="428"/>
      <c r="AD69" s="428"/>
      <c r="AE69" s="351"/>
      <c r="AF69" s="352"/>
      <c r="AG69" s="352"/>
      <c r="AH69" s="352"/>
      <c r="AI69" s="351"/>
      <c r="AJ69" s="352"/>
      <c r="AK69" s="352"/>
      <c r="AL69" s="352"/>
      <c r="AM69" s="351"/>
      <c r="AN69" s="352"/>
      <c r="AO69" s="352"/>
      <c r="AP69" s="352"/>
      <c r="AQ69" s="100"/>
      <c r="AR69" s="101"/>
      <c r="AS69" s="101"/>
      <c r="AT69" s="102"/>
      <c r="AU69" s="352"/>
      <c r="AV69" s="352"/>
      <c r="AW69" s="352"/>
      <c r="AX69" s="367"/>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9">
        <v>1</v>
      </c>
      <c r="B4" s="1059">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9">
        <v>1</v>
      </c>
      <c r="B37" s="1059">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9">
        <v>1</v>
      </c>
      <c r="B70" s="1059">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2018-08-17T06:21:56Z</cp:lastPrinted>
  <dcterms:created xsi:type="dcterms:W3CDTF">2012-03-13T00:50:25Z</dcterms:created>
  <dcterms:modified xsi:type="dcterms:W3CDTF">2018-09-10T06:44:24Z</dcterms:modified>
</cp:coreProperties>
</file>