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環境再生・資源循環局_浄化槽推進室\01_課室共有\0113_政策評価\行政事業レビュー\H30年度\03 提出（概算要求後）\02 作業・提出\"/>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871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116" i="3" l="1"/>
  <c r="AI34" i="3" l="1"/>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<sst xmlns="http://schemas.openxmlformats.org/spreadsheetml/2006/main" count="2868" uniqueCount="631">
  <si>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</si>
  <si>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</si>
  <si>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</si>
  <si>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</si>
  <si>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</si>
  <si>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</si>
  <si>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</si>
  <si>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</si>
  <si>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</si>
  <si>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</si>
  <si>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</si>
  <si>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</si>
  <si>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</si>
  <si>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</si>
  <si>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</si>
  <si>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</si>
  <si>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</si>
  <si>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</si>
  <si>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</si>
  <si>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</si>
  <si>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</si>
  <si>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</si>
  <si>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</si>
  <si>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</si>
  <si>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</si>
  <si>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</si>
  <si>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</si>
  <si>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</si>
  <si>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</si>
  <si>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</si>
  <si>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</si>
  <si>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</si>
  <si>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</si>
  <si>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</si>
  <si>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</si>
  <si>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</si>
  <si>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</si>
  <si>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</si>
  <si>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</si>
  <si>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</si>
  <si>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</si>
  <si>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</si>
  <si>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</si>
  <si>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</si>
  <si>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</si>
  <si>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</si>
  <si>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</si>
  <si>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</si>
  <si>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</si>
  <si>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</si>
  <si>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</si>
  <si>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</si>
  <si>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</si>
  <si>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</si>
  <si>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</si>
  <si>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</si>
  <si>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</si>
  <si>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</si>
  <si>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</si>
  <si>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</si>
  <si>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</si>
  <si>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</si>
  <si>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</si>
  <si>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</si>
  <si>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</si>
  <si>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</si>
  <si>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</si>
  <si>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</si>
  <si>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</si>
  <si>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</si>
  <si>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</si>
  <si>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</si>
  <si>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</si>
  <si>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</si>
  <si>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</si>
  <si>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</si>
  <si>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</si>
  <si>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</si>
  <si>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</si>
  <si>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</si>
  <si>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</si>
  <si>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</si>
  <si>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</si>
  <si>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</si>
  <si>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</si>
  <si>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</si>
  <si>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</si>
  <si>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</si>
  <si>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</si>
  <si>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</si>
  <si>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</si>
  <si>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</si>
  <si>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</si>
  <si>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</si>
  <si>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</si>
  <si>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</si>
  <si>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</si>
  <si>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</si>
  <si>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</si>
  <si>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</si>
  <si>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</si>
  <si>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</si>
  <si>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</si>
  <si>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</si>
  <si>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</si>
  <si>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</si>
  <si>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</si>
  <si>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</si>
  <si>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</si>
  <si>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</si>
  <si>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</si>
  <si>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</si>
  <si>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</si>
  <si>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</si>
  <si>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</si>
  <si>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</si>
  <si>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</si>
  <si>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</si>
  <si>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</si>
  <si>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</si>
  <si>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</si>
  <si>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</si>
  <si>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</si>
  <si>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</si>
  <si>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</si>
  <si>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</si>
  <si>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</si>
  <si>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</si>
  <si>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</si>
  <si>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</si>
  <si>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</si>
  <si>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</si>
  <si>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</si>
  <si>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</si>
  <si>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</si>
  <si>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</si>
  <si>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</si>
  <si>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</si>
  <si>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</si>
  <si>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</si>
  <si>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</si>
  <si>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</si>
  <si>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</si>
  <si>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</si>
  <si>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</si>
  <si>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</si>
  <si>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</si>
  <si>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</si>
  <si>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</si>
  <si>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</si>
  <si>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</si>
  <si>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</si>
  <si>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</si>
  <si>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</si>
  <si>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</si>
  <si>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</si>
  <si>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</si>
  <si>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</si>
  <si>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</si>
  <si>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</si>
  <si>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</si>
  <si>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</si>
  <si>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</si>
  <si>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</si>
  <si>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</si>
  <si>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</si>
  <si>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</si>
  <si>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</si>
  <si>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</si>
  <si>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</si>
  <si>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</si>
  <si>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</si>
  <si>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</si>
  <si>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</si>
  <si>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</si>
  <si>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</si>
  <si>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</si>
  <si>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</si>
  <si>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</si>
  <si>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</si>
  <si>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</si>
  <si>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</si>
  <si>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</si>
  <si>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</si>
  <si>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</si>
  <si>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</si>
  <si>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</si>
  <si>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</si>
  <si>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</si>
  <si>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</si>
  <si>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</si>
  <si>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</si>
  <si>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</si>
  <si>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</si>
  <si>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</si>
  <si>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</si>
  <si>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</si>
  <si>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</si>
  <si>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</si>
  <si>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</si>
  <si>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</si>
  <si>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</si>
  <si>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</si>
  <si>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</si>
  <si>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</si>
  <si>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</si>
  <si>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</si>
  <si>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</si>
  <si>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</si>
  <si>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</si>
  <si>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</si>
  <si>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</si>
  <si>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</si>
  <si>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</si>
  <si>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</si>
  <si>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</si>
  <si>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</si>
  <si>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</si>
  <si>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</si>
  <si>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</si>
  <si>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</si>
  <si>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</si>
  <si>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</si>
  <si>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</si>
  <si>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</si>
  <si>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</si>
  <si>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</si>
  <si>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</si>
  <si>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</si>
  <si>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</si>
  <si>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</si>
  <si>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</si>
  <si>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</si>
  <si>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</si>
  <si>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</si>
  <si>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</si>
  <si>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</si>
  <si>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</si>
  <si>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</si>
  <si>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</si>
  <si>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</si>
  <si>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</si>
  <si>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</si>
  <si>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</si>
  <si>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</si>
  <si>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</si>
  <si>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</si>
  <si>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</si>
  <si>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</si>
  <si>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</si>
  <si>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</si>
  <si>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</si>
  <si>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</si>
  <si>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</si>
  <si>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</si>
  <si>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</si>
  <si>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</si>
  <si>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</si>
  <si>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</si>
  <si>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</si>
  <si>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</si>
  <si>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</si>
  <si>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</si>
  <si>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</si>
  <si>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</si>
  <si>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</si>
  <si>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</si>
  <si>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</si>
  <si>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</si>
  <si>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</si>
  <si>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</si>
  <si>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</si>
  <si>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</si>
  <si>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</si>
  <si>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</si>
  <si>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</si>
  <si>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</si>
  <si>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</si>
  <si>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</si>
  <si>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</si>
  <si>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</si>
  <si>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</si>
  <si>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</si>
  <si>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</si>
  <si>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</si>
  <si>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</si>
  <si>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</si>
  <si>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</si>
  <si>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</si>
  <si>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</si>
  <si>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</si>
  <si>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</si>
  <si>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</si>
  <si>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</si>
  <si>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</si>
  <si>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</si>
  <si>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</si>
  <si>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</si>
  <si>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</si>
  <si>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</si>
  <si>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</si>
  <si>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</si>
  <si>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</si>
  <si>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</si>
  <si>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</si>
  <si>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</si>
  <si>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</si>
  <si>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</si>
  <si>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</si>
  <si>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</si>
  <si>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</si>
  <si>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</si>
  <si>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</si>
  <si>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</si>
  <si>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</si>
  <si>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</si>
  <si>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</si>
  <si>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</si>
  <si>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</si>
  <si>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</si>
  <si>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</si>
  <si>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</si>
  <si>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</si>
  <si>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</si>
  <si>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</si>
  <si>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</si>
  <si>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</si>
  <si>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</si>
  <si>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</si>
  <si>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</si>
  <si>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</si>
  <si>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</si>
  <si>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</si>
  <si>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</si>
  <si>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</si>
  <si>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</si>
  <si>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</si>
  <si>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</si>
  <si>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</si>
  <si>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</si>
  <si>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</si>
  <si>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</si>
  <si>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</si>
  <si>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</si>
  <si>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</si>
  <si>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</si>
  <si>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</si>
  <si>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</si>
  <si>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</si>
  <si>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</si>
  <si>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</si>
  <si>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</si>
  <si>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</si>
  <si>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</si>
  <si>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</si>
  <si>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</si>
  <si>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</si>
  <si>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</si>
  <si>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</si>
  <si>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</si>
  <si>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</si>
  <si>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</si>
  <si>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</si>
  <si>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</si>
  <si>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</si>
  <si>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</si>
  <si>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</si>
  <si>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</si>
  <si>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</si>
  <si>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</si>
  <si>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</si>
  <si>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</si>
  <si>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</si>
  <si>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</si>
  <si>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</si>
  <si>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</si>
  <si>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</si>
  <si>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</si>
  <si>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</si>
  <si>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</si>
  <si>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</si>
  <si>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</si>
  <si>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</si>
  <si>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</si>
  <si>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</si>
  <si>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</si>
  <si>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</si>
  <si>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</si>
  <si>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</si>
  <si>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</si>
  <si>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</si>
  <si>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</si>
  <si>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</si>
  <si>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</si>
  <si>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</si>
  <si>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</si>
  <si>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</si>
  <si>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</si>
  <si>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</si>
  <si>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</si>
  <si>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</si>
  <si>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</si>
  <si>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</si>
  <si>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</si>
  <si>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</si>
  <si>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</si>
  <si>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</si>
  <si>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</si>
  <si>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</si>
  <si>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</si>
  <si>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</si>
  <si>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</si>
  <si>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</si>
  <si>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</si>
  <si>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</si>
  <si>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</si>
  <si>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</si>
  <si>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</si>
  <si>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</si>
  <si>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</si>
  <si>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</si>
  <si>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</si>
  <si>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</si>
  <si>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</si>
  <si>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</si>
  <si>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</si>
  <si>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</si>
  <si>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</si>
  <si>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</si>
  <si>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</si>
  <si>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</si>
  <si>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</si>
  <si>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</si>
  <si>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</si>
  <si>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</si>
  <si>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</si>
  <si>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</si>
  <si>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</si>
  <si>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</si>
  <si>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</si>
  <si>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</si>
  <si>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</si>
  <si>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</si>
  <si>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</si>
  <si>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</si>
  <si>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</si>
  <si>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</si>
  <si>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</si>
  <si>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</si>
  <si>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</si>
  <si>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</si>
  <si>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</si>
  <si>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</si>
  <si>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</si>
  <si>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</si>
  <si>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</si>
  <si>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</si>
  <si>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</si>
  <si>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</si>
  <si>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</si>
  <si>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</si>
  <si>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</si>
  <si>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</si>
  <si>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</si>
  <si>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</si>
  <si>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</si>
  <si>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</si>
  <si>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</si>
  <si>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</si>
  <si>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</si>
  <si>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</si>
  <si>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</si>
  <si>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</si>
  <si>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</si>
  <si>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</si>
  <si>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</si>
  <si>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</si>
  <si>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</si>
  <si>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</si>
  <si>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</si>
  <si>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</si>
  <si>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</si>
  <si>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</si>
  <si>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</si>
  <si>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</si>
  <si>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</si>
  <si>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</si>
  <si>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</si>
  <si>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</si>
  <si>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</si>
  <si>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</si>
  <si>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</si>
  <si>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</si>
  <si>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</si>
  <si>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</si>
  <si>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</si>
  <si>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</si>
  <si>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</si>
  <si>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</si>
  <si>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</si>
  <si>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</si>
  <si>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</si>
  <si>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</si>
  <si>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</si>
  <si>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</si>
  <si>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</si>
  <si>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</si>
  <si>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</si>
  <si>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</si>
  <si>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</si>
  <si>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</si>
  <si>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</si>
  <si>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</si>
  <si>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</si>
  <si>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</si>
  <si>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</si>
  <si>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</si>
  <si>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</si>
  <si>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</si>
  <si>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</si>
  <si>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</si>
  <si>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</si>
  <si>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</si>
  <si>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</si>
  <si>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</si>
  <si>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</si>
  <si>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</si>
  <si>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</si>
  <si>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</si>
  <si>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</si>
  <si>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</si>
  <si>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</si>
  <si>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</si>
  <si>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</si>
  <si>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</si>
  <si>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</si>
  <si>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</si>
  <si>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</si>
  <si>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</si>
  <si>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</si>
  <si>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</si>
  <si>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</si>
  <si>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</si>
  <si>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</si>
  <si>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</si>
  <si>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</si>
  <si>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</si>
  <si>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</si>
  <si>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</si>
  <si>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</si>
  <si>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浄化槽情報基盤整備支援事業費</t>
  </si>
  <si>
    <t>環境再生・資源循環局</t>
    <rPh sb="0" eb="2">
      <t>カンキョウ</t>
    </rPh>
    <rPh sb="2" eb="4">
      <t>サイセイ</t>
    </rPh>
    <rPh sb="5" eb="7">
      <t>シゲン</t>
    </rPh>
    <rPh sb="7" eb="9">
      <t>ジュンカン</t>
    </rPh>
    <rPh sb="9" eb="10">
      <t>キョク</t>
    </rPh>
    <phoneticPr fontId="5"/>
  </si>
  <si>
    <t>廃棄物適正処理推進課浄化槽推進室</t>
    <rPh sb="0" eb="3">
      <t>ハイキブツ</t>
    </rPh>
    <rPh sb="3" eb="5">
      <t>テキセイ</t>
    </rPh>
    <rPh sb="5" eb="7">
      <t>ショリ</t>
    </rPh>
    <rPh sb="7" eb="10">
      <t>スイシンカ</t>
    </rPh>
    <rPh sb="10" eb="13">
      <t>ジョウカソウ</t>
    </rPh>
    <rPh sb="13" eb="16">
      <t>スイシンシツ</t>
    </rPh>
    <phoneticPr fontId="5"/>
  </si>
  <si>
    <t>浄化槽推進室長
松田　尚之</t>
    <rPh sb="0" eb="3">
      <t>ジョウカソウ</t>
    </rPh>
    <rPh sb="3" eb="6">
      <t>スイシンシツ</t>
    </rPh>
    <rPh sb="6" eb="7">
      <t>チョウ</t>
    </rPh>
    <rPh sb="8" eb="10">
      <t>マツダ</t>
    </rPh>
    <rPh sb="11" eb="13">
      <t>タカユキ</t>
    </rPh>
    <phoneticPr fontId="5"/>
  </si>
  <si>
    <t>○</t>
  </si>
  <si>
    <t>-</t>
  </si>
  <si>
    <t>-</t>
    <phoneticPr fontId="5"/>
  </si>
  <si>
    <t>-</t>
    <phoneticPr fontId="5"/>
  </si>
  <si>
    <t>単独処理浄化槽から合併処理浄化槽への転換や適正な維持管理の早期確立に向け、浄化槽台帳情報を電子データとして関係者間で効率的かつ正確に管理することを可能とする浄化槽台帳システムの普及促進を図る。また、浄化槽台帳システムへのGIS（地理情報システム）の導入を支援することで浄化槽台帳システムの更なる管理体制の強化や効率化を図る。</t>
  </si>
  <si>
    <t>モデル自治体が抱えている浄化槽台帳システム導入に際しての課題に対する技術的支援に加え、その後の運用段階におけるフォローアップを行うことで地域の実情に適した浄化槽台帳システムの整備を支援する。また、これらのモデル事業の実例に基づく諸課題及び解決策を整理、集約した上で、他の自治体に情報提供する。</t>
  </si>
  <si>
    <t>浄化槽台帳システムを導入している自治体数を平成29年度末までに500自治体にする。</t>
  </si>
  <si>
    <t>自治体</t>
    <rPh sb="0" eb="3">
      <t>ジチタイ</t>
    </rPh>
    <phoneticPr fontId="5"/>
  </si>
  <si>
    <t>-</t>
    <phoneticPr fontId="5"/>
  </si>
  <si>
    <t>交付金の対象となっている市町村は1,000程度あり、半分程度の自治体において導入されることを見込んで設定した。</t>
    <rPh sb="0" eb="3">
      <t>コウフキン</t>
    </rPh>
    <rPh sb="4" eb="6">
      <t>タイショウ</t>
    </rPh>
    <rPh sb="12" eb="15">
      <t>シチョウソン</t>
    </rPh>
    <rPh sb="21" eb="23">
      <t>テイド</t>
    </rPh>
    <rPh sb="26" eb="28">
      <t>ハンブン</t>
    </rPh>
    <rPh sb="28" eb="30">
      <t>テイド</t>
    </rPh>
    <rPh sb="31" eb="34">
      <t>ジチタイ</t>
    </rPh>
    <rPh sb="38" eb="40">
      <t>ドウニュウ</t>
    </rPh>
    <rPh sb="46" eb="48">
      <t>ミコ</t>
    </rPh>
    <rPh sb="50" eb="52">
      <t>セッテイ</t>
    </rPh>
    <phoneticPr fontId="5"/>
  </si>
  <si>
    <t>支援自治体数</t>
  </si>
  <si>
    <t>X(執行額）／Y（支援自治体数）　　　</t>
  </si>
  <si>
    <t>百万円</t>
    <rPh sb="0" eb="2">
      <t>ヒャクマン</t>
    </rPh>
    <rPh sb="2" eb="3">
      <t>エン</t>
    </rPh>
    <phoneticPr fontId="5"/>
  </si>
  <si>
    <t>X/Y</t>
  </si>
  <si>
    <t>50/8</t>
  </si>
  <si>
    <t>45/3</t>
  </si>
  <si>
    <t>-</t>
    <phoneticPr fontId="5"/>
  </si>
  <si>
    <t>４．  廃棄物・リサイクル対策の推進</t>
  </si>
  <si>
    <t>浄化槽処理人口普及率（総人口に対する浄化槽普及人口の割合）（％）</t>
    <rPh sb="0" eb="3">
      <t>ジョウカソウ</t>
    </rPh>
    <rPh sb="3" eb="5">
      <t>ショリ</t>
    </rPh>
    <rPh sb="5" eb="7">
      <t>ジンコウ</t>
    </rPh>
    <rPh sb="7" eb="10">
      <t>フキュウリツ</t>
    </rPh>
    <rPh sb="18" eb="21">
      <t>ジョウカソウ</t>
    </rPh>
    <rPh sb="21" eb="23">
      <t>フキュウ</t>
    </rPh>
    <rPh sb="23" eb="25">
      <t>ジンコウ</t>
    </rPh>
    <rPh sb="26" eb="28">
      <t>ワリアイ</t>
    </rPh>
    <phoneticPr fontId="5"/>
  </si>
  <si>
    <t>-</t>
    <phoneticPr fontId="5"/>
  </si>
  <si>
    <t>-</t>
    <phoneticPr fontId="5"/>
  </si>
  <si>
    <t>・地方自治体が抱えている浄化槽台帳システム導入に際しての課題に対する技術的支援及び運用段階におけるフォローアップを行うことで、地域の実情に適した浄化槽台帳システムの整備を支援する。
・上記モデル事業の事例に基づく諸課題及び解決策を整理、集約した上で、他の自治体に情報提供する。</t>
    <phoneticPr fontId="5"/>
  </si>
  <si>
    <t>新27-0018</t>
    <phoneticPr fontId="5"/>
  </si>
  <si>
    <t>177</t>
    <phoneticPr fontId="5"/>
  </si>
  <si>
    <t>A.（公財）日本環境整備教育センター</t>
    <phoneticPr fontId="5"/>
  </si>
  <si>
    <t>旅費</t>
    <rPh sb="0" eb="2">
      <t>リョヒ</t>
    </rPh>
    <phoneticPr fontId="5"/>
  </si>
  <si>
    <t>国内旅費</t>
    <rPh sb="0" eb="2">
      <t>コクナイ</t>
    </rPh>
    <rPh sb="2" eb="4">
      <t>リョヒ</t>
    </rPh>
    <phoneticPr fontId="5"/>
  </si>
  <si>
    <t>委託費</t>
    <rPh sb="0" eb="3">
      <t>イタクヒ</t>
    </rPh>
    <phoneticPr fontId="5"/>
  </si>
  <si>
    <t>人件費</t>
    <rPh sb="0" eb="3">
      <t>ジンケンヒ</t>
    </rPh>
    <phoneticPr fontId="5"/>
  </si>
  <si>
    <t>調査業務</t>
    <rPh sb="0" eb="2">
      <t>チョウサ</t>
    </rPh>
    <rPh sb="2" eb="4">
      <t>ギョウム</t>
    </rPh>
    <phoneticPr fontId="5"/>
  </si>
  <si>
    <t>システム試行的導入</t>
    <rPh sb="4" eb="7">
      <t>シコウテキ</t>
    </rPh>
    <rPh sb="7" eb="9">
      <t>ドウニュウ</t>
    </rPh>
    <phoneticPr fontId="5"/>
  </si>
  <si>
    <t>その他</t>
    <rPh sb="2" eb="3">
      <t>タ</t>
    </rPh>
    <phoneticPr fontId="5"/>
  </si>
  <si>
    <t>消費税</t>
    <rPh sb="0" eb="3">
      <t>ショウヒゼイ</t>
    </rPh>
    <phoneticPr fontId="5"/>
  </si>
  <si>
    <t>会場費・報告書代・宅配便代・収入印紙代等</t>
    <rPh sb="0" eb="3">
      <t>カイジョウヒ</t>
    </rPh>
    <rPh sb="4" eb="7">
      <t>ホウコクショ</t>
    </rPh>
    <rPh sb="7" eb="8">
      <t>ダイ</t>
    </rPh>
    <rPh sb="9" eb="12">
      <t>タクハイビン</t>
    </rPh>
    <rPh sb="12" eb="13">
      <t>ダイ</t>
    </rPh>
    <rPh sb="14" eb="16">
      <t>シュウニュウ</t>
    </rPh>
    <rPh sb="16" eb="18">
      <t>インシ</t>
    </rPh>
    <rPh sb="18" eb="19">
      <t>ダイ</t>
    </rPh>
    <rPh sb="19" eb="20">
      <t>トウ</t>
    </rPh>
    <phoneticPr fontId="5"/>
  </si>
  <si>
    <t>一般管理費</t>
    <rPh sb="0" eb="5">
      <t>イッパンカンリヒ</t>
    </rPh>
    <phoneticPr fontId="5"/>
  </si>
  <si>
    <t>非公表</t>
    <rPh sb="0" eb="3">
      <t>ヒコウヒョウ</t>
    </rPh>
    <phoneticPr fontId="5"/>
  </si>
  <si>
    <t>事業費</t>
    <rPh sb="0" eb="3">
      <t>ジギョウヒ</t>
    </rPh>
    <phoneticPr fontId="5"/>
  </si>
  <si>
    <t>（公財）日本環境教育整備センター</t>
    <rPh sb="1" eb="2">
      <t>オオヤケ</t>
    </rPh>
    <rPh sb="2" eb="3">
      <t>ザイ</t>
    </rPh>
    <rPh sb="4" eb="6">
      <t>ニホン</t>
    </rPh>
    <rPh sb="6" eb="8">
      <t>カンキョウ</t>
    </rPh>
    <rPh sb="8" eb="10">
      <t>キョウイク</t>
    </rPh>
    <rPh sb="10" eb="12">
      <t>セイビ</t>
    </rPh>
    <phoneticPr fontId="5"/>
  </si>
  <si>
    <t>浄化槽情報基盤整備支援業務</t>
    <phoneticPr fontId="5"/>
  </si>
  <si>
    <t>B.エム・アール・アイリサーチアソシエイツ（株）</t>
    <phoneticPr fontId="5"/>
  </si>
  <si>
    <t>ｴﾑ･ｱｰﾙ･ｱｲﾘｻｰﾁｱｿｼｴｲﾂ（株）</t>
  </si>
  <si>
    <t>浄化槽整備事業の進捗状況評価に関する調査検討業務</t>
  </si>
  <si>
    <t>一般競争契約
（総合評価）</t>
  </si>
  <si>
    <t>有</t>
  </si>
  <si>
    <t>無</t>
  </si>
  <si>
    <t>‐</t>
  </si>
  <si>
    <t>生活環境の保全及び公衆衛生の向上のため、浄化槽の適正な維持管理の確保が強く求められていることから、国として重点的に実施すべき事業である。</t>
    <phoneticPr fontId="5"/>
  </si>
  <si>
    <t>地方自治体だけでは解決できない課題に対し、国が技術的な支援を行う事業である。</t>
    <phoneticPr fontId="5"/>
  </si>
  <si>
    <t>浄化槽の単独転換及び適正な維持管理の確保は喫緊の課題であり、早急に対策をする必要がある。</t>
    <phoneticPr fontId="5"/>
  </si>
  <si>
    <t>総合評価落札方式の活用や公告期間の延長等、競争性を確保したが、一者応札となったものもあったため、業務内容及び実施方法等を精査し、複数の業者が参加できるよう検討してまいりたい。</t>
    <rPh sb="0" eb="4">
      <t>ソウゴウヒョウカ</t>
    </rPh>
    <rPh sb="4" eb="6">
      <t>ラクサツ</t>
    </rPh>
    <rPh sb="6" eb="8">
      <t>ホウシキ</t>
    </rPh>
    <rPh sb="12" eb="14">
      <t>コウコク</t>
    </rPh>
    <rPh sb="14" eb="16">
      <t>キカン</t>
    </rPh>
    <rPh sb="17" eb="19">
      <t>エンチョウ</t>
    </rPh>
    <rPh sb="19" eb="20">
      <t>ナド</t>
    </rPh>
    <rPh sb="21" eb="24">
      <t>キョウソウセイ</t>
    </rPh>
    <rPh sb="25" eb="27">
      <t>カクホ</t>
    </rPh>
    <rPh sb="31" eb="33">
      <t>イッシャ</t>
    </rPh>
    <rPh sb="33" eb="35">
      <t>オウサツ</t>
    </rPh>
    <rPh sb="77" eb="79">
      <t>ケントウ</t>
    </rPh>
    <phoneticPr fontId="5"/>
  </si>
  <si>
    <t>得られる効果等を勘案し、妥当である。</t>
    <rPh sb="0" eb="1">
      <t>エ</t>
    </rPh>
    <rPh sb="4" eb="6">
      <t>コウカ</t>
    </rPh>
    <rPh sb="6" eb="7">
      <t>トウ</t>
    </rPh>
    <rPh sb="8" eb="10">
      <t>カンアン</t>
    </rPh>
    <rPh sb="12" eb="14">
      <t>ダトウ</t>
    </rPh>
    <phoneticPr fontId="5"/>
  </si>
  <si>
    <t>浄化槽台帳システムの普及に向け必要性の高い事業のみ実施した。</t>
    <rPh sb="10" eb="12">
      <t>フキュウ</t>
    </rPh>
    <phoneticPr fontId="5"/>
  </si>
  <si>
    <t>予算の範囲内で効果的・効率的な事業を行えるよう総合評価落札方式を活用した。</t>
    <rPh sb="0" eb="2">
      <t>ヨサン</t>
    </rPh>
    <rPh sb="3" eb="6">
      <t>ハンイナイ</t>
    </rPh>
    <rPh sb="7" eb="10">
      <t>コウカテキ</t>
    </rPh>
    <rPh sb="11" eb="14">
      <t>コウリツテキ</t>
    </rPh>
    <rPh sb="15" eb="17">
      <t>ジギョウ</t>
    </rPh>
    <rPh sb="18" eb="19">
      <t>オコナ</t>
    </rPh>
    <rPh sb="23" eb="25">
      <t>ソウゴウ</t>
    </rPh>
    <rPh sb="25" eb="27">
      <t>ヒョウカ</t>
    </rPh>
    <rPh sb="27" eb="29">
      <t>ラクサツ</t>
    </rPh>
    <rPh sb="29" eb="31">
      <t>ホウシキ</t>
    </rPh>
    <rPh sb="32" eb="34">
      <t>カツヨウ</t>
    </rPh>
    <phoneticPr fontId="5"/>
  </si>
  <si>
    <t>概ね見込み通りである。</t>
    <rPh sb="0" eb="1">
      <t>オオム</t>
    </rPh>
    <rPh sb="2" eb="4">
      <t>ミコミ</t>
    </rPh>
    <rPh sb="5" eb="6">
      <t>トオ</t>
    </rPh>
    <phoneticPr fontId="5"/>
  </si>
  <si>
    <t>総合評価落札方式を活用したことで、費用に見合った効果的・効率的な事業実施が促された。</t>
    <rPh sb="0" eb="2">
      <t>ソウゴウ</t>
    </rPh>
    <rPh sb="2" eb="4">
      <t>ヒョウカ</t>
    </rPh>
    <rPh sb="4" eb="6">
      <t>ラクサツ</t>
    </rPh>
    <rPh sb="6" eb="8">
      <t>ホウシキ</t>
    </rPh>
    <rPh sb="17" eb="19">
      <t>ヒヨウ</t>
    </rPh>
    <rPh sb="20" eb="22">
      <t>ミア</t>
    </rPh>
    <rPh sb="24" eb="27">
      <t>コウカテキ</t>
    </rPh>
    <rPh sb="28" eb="31">
      <t>コウリツテキ</t>
    </rPh>
    <rPh sb="32" eb="34">
      <t>ジギョウ</t>
    </rPh>
    <rPh sb="34" eb="36">
      <t>ジッシ</t>
    </rPh>
    <rPh sb="37" eb="38">
      <t>ウナガ</t>
    </rPh>
    <phoneticPr fontId="5"/>
  </si>
  <si>
    <t>概ね見込み通りである。</t>
    <phoneticPr fontId="5"/>
  </si>
  <si>
    <t>調査で得た事例をＨＰ等で情報提供しているほか、報告書等を施策・制度検討に活用している。</t>
    <rPh sb="5" eb="7">
      <t>ジレイ</t>
    </rPh>
    <phoneticPr fontId="5"/>
  </si>
  <si>
    <t>-</t>
    <phoneticPr fontId="5"/>
  </si>
  <si>
    <t>浄化槽台帳システムを導入している自治体数（平成29年度成果実績は調査中）</t>
    <rPh sb="32" eb="35">
      <t>チョウサチュウ</t>
    </rPh>
    <phoneticPr fontId="5"/>
  </si>
  <si>
    <t>45/2</t>
    <phoneticPr fontId="5"/>
  </si>
  <si>
    <t>-</t>
    <phoneticPr fontId="5"/>
  </si>
  <si>
    <t>現時点では成果目標を達成していないが、関連する他の事業において、さらなる浄化槽台帳システムの普及促進を図る。</t>
    <rPh sb="0" eb="3">
      <t>ゲンジテン</t>
    </rPh>
    <rPh sb="5" eb="7">
      <t>セイカ</t>
    </rPh>
    <rPh sb="7" eb="9">
      <t>モクヒョウ</t>
    </rPh>
    <rPh sb="10" eb="12">
      <t>タッセイ</t>
    </rPh>
    <rPh sb="19" eb="21">
      <t>カンレン</t>
    </rPh>
    <rPh sb="23" eb="24">
      <t>タ</t>
    </rPh>
    <rPh sb="25" eb="27">
      <t>ジギョウ</t>
    </rPh>
    <rPh sb="36" eb="39">
      <t>ジョウカソウ</t>
    </rPh>
    <rPh sb="39" eb="41">
      <t>ダイチョウ</t>
    </rPh>
    <rPh sb="46" eb="48">
      <t>フキュウ</t>
    </rPh>
    <rPh sb="48" eb="50">
      <t>ソクシン</t>
    </rPh>
    <rPh sb="51" eb="52">
      <t>ハカ</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</si>
  <si>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</si>
  <si>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</si>
  <si>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</si>
  <si>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</si>
  <si>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</si>
  <si>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</si>
  <si>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</si>
  <si>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</si>
  <si>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</si>
  <si>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</si>
  <si>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</si>
  <si>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外部有識者点検対象外</t>
    <phoneticPr fontId="5"/>
  </si>
  <si>
    <t>終了予定</t>
  </si>
  <si>
    <t>予定どおり平成29年度限りの事業とする。
本事業で得た知見や成果を浄化槽の適正な維持管理や単独処理浄化槽対策に活用すること。</t>
    <phoneticPr fontId="5"/>
  </si>
  <si>
    <t>本事業で得た知見や成果をさらなる浄化槽台帳システムの普及促進に活用するとともに、台帳システムを用いた浄化槽の適正な維持管理や単独処理浄化槽対策の推進を図る。</t>
    <rPh sb="16" eb="19">
      <t>ジョウカソウ</t>
    </rPh>
    <rPh sb="19" eb="21">
      <t>ダイチョウ</t>
    </rPh>
    <rPh sb="26" eb="28">
      <t>フキュウ</t>
    </rPh>
    <rPh sb="28" eb="30">
      <t>ソクシン</t>
    </rPh>
    <rPh sb="31" eb="33">
      <t>カツヨウ</t>
    </rPh>
    <rPh sb="47" eb="48">
      <t>モチ</t>
    </rPh>
    <rPh sb="72" eb="74">
      <t>スイシン</t>
    </rPh>
    <rPh sb="75" eb="76">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</si>
</sst>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38</xdr:col>
      <xdr:colOff>100852</xdr:colOff>
      <xdr:row>31</xdr:row>
      <xdr:rowOff>11206</xdr:rowOff>
    </xdr:from>
    <xdr:ext cx="607859" cy="275717"/>
    <xdr:sp macro="" textlink="">
      <xdr:nvSpPr>
        <xdr:cNvPr id="2" name="テキスト ボックス 1"/>
        <xdr:cNvSpPr txBox="1"/>
      </xdr:nvSpPr>
      <xdr:spPr>
        <a:xfrm>
          <a:off x="7765676" y="11542059"/>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1100"/>
            <a:t>調査中</a:t>
          </a:r>
        </a:p>
      </xdr:txBody>
    </xdr:sp>
    <xdr:clientData/>
  </xdr:oneCellAnchor>
  <xdr:oneCellAnchor>
    <xdr:from>
      <xdr:col>46</xdr:col>
      <xdr:colOff>44824</xdr:colOff>
      <xdr:row>31</xdr:row>
      <xdr:rowOff>11206</xdr:rowOff>
    </xdr:from>
    <xdr:ext cx="885264" cy="275717"/>
    <xdr:sp macro="" textlink="">
      <xdr:nvSpPr>
        <xdr:cNvPr id="4" name="テキスト ボックス 3"/>
        <xdr:cNvSpPr txBox="1"/>
      </xdr:nvSpPr>
      <xdr:spPr>
        <a:xfrm>
          <a:off x="9323295" y="11542059"/>
          <a:ext cx="88526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t>調査中</a:t>
          </a:r>
        </a:p>
      </xdr:txBody>
    </xdr:sp>
    <xdr:clientData/>
  </xdr:oneCellAnchor>
  <xdr:oneCellAnchor>
    <xdr:from>
      <xdr:col>38</xdr:col>
      <xdr:colOff>0</xdr:colOff>
      <xdr:row>33</xdr:row>
      <xdr:rowOff>0</xdr:rowOff>
    </xdr:from>
    <xdr:ext cx="806823" cy="275717"/>
    <xdr:sp macro="" textlink="">
      <xdr:nvSpPr>
        <xdr:cNvPr id="6" name="テキスト ボックス 5"/>
        <xdr:cNvSpPr txBox="1"/>
      </xdr:nvSpPr>
      <xdr:spPr>
        <a:xfrm>
          <a:off x="7664824" y="12113559"/>
          <a:ext cx="8068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t>調査中</a:t>
          </a:r>
        </a:p>
      </xdr:txBody>
    </xdr:sp>
    <xdr:clientData/>
  </xdr:oneCellAnchor>
  <xdr:oneCellAnchor>
    <xdr:from>
      <xdr:col>47</xdr:col>
      <xdr:colOff>1</xdr:colOff>
      <xdr:row>33</xdr:row>
      <xdr:rowOff>0</xdr:rowOff>
    </xdr:from>
    <xdr:ext cx="607859" cy="275717"/>
    <xdr:sp macro="" textlink="">
      <xdr:nvSpPr>
        <xdr:cNvPr id="7" name="テキスト ボックス 6"/>
        <xdr:cNvSpPr txBox="1"/>
      </xdr:nvSpPr>
      <xdr:spPr>
        <a:xfrm>
          <a:off x="9480177" y="12113559"/>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1100"/>
            <a:t>調査中</a:t>
          </a:r>
        </a:p>
      </xdr:txBody>
    </xdr:sp>
    <xdr:clientData/>
  </xdr:oneCellAnchor>
  <xdr:twoCellAnchor>
    <xdr:from>
      <xdr:col>14</xdr:col>
      <xdr:colOff>23891</xdr:colOff>
      <xdr:row>741</xdr:row>
      <xdr:rowOff>33605</xdr:rowOff>
    </xdr:from>
    <xdr:to>
      <xdr:col>45</xdr:col>
      <xdr:colOff>92744</xdr:colOff>
      <xdr:row>753</xdr:row>
      <xdr:rowOff>16081</xdr:rowOff>
    </xdr:to>
    <xdr:grpSp>
      <xdr:nvGrpSpPr>
        <xdr:cNvPr id="91" name="グループ化 90"/>
        <xdr:cNvGrpSpPr/>
      </xdr:nvGrpSpPr>
      <xdr:grpSpPr>
        <a:xfrm>
          <a:off x="2824241" y="38324105"/>
          <a:ext cx="6269628" cy="4211576"/>
          <a:chOff x="2029744" y="112383781"/>
          <a:chExt cx="6321736" cy="4151064"/>
        </a:xfrm>
      </xdr:grpSpPr>
      <xdr:grpSp>
        <xdr:nvGrpSpPr>
          <xdr:cNvPr id="50" name="グループ化 49"/>
          <xdr:cNvGrpSpPr/>
        </xdr:nvGrpSpPr>
        <xdr:grpSpPr>
          <a:xfrm>
            <a:off x="2029744" y="112383781"/>
            <a:ext cx="6321736" cy="4151064"/>
            <a:chOff x="2822564" y="232887637"/>
            <a:chExt cx="6321736" cy="4151064"/>
          </a:xfrm>
        </xdr:grpSpPr>
        <xdr:grpSp>
          <xdr:nvGrpSpPr>
            <xdr:cNvPr id="55" name="グループ化 54"/>
            <xdr:cNvGrpSpPr/>
          </xdr:nvGrpSpPr>
          <xdr:grpSpPr>
            <a:xfrm>
              <a:off x="2822564" y="232887637"/>
              <a:ext cx="6321736" cy="4151064"/>
              <a:chOff x="2869388" y="36029700"/>
              <a:chExt cx="6321736" cy="4151064"/>
            </a:xfrm>
          </xdr:grpSpPr>
          <xdr:grpSp>
            <xdr:nvGrpSpPr>
              <xdr:cNvPr id="57" name="グループ化 56"/>
              <xdr:cNvGrpSpPr/>
            </xdr:nvGrpSpPr>
            <xdr:grpSpPr>
              <a:xfrm>
                <a:off x="4308169" y="36029700"/>
                <a:ext cx="4882955" cy="4151064"/>
                <a:chOff x="4308169" y="36029700"/>
                <a:chExt cx="4882955" cy="4151064"/>
              </a:xfrm>
            </xdr:grpSpPr>
            <xdr:grpSp>
              <xdr:nvGrpSpPr>
                <xdr:cNvPr id="61" name="グループ化 60"/>
                <xdr:cNvGrpSpPr/>
              </xdr:nvGrpSpPr>
              <xdr:grpSpPr>
                <a:xfrm>
                  <a:off x="4308169" y="36029700"/>
                  <a:ext cx="3461012" cy="1457772"/>
                  <a:chOff x="4172513" y="517980"/>
                  <a:chExt cx="3419475" cy="1435847"/>
                </a:xfrm>
              </xdr:grpSpPr>
              <xdr:sp macro="" textlink="">
                <xdr:nvSpPr>
                  <xdr:cNvPr id="66" name="正方形/長方形 65"/>
                  <xdr:cNvSpPr/>
                </xdr:nvSpPr>
                <xdr:spPr bwMode="auto">
                  <a:xfrm>
                    <a:off x="4246797" y="517980"/>
                    <a:ext cx="3239279" cy="83013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環境省</a:t>
                    </a:r>
                  </a:p>
                  <a:p>
                    <a:pPr algn="ctr"/>
                    <a:endParaRPr kumimoji="1" lang="ja-JP" altLang="en-US" sz="1100">
                      <a:solidFill>
                        <a:sysClr val="windowText" lastClr="000000"/>
                      </a:solidFill>
                      <a:latin typeface="+mn-ea"/>
                      <a:ea typeface="+mn-ea"/>
                    </a:endParaRPr>
                  </a:p>
                  <a:p>
                    <a:pPr algn="ctr"/>
                    <a:r>
                      <a:rPr kumimoji="1" lang="en-US" altLang="ja-JP" sz="1100">
                        <a:solidFill>
                          <a:srgbClr val="FF0000"/>
                        </a:solidFill>
                        <a:latin typeface="+mn-ea"/>
                        <a:ea typeface="+mn-ea"/>
                      </a:rPr>
                      <a:t>45</a:t>
                    </a:r>
                    <a:r>
                      <a:rPr kumimoji="1" lang="ja-JP" altLang="en-US" sz="1100">
                        <a:solidFill>
                          <a:sysClr val="windowText" lastClr="000000"/>
                        </a:solidFill>
                        <a:latin typeface="+mn-ea"/>
                        <a:ea typeface="+mn-ea"/>
                      </a:rPr>
                      <a:t>百万円</a:t>
                    </a:r>
                  </a:p>
                </xdr:txBody>
              </xdr:sp>
              <xdr:sp macro="" textlink="">
                <xdr:nvSpPr>
                  <xdr:cNvPr id="67" name="大かっこ 66"/>
                  <xdr:cNvSpPr/>
                </xdr:nvSpPr>
                <xdr:spPr bwMode="auto">
                  <a:xfrm>
                    <a:off x="4172513" y="1447358"/>
                    <a:ext cx="3419475" cy="50646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en-US" sz="1050">
                        <a:solidFill>
                          <a:sysClr val="windowText" lastClr="000000"/>
                        </a:solidFill>
                      </a:rPr>
                      <a:t>業務内容の企画、実施状況の監督</a:t>
                    </a:r>
                  </a:p>
                </xdr:txBody>
              </xdr:sp>
            </xdr:grpSp>
            <xdr:grpSp>
              <xdr:nvGrpSpPr>
                <xdr:cNvPr id="62" name="グループ化 61"/>
                <xdr:cNvGrpSpPr/>
              </xdr:nvGrpSpPr>
              <xdr:grpSpPr>
                <a:xfrm>
                  <a:off x="6599607" y="38328000"/>
                  <a:ext cx="2591517" cy="1852764"/>
                  <a:chOff x="6599607" y="38328000"/>
                  <a:chExt cx="2591517" cy="1852764"/>
                </a:xfrm>
              </xdr:grpSpPr>
              <xdr:sp macro="" textlink="">
                <xdr:nvSpPr>
                  <xdr:cNvPr id="63" name="正方形/長方形 62"/>
                  <xdr:cNvSpPr/>
                </xdr:nvSpPr>
                <xdr:spPr bwMode="auto">
                  <a:xfrm>
                    <a:off x="6599607" y="38654252"/>
                    <a:ext cx="2591517" cy="86473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エム・アール・アイ</a:t>
                    </a:r>
                    <a:endParaRPr kumimoji="1" lang="en-US" altLang="ja-JP" sz="1100">
                      <a:solidFill>
                        <a:sysClr val="windowText" lastClr="000000"/>
                      </a:solidFill>
                      <a:latin typeface="+mn-ea"/>
                      <a:ea typeface="+mn-ea"/>
                    </a:endParaRPr>
                  </a:p>
                  <a:p>
                    <a:pPr algn="ctr">
                      <a:lnSpc>
                        <a:spcPts val="1300"/>
                      </a:lnSpc>
                    </a:pPr>
                    <a:r>
                      <a:rPr kumimoji="1" lang="ja-JP" altLang="en-US" sz="1100">
                        <a:solidFill>
                          <a:sysClr val="windowText" lastClr="000000"/>
                        </a:solidFill>
                        <a:latin typeface="+mn-ea"/>
                        <a:ea typeface="+mn-ea"/>
                      </a:rPr>
                      <a:t>リサーチアソシエイツ（株）</a:t>
                    </a:r>
                    <a:endParaRPr kumimoji="1" lang="en-US" altLang="ja-JP" sz="1100">
                      <a:solidFill>
                        <a:sysClr val="windowText" lastClr="000000"/>
                      </a:solidFill>
                      <a:latin typeface="+mn-ea"/>
                      <a:ea typeface="+mn-ea"/>
                    </a:endParaRPr>
                  </a:p>
                  <a:p>
                    <a:pPr algn="ctr">
                      <a:lnSpc>
                        <a:spcPts val="1300"/>
                      </a:lnSpc>
                    </a:pPr>
                    <a:r>
                      <a:rPr kumimoji="1" lang="en-US" altLang="ja-JP" sz="1100">
                        <a:solidFill>
                          <a:sysClr val="windowText" lastClr="000000"/>
                        </a:solidFill>
                        <a:latin typeface="+mn-ea"/>
                        <a:ea typeface="+mn-ea"/>
                      </a:rPr>
                      <a:t>16.2</a:t>
                    </a:r>
                    <a:r>
                      <a:rPr kumimoji="1" lang="ja-JP" altLang="en-US" sz="1100">
                        <a:solidFill>
                          <a:sysClr val="windowText" lastClr="000000"/>
                        </a:solidFill>
                        <a:latin typeface="+mn-ea"/>
                        <a:ea typeface="+mn-ea"/>
                      </a:rPr>
                      <a:t>百万円</a:t>
                    </a:r>
                  </a:p>
                </xdr:txBody>
              </xdr:sp>
              <xdr:sp macro="" textlink="">
                <xdr:nvSpPr>
                  <xdr:cNvPr id="64" name="正方形/長方形 63"/>
                  <xdr:cNvSpPr/>
                </xdr:nvSpPr>
                <xdr:spPr bwMode="auto">
                  <a:xfrm>
                    <a:off x="6801371" y="38328000"/>
                    <a:ext cx="2106725" cy="3265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一般競争契約（総合評価）</a:t>
                    </a:r>
                    <a:r>
                      <a:rPr kumimoji="1" lang="en-US" altLang="ja-JP" sz="1050">
                        <a:solidFill>
                          <a:sysClr val="windowText" lastClr="000000"/>
                        </a:solidFill>
                      </a:rPr>
                      <a:t>】</a:t>
                    </a:r>
                    <a:endParaRPr kumimoji="1" lang="ja-JP" altLang="en-US" sz="1050">
                      <a:solidFill>
                        <a:sysClr val="windowText" lastClr="000000"/>
                      </a:solidFill>
                    </a:endParaRPr>
                  </a:p>
                </xdr:txBody>
              </xdr:sp>
              <xdr:sp macro="" textlink="">
                <xdr:nvSpPr>
                  <xdr:cNvPr id="65" name="大かっこ 64"/>
                  <xdr:cNvSpPr/>
                </xdr:nvSpPr>
                <xdr:spPr bwMode="auto">
                  <a:xfrm>
                    <a:off x="6670743" y="39627841"/>
                    <a:ext cx="2498610" cy="55292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000"/>
                      </a:lnSpc>
                    </a:pPr>
                    <a:r>
                      <a:rPr kumimoji="1" lang="ja-JP" altLang="en-US" sz="1050">
                        <a:solidFill>
                          <a:sysClr val="windowText" lastClr="000000"/>
                        </a:solidFill>
                      </a:rPr>
                      <a:t>浄化槽整備事業の進捗状況評価に関する調査検討業務</a:t>
                    </a:r>
                  </a:p>
                </xdr:txBody>
              </xdr:sp>
            </xdr:grpSp>
          </xdr:grpSp>
          <xdr:sp macro="" textlink="">
            <xdr:nvSpPr>
              <xdr:cNvPr id="58" name="正方形/長方形 57"/>
              <xdr:cNvSpPr/>
            </xdr:nvSpPr>
            <xdr:spPr bwMode="auto">
              <a:xfrm>
                <a:off x="2869388" y="38655612"/>
                <a:ext cx="2608866" cy="83652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公財）日本環境整備教育センター</a:t>
                </a:r>
                <a:endParaRPr kumimoji="1" lang="en-US" altLang="ja-JP" sz="1100">
                  <a:solidFill>
                    <a:sysClr val="windowText" lastClr="000000"/>
                  </a:solidFill>
                  <a:latin typeface="+mn-ea"/>
                  <a:ea typeface="+mn-ea"/>
                </a:endParaRPr>
              </a:p>
              <a:p>
                <a:pPr algn="ctr">
                  <a:lnSpc>
                    <a:spcPts val="1300"/>
                  </a:lnSpc>
                </a:pPr>
                <a:r>
                  <a:rPr kumimoji="1" lang="en-US" altLang="ja-JP" sz="1100">
                    <a:solidFill>
                      <a:sysClr val="windowText" lastClr="000000"/>
                    </a:solidFill>
                    <a:latin typeface="+mn-ea"/>
                    <a:ea typeface="+mn-ea"/>
                  </a:rPr>
                  <a:t>28.5</a:t>
                </a:r>
                <a:r>
                  <a:rPr kumimoji="1" lang="ja-JP" altLang="en-US" sz="1100">
                    <a:solidFill>
                      <a:sysClr val="windowText" lastClr="000000"/>
                    </a:solidFill>
                    <a:latin typeface="+mn-ea"/>
                    <a:ea typeface="+mn-ea"/>
                  </a:rPr>
                  <a:t>百万円</a:t>
                </a:r>
              </a:p>
            </xdr:txBody>
          </xdr:sp>
          <xdr:sp macro="" textlink="">
            <xdr:nvSpPr>
              <xdr:cNvPr id="59" name="大かっこ 58"/>
              <xdr:cNvSpPr/>
            </xdr:nvSpPr>
            <xdr:spPr bwMode="auto">
              <a:xfrm>
                <a:off x="2912930" y="39616956"/>
                <a:ext cx="2533309" cy="55292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000"/>
                  </a:lnSpc>
                </a:pPr>
                <a:r>
                  <a:rPr kumimoji="1" lang="ja-JP" altLang="en-US" sz="1050">
                    <a:solidFill>
                      <a:sysClr val="windowText" lastClr="000000"/>
                    </a:solidFill>
                  </a:rPr>
                  <a:t>浄化槽情報基盤整備支援業務</a:t>
                </a:r>
              </a:p>
            </xdr:txBody>
          </xdr:sp>
          <xdr:sp macro="" textlink="">
            <xdr:nvSpPr>
              <xdr:cNvPr id="60" name="正方形/長方形 59"/>
              <xdr:cNvSpPr/>
            </xdr:nvSpPr>
            <xdr:spPr bwMode="auto">
              <a:xfrm>
                <a:off x="3219771" y="38305911"/>
                <a:ext cx="2024062" cy="3156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一般競争契約（総合評価）</a:t>
                </a:r>
                <a:r>
                  <a:rPr kumimoji="1" lang="en-US" altLang="ja-JP" sz="1050">
                    <a:solidFill>
                      <a:sysClr val="windowText" lastClr="000000"/>
                    </a:solidFill>
                  </a:rPr>
                  <a:t>】</a:t>
                </a:r>
                <a:endParaRPr kumimoji="1" lang="ja-JP" altLang="en-US" sz="1050">
                  <a:solidFill>
                    <a:sysClr val="windowText" lastClr="000000"/>
                  </a:solidFill>
                </a:endParaRPr>
              </a:p>
            </xdr:txBody>
          </xdr:sp>
        </xdr:grpSp>
        <xdr:cxnSp macro="">
          <xdr:nvCxnSpPr>
            <xdr:cNvPr id="53" name="カギ線コネクタ 52"/>
            <xdr:cNvCxnSpPr/>
          </xdr:nvCxnSpPr>
          <xdr:spPr>
            <a:xfrm rot="5400000">
              <a:off x="4687634" y="233763766"/>
              <a:ext cx="663870" cy="1906488"/>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grpSp>
      <xdr:cxnSp macro="">
        <xdr:nvCxnSpPr>
          <xdr:cNvPr id="89" name="カギ線コネクタ 88"/>
          <xdr:cNvCxnSpPr/>
        </xdr:nvCxnSpPr>
        <xdr:spPr>
          <a:xfrm rot="16200000" flipH="1">
            <a:off x="5772654" y="113292037"/>
            <a:ext cx="648305" cy="1848109"/>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4" zoomScaleNormal="100" zoomScaleSheetLayoutView="100"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5" t="s">
        <v>0</v>
      </c>
      <c r="AK2" s="955"/>
      <c r="AL2" s="955"/>
      <c r="AM2" s="955"/>
      <c r="AN2" s="955"/>
      <c r="AO2" s="956"/>
      <c r="AP2" s="956"/>
      <c r="AQ2" s="956"/>
      <c r="AR2" s="79" t="str">
        <f>IF(OR(AO2="　", AO2=""), "", "-")</f>
        <v/>
      </c>
      <c r="AS2" s="957">
        <v>190</v>
      </c>
      <c r="AT2" s="957"/>
      <c r="AU2" s="957"/>
      <c r="AV2" s="52" t="str">
        <f>IF(AW2="", "", "-")</f>
        <v/>
      </c>
      <c r="AW2" s="928"/>
      <c r="AX2" s="928"/>
    </row>
    <row r="3" spans="1:50" ht="21" customHeight="1" thickBot="1" x14ac:dyDescent="0.2">
      <c r="A3" s="871" t="s">
        <v>534</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549</v>
      </c>
      <c r="AK3" s="873"/>
      <c r="AL3" s="873"/>
      <c r="AM3" s="873"/>
      <c r="AN3" s="873"/>
      <c r="AO3" s="873"/>
      <c r="AP3" s="873"/>
      <c r="AQ3" s="873"/>
      <c r="AR3" s="873"/>
      <c r="AS3" s="873"/>
      <c r="AT3" s="873"/>
      <c r="AU3" s="873"/>
      <c r="AV3" s="873"/>
      <c r="AW3" s="873"/>
      <c r="AX3" s="24" t="s">
        <v>65</v>
      </c>
    </row>
    <row r="4" spans="1:50" ht="24.75" customHeight="1" x14ac:dyDescent="0.15">
      <c r="A4" s="704" t="s">
        <v>25</v>
      </c>
      <c r="B4" s="705"/>
      <c r="C4" s="705"/>
      <c r="D4" s="705"/>
      <c r="E4" s="705"/>
      <c r="F4" s="705"/>
      <c r="G4" s="681" t="s">
        <v>550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41" t="s">
        <v>73</v>
      </c>
      <c r="H5" s="842"/>
      <c r="I5" s="842"/>
      <c r="J5" s="842"/>
      <c r="K5" s="842"/>
      <c r="L5" s="843"/>
      <c r="M5" s="844" t="s">
        <v>66</v>
      </c>
      <c r="N5" s="845"/>
      <c r="O5" s="845"/>
      <c r="P5" s="845"/>
      <c r="Q5" s="845"/>
      <c r="R5" s="846"/>
      <c r="S5" s="847" t="s">
        <v>77</v>
      </c>
      <c r="T5" s="848"/>
      <c r="U5" s="848"/>
      <c r="V5" s="848"/>
      <c r="W5" s="848"/>
      <c r="X5" s="849"/>
      <c r="Y5" s="697" t="s">
        <v>3</v>
      </c>
      <c r="Z5" s="539"/>
      <c r="AA5" s="539"/>
      <c r="AB5" s="539"/>
      <c r="AC5" s="539"/>
      <c r="AD5" s="540"/>
      <c r="AE5" s="698" t="s">
        <v>552</v>
      </c>
      <c r="AF5" s="699"/>
      <c r="AG5" s="699"/>
      <c r="AH5" s="699"/>
      <c r="AI5" s="699"/>
      <c r="AJ5" s="699"/>
      <c r="AK5" s="699"/>
      <c r="AL5" s="699"/>
      <c r="AM5" s="699"/>
      <c r="AN5" s="699"/>
      <c r="AO5" s="699"/>
      <c r="AP5" s="700"/>
      <c r="AQ5" s="701" t="s">
        <v>553</v>
      </c>
      <c r="AR5" s="702"/>
      <c r="AS5" s="702"/>
      <c r="AT5" s="702"/>
      <c r="AU5" s="702"/>
      <c r="AV5" s="702"/>
      <c r="AW5" s="702"/>
      <c r="AX5" s="703"/>
    </row>
    <row r="6" spans="1:50" ht="39" customHeight="1" x14ac:dyDescent="0.15">
      <c r="A6" s="706" t="s">
        <v>4</v>
      </c>
      <c r="B6" s="707"/>
      <c r="C6" s="707"/>
      <c r="D6" s="707"/>
      <c r="E6" s="707"/>
      <c r="F6" s="707"/>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39" customHeight="1" x14ac:dyDescent="0.15">
      <c r="A7" s="491" t="s">
        <v>22</v>
      </c>
      <c r="B7" s="492"/>
      <c r="C7" s="492"/>
      <c r="D7" s="492"/>
      <c r="E7" s="492"/>
      <c r="F7" s="493"/>
      <c r="G7" s="494" t="s">
        <v>556</v>
      </c>
      <c r="H7" s="495"/>
      <c r="I7" s="495"/>
      <c r="J7" s="495"/>
      <c r="K7" s="495"/>
      <c r="L7" s="495"/>
      <c r="M7" s="495"/>
      <c r="N7" s="495"/>
      <c r="O7" s="495"/>
      <c r="P7" s="495"/>
      <c r="Q7" s="495"/>
      <c r="R7" s="495"/>
      <c r="S7" s="495"/>
      <c r="T7" s="495"/>
      <c r="U7" s="495"/>
      <c r="V7" s="495"/>
      <c r="W7" s="495"/>
      <c r="X7" s="496"/>
      <c r="Y7" s="939" t="s">
        <v>547</v>
      </c>
      <c r="Z7" s="439"/>
      <c r="AA7" s="439"/>
      <c r="AB7" s="439"/>
      <c r="AC7" s="439"/>
      <c r="AD7" s="940"/>
      <c r="AE7" s="929" t="s">
        <v>557</v>
      </c>
      <c r="AF7" s="930"/>
      <c r="AG7" s="930"/>
      <c r="AH7" s="930"/>
      <c r="AI7" s="930"/>
      <c r="AJ7" s="930"/>
      <c r="AK7" s="930"/>
      <c r="AL7" s="930"/>
      <c r="AM7" s="930"/>
      <c r="AN7" s="930"/>
      <c r="AO7" s="930"/>
      <c r="AP7" s="930"/>
      <c r="AQ7" s="930"/>
      <c r="AR7" s="930"/>
      <c r="AS7" s="930"/>
      <c r="AT7" s="930"/>
      <c r="AU7" s="930"/>
      <c r="AV7" s="930"/>
      <c r="AW7" s="930"/>
      <c r="AX7" s="931"/>
    </row>
    <row r="8" spans="1:50" ht="39" customHeight="1" x14ac:dyDescent="0.15">
      <c r="A8" s="491" t="s">
        <v>389</v>
      </c>
      <c r="B8" s="492"/>
      <c r="C8" s="492"/>
      <c r="D8" s="492"/>
      <c r="E8" s="492"/>
      <c r="F8" s="493"/>
      <c r="G8" s="958" t="str">
        <f>入力規則等!A26</f>
        <v>-</v>
      </c>
      <c r="H8" s="720"/>
      <c r="I8" s="720"/>
      <c r="J8" s="720"/>
      <c r="K8" s="720"/>
      <c r="L8" s="720"/>
      <c r="M8" s="720"/>
      <c r="N8" s="720"/>
      <c r="O8" s="720"/>
      <c r="P8" s="720"/>
      <c r="Q8" s="720"/>
      <c r="R8" s="720"/>
      <c r="S8" s="720"/>
      <c r="T8" s="720"/>
      <c r="U8" s="720"/>
      <c r="V8" s="720"/>
      <c r="W8" s="720"/>
      <c r="X8" s="959"/>
      <c r="Y8" s="850" t="s">
        <v>390</v>
      </c>
      <c r="Z8" s="851"/>
      <c r="AA8" s="851"/>
      <c r="AB8" s="851"/>
      <c r="AC8" s="851"/>
      <c r="AD8" s="852"/>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2.5" customHeight="1" x14ac:dyDescent="0.15">
      <c r="A9" s="853" t="s">
        <v>23</v>
      </c>
      <c r="B9" s="854"/>
      <c r="C9" s="854"/>
      <c r="D9" s="854"/>
      <c r="E9" s="854"/>
      <c r="F9" s="854"/>
      <c r="G9" s="855" t="s">
        <v>558</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52.5" customHeight="1" x14ac:dyDescent="0.15">
      <c r="A10" s="659" t="s">
        <v>30</v>
      </c>
      <c r="B10" s="660"/>
      <c r="C10" s="660"/>
      <c r="D10" s="660"/>
      <c r="E10" s="660"/>
      <c r="F10" s="660"/>
      <c r="G10" s="754" t="s">
        <v>559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60" t="s">
        <v>24</v>
      </c>
      <c r="B12" s="961"/>
      <c r="C12" s="961"/>
      <c r="D12" s="961"/>
      <c r="E12" s="961"/>
      <c r="F12" s="962"/>
      <c r="G12" s="760"/>
      <c r="H12" s="761"/>
      <c r="I12" s="761"/>
      <c r="J12" s="761"/>
      <c r="K12" s="761"/>
      <c r="L12" s="761"/>
      <c r="M12" s="761"/>
      <c r="N12" s="761"/>
      <c r="O12" s="761"/>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2"/>
    </row>
    <row r="13" spans="1:50" ht="21" customHeight="1" x14ac:dyDescent="0.15">
      <c r="A13" s="613"/>
      <c r="B13" s="614"/>
      <c r="C13" s="614"/>
      <c r="D13" s="614"/>
      <c r="E13" s="614"/>
      <c r="F13" s="615"/>
      <c r="G13" s="723" t="s">
        <v>6</v>
      </c>
      <c r="H13" s="724"/>
      <c r="I13" s="764" t="s">
        <v>7</v>
      </c>
      <c r="J13" s="765"/>
      <c r="K13" s="765"/>
      <c r="L13" s="765"/>
      <c r="M13" s="765"/>
      <c r="N13" s="765"/>
      <c r="O13" s="766"/>
      <c r="P13" s="656">
        <v>50</v>
      </c>
      <c r="Q13" s="657"/>
      <c r="R13" s="657"/>
      <c r="S13" s="657"/>
      <c r="T13" s="657"/>
      <c r="U13" s="657"/>
      <c r="V13" s="658"/>
      <c r="W13" s="656">
        <v>50</v>
      </c>
      <c r="X13" s="657"/>
      <c r="Y13" s="657"/>
      <c r="Z13" s="657"/>
      <c r="AA13" s="657"/>
      <c r="AB13" s="657"/>
      <c r="AC13" s="658"/>
      <c r="AD13" s="656">
        <v>50</v>
      </c>
      <c r="AE13" s="657"/>
      <c r="AF13" s="657"/>
      <c r="AG13" s="657"/>
      <c r="AH13" s="657"/>
      <c r="AI13" s="657"/>
      <c r="AJ13" s="658"/>
      <c r="AK13" s="656">
        <v>0</v>
      </c>
      <c r="AL13" s="657"/>
      <c r="AM13" s="657"/>
      <c r="AN13" s="657"/>
      <c r="AO13" s="657"/>
      <c r="AP13" s="657"/>
      <c r="AQ13" s="658"/>
      <c r="AR13" s="936">
        <v>0</v>
      </c>
      <c r="AS13" s="937"/>
      <c r="AT13" s="937"/>
      <c r="AU13" s="937"/>
      <c r="AV13" s="937"/>
      <c r="AW13" s="937"/>
      <c r="AX13" s="938"/>
    </row>
    <row r="14" spans="1:50" ht="21" customHeight="1" x14ac:dyDescent="0.15">
      <c r="A14" s="613"/>
      <c r="B14" s="614"/>
      <c r="C14" s="614"/>
      <c r="D14" s="614"/>
      <c r="E14" s="614"/>
      <c r="F14" s="615"/>
      <c r="G14" s="725"/>
      <c r="H14" s="726"/>
      <c r="I14" s="711" t="s">
        <v>8</v>
      </c>
      <c r="J14" s="762"/>
      <c r="K14" s="762"/>
      <c r="L14" s="762"/>
      <c r="M14" s="762"/>
      <c r="N14" s="762"/>
      <c r="O14" s="763"/>
      <c r="P14" s="656">
        <v>0</v>
      </c>
      <c r="Q14" s="657"/>
      <c r="R14" s="657"/>
      <c r="S14" s="657"/>
      <c r="T14" s="657"/>
      <c r="U14" s="657"/>
      <c r="V14" s="658"/>
      <c r="W14" s="656">
        <v>0</v>
      </c>
      <c r="X14" s="657"/>
      <c r="Y14" s="657"/>
      <c r="Z14" s="657"/>
      <c r="AA14" s="657"/>
      <c r="AB14" s="657"/>
      <c r="AC14" s="658"/>
      <c r="AD14" s="656">
        <v>0</v>
      </c>
      <c r="AE14" s="657"/>
      <c r="AF14" s="657"/>
      <c r="AG14" s="657"/>
      <c r="AH14" s="657"/>
      <c r="AI14" s="657"/>
      <c r="AJ14" s="658"/>
      <c r="AK14" s="656">
        <v>0</v>
      </c>
      <c r="AL14" s="657"/>
      <c r="AM14" s="657"/>
      <c r="AN14" s="657"/>
      <c r="AO14" s="657"/>
      <c r="AP14" s="657"/>
      <c r="AQ14" s="658"/>
      <c r="AR14" s="788"/>
      <c r="AS14" s="788"/>
      <c r="AT14" s="788"/>
      <c r="AU14" s="788"/>
      <c r="AV14" s="788"/>
      <c r="AW14" s="788"/>
      <c r="AX14" s="789"/>
    </row>
    <row r="15" spans="1:50" ht="21" customHeight="1" x14ac:dyDescent="0.15">
      <c r="A15" s="613"/>
      <c r="B15" s="614"/>
      <c r="C15" s="614"/>
      <c r="D15" s="614"/>
      <c r="E15" s="614"/>
      <c r="F15" s="615"/>
      <c r="G15" s="725"/>
      <c r="H15" s="726"/>
      <c r="I15" s="711" t="s">
        <v>51</v>
      </c>
      <c r="J15" s="712"/>
      <c r="K15" s="712"/>
      <c r="L15" s="712"/>
      <c r="M15" s="712"/>
      <c r="N15" s="712"/>
      <c r="O15" s="713"/>
      <c r="P15" s="656">
        <v>0</v>
      </c>
      <c r="Q15" s="657"/>
      <c r="R15" s="657"/>
      <c r="S15" s="657"/>
      <c r="T15" s="657"/>
      <c r="U15" s="657"/>
      <c r="V15" s="658"/>
      <c r="W15" s="656">
        <v>0</v>
      </c>
      <c r="X15" s="657"/>
      <c r="Y15" s="657"/>
      <c r="Z15" s="657"/>
      <c r="AA15" s="657"/>
      <c r="AB15" s="657"/>
      <c r="AC15" s="658"/>
      <c r="AD15" s="656">
        <v>0</v>
      </c>
      <c r="AE15" s="657"/>
      <c r="AF15" s="657"/>
      <c r="AG15" s="657"/>
      <c r="AH15" s="657"/>
      <c r="AI15" s="657"/>
      <c r="AJ15" s="658"/>
      <c r="AK15" s="656">
        <v>0</v>
      </c>
      <c r="AL15" s="657"/>
      <c r="AM15" s="657"/>
      <c r="AN15" s="657"/>
      <c r="AO15" s="657"/>
      <c r="AP15" s="657"/>
      <c r="AQ15" s="658"/>
      <c r="AR15" s="656">
        <v>0</v>
      </c>
      <c r="AS15" s="657"/>
      <c r="AT15" s="657"/>
      <c r="AU15" s="657"/>
      <c r="AV15" s="657"/>
      <c r="AW15" s="657"/>
      <c r="AX15" s="808"/>
    </row>
    <row r="16" spans="1:50" ht="21" customHeight="1" x14ac:dyDescent="0.15">
      <c r="A16" s="613"/>
      <c r="B16" s="614"/>
      <c r="C16" s="614"/>
      <c r="D16" s="614"/>
      <c r="E16" s="614"/>
      <c r="F16" s="615"/>
      <c r="G16" s="725"/>
      <c r="H16" s="726"/>
      <c r="I16" s="711" t="s">
        <v>52</v>
      </c>
      <c r="J16" s="712"/>
      <c r="K16" s="712"/>
      <c r="L16" s="712"/>
      <c r="M16" s="712"/>
      <c r="N16" s="712"/>
      <c r="O16" s="713"/>
      <c r="P16" s="656">
        <v>0</v>
      </c>
      <c r="Q16" s="657"/>
      <c r="R16" s="657"/>
      <c r="S16" s="657"/>
      <c r="T16" s="657"/>
      <c r="U16" s="657"/>
      <c r="V16" s="658"/>
      <c r="W16" s="656">
        <v>0</v>
      </c>
      <c r="X16" s="657"/>
      <c r="Y16" s="657"/>
      <c r="Z16" s="657"/>
      <c r="AA16" s="657"/>
      <c r="AB16" s="657"/>
      <c r="AC16" s="658"/>
      <c r="AD16" s="656">
        <v>0</v>
      </c>
      <c r="AE16" s="657"/>
      <c r="AF16" s="657"/>
      <c r="AG16" s="657"/>
      <c r="AH16" s="657"/>
      <c r="AI16" s="657"/>
      <c r="AJ16" s="658"/>
      <c r="AK16" s="656">
        <v>0</v>
      </c>
      <c r="AL16" s="657"/>
      <c r="AM16" s="657"/>
      <c r="AN16" s="657"/>
      <c r="AO16" s="657"/>
      <c r="AP16" s="657"/>
      <c r="AQ16" s="658"/>
      <c r="AR16" s="757"/>
      <c r="AS16" s="758"/>
      <c r="AT16" s="758"/>
      <c r="AU16" s="758"/>
      <c r="AV16" s="758"/>
      <c r="AW16" s="758"/>
      <c r="AX16" s="759"/>
    </row>
    <row r="17" spans="1:50" ht="24.75" customHeight="1" x14ac:dyDescent="0.15">
      <c r="A17" s="613"/>
      <c r="B17" s="614"/>
      <c r="C17" s="614"/>
      <c r="D17" s="614"/>
      <c r="E17" s="614"/>
      <c r="F17" s="615"/>
      <c r="G17" s="725"/>
      <c r="H17" s="726"/>
      <c r="I17" s="711" t="s">
        <v>50</v>
      </c>
      <c r="J17" s="762"/>
      <c r="K17" s="762"/>
      <c r="L17" s="762"/>
      <c r="M17" s="762"/>
      <c r="N17" s="762"/>
      <c r="O17" s="763"/>
      <c r="P17" s="656">
        <v>0</v>
      </c>
      <c r="Q17" s="657"/>
      <c r="R17" s="657"/>
      <c r="S17" s="657"/>
      <c r="T17" s="657"/>
      <c r="U17" s="657"/>
      <c r="V17" s="658"/>
      <c r="W17" s="656">
        <v>0</v>
      </c>
      <c r="X17" s="657"/>
      <c r="Y17" s="657"/>
      <c r="Z17" s="657"/>
      <c r="AA17" s="657"/>
      <c r="AB17" s="657"/>
      <c r="AC17" s="658"/>
      <c r="AD17" s="656">
        <v>0</v>
      </c>
      <c r="AE17" s="657"/>
      <c r="AF17" s="657"/>
      <c r="AG17" s="657"/>
      <c r="AH17" s="657"/>
      <c r="AI17" s="657"/>
      <c r="AJ17" s="658"/>
      <c r="AK17" s="656">
        <v>0</v>
      </c>
      <c r="AL17" s="657"/>
      <c r="AM17" s="657"/>
      <c r="AN17" s="657"/>
      <c r="AO17" s="657"/>
      <c r="AP17" s="657"/>
      <c r="AQ17" s="658"/>
      <c r="AR17" s="934"/>
      <c r="AS17" s="934"/>
      <c r="AT17" s="934"/>
      <c r="AU17" s="934"/>
      <c r="AV17" s="934"/>
      <c r="AW17" s="934"/>
      <c r="AX17" s="935"/>
    </row>
    <row r="18" spans="1:50" ht="24.75" customHeight="1" x14ac:dyDescent="0.15">
      <c r="A18" s="613"/>
      <c r="B18" s="614"/>
      <c r="C18" s="614"/>
      <c r="D18" s="614"/>
      <c r="E18" s="614"/>
      <c r="F18" s="615"/>
      <c r="G18" s="727"/>
      <c r="H18" s="728"/>
      <c r="I18" s="716" t="s">
        <v>20</v>
      </c>
      <c r="J18" s="717"/>
      <c r="K18" s="717"/>
      <c r="L18" s="717"/>
      <c r="M18" s="717"/>
      <c r="N18" s="717"/>
      <c r="O18" s="718"/>
      <c r="P18" s="882">
        <f>SUM(P13:V17)</f>
        <v>50</v>
      </c>
      <c r="Q18" s="883"/>
      <c r="R18" s="883"/>
      <c r="S18" s="883"/>
      <c r="T18" s="883"/>
      <c r="U18" s="883"/>
      <c r="V18" s="884"/>
      <c r="W18" s="882">
        <f>SUM(W13:AC17)</f>
        <v>50</v>
      </c>
      <c r="X18" s="883"/>
      <c r="Y18" s="883"/>
      <c r="Z18" s="883"/>
      <c r="AA18" s="883"/>
      <c r="AB18" s="883"/>
      <c r="AC18" s="884"/>
      <c r="AD18" s="882">
        <f>SUM(AD13:AJ17)</f>
        <v>50</v>
      </c>
      <c r="AE18" s="883"/>
      <c r="AF18" s="883"/>
      <c r="AG18" s="883"/>
      <c r="AH18" s="883"/>
      <c r="AI18" s="883"/>
      <c r="AJ18" s="884"/>
      <c r="AK18" s="882">
        <f>SUM(AK13:AQ17)</f>
        <v>0</v>
      </c>
      <c r="AL18" s="883"/>
      <c r="AM18" s="883"/>
      <c r="AN18" s="883"/>
      <c r="AO18" s="883"/>
      <c r="AP18" s="883"/>
      <c r="AQ18" s="884"/>
      <c r="AR18" s="882">
        <f>SUM(AR13:AX17)</f>
        <v>0</v>
      </c>
      <c r="AS18" s="883"/>
      <c r="AT18" s="883"/>
      <c r="AU18" s="883"/>
      <c r="AV18" s="883"/>
      <c r="AW18" s="883"/>
      <c r="AX18" s="885"/>
    </row>
    <row r="19" spans="1:50" ht="24.75" customHeight="1" x14ac:dyDescent="0.15">
      <c r="A19" s="613"/>
      <c r="B19" s="614"/>
      <c r="C19" s="614"/>
      <c r="D19" s="614"/>
      <c r="E19" s="614"/>
      <c r="F19" s="615"/>
      <c r="G19" s="880" t="s">
        <v>9</v>
      </c>
      <c r="H19" s="881"/>
      <c r="I19" s="881"/>
      <c r="J19" s="881"/>
      <c r="K19" s="881"/>
      <c r="L19" s="881"/>
      <c r="M19" s="881"/>
      <c r="N19" s="881"/>
      <c r="O19" s="881"/>
      <c r="P19" s="656">
        <v>50</v>
      </c>
      <c r="Q19" s="657"/>
      <c r="R19" s="657"/>
      <c r="S19" s="657"/>
      <c r="T19" s="657"/>
      <c r="U19" s="657"/>
      <c r="V19" s="658"/>
      <c r="W19" s="656">
        <v>45</v>
      </c>
      <c r="X19" s="657"/>
      <c r="Y19" s="657"/>
      <c r="Z19" s="657"/>
      <c r="AA19" s="657"/>
      <c r="AB19" s="657"/>
      <c r="AC19" s="658"/>
      <c r="AD19" s="656">
        <v>45</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80" t="s">
        <v>10</v>
      </c>
      <c r="H20" s="881"/>
      <c r="I20" s="881"/>
      <c r="J20" s="881"/>
      <c r="K20" s="881"/>
      <c r="L20" s="881"/>
      <c r="M20" s="881"/>
      <c r="N20" s="881"/>
      <c r="O20" s="881"/>
      <c r="P20" s="311">
        <f>IF(P18=0, "-", SUM(P19)/P18)</f>
        <v>1</v>
      </c>
      <c r="Q20" s="311"/>
      <c r="R20" s="311"/>
      <c r="S20" s="311"/>
      <c r="T20" s="311"/>
      <c r="U20" s="311"/>
      <c r="V20" s="311"/>
      <c r="W20" s="311">
        <f t="shared" ref="W20" si="0">IF(W18=0, "-", SUM(W19)/W18)</f>
        <v>0.9</v>
      </c>
      <c r="X20" s="311"/>
      <c r="Y20" s="311"/>
      <c r="Z20" s="311"/>
      <c r="AA20" s="311"/>
      <c r="AB20" s="311"/>
      <c r="AC20" s="311"/>
      <c r="AD20" s="311">
        <f t="shared" ref="AD20" si="1">IF(AD18=0, "-", SUM(AD19)/AD18)</f>
        <v>0.9</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3"/>
      <c r="B21" s="854"/>
      <c r="C21" s="854"/>
      <c r="D21" s="854"/>
      <c r="E21" s="854"/>
      <c r="F21" s="963"/>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0.9</v>
      </c>
      <c r="X21" s="311"/>
      <c r="Y21" s="311"/>
      <c r="Z21" s="311"/>
      <c r="AA21" s="311"/>
      <c r="AB21" s="311"/>
      <c r="AC21" s="311"/>
      <c r="AD21" s="311">
        <f t="shared" ref="AD21" si="3">IF(AD19=0, "-", SUM(AD19)/SUM(AD13,AD14))</f>
        <v>0.9</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81" t="s">
        <v>539</v>
      </c>
      <c r="B22" s="982"/>
      <c r="C22" s="982"/>
      <c r="D22" s="982"/>
      <c r="E22" s="982"/>
      <c r="F22" s="983"/>
      <c r="G22" s="968" t="s">
        <v>474</v>
      </c>
      <c r="H22" s="215"/>
      <c r="I22" s="215"/>
      <c r="J22" s="215"/>
      <c r="K22" s="215"/>
      <c r="L22" s="215"/>
      <c r="M22" s="215"/>
      <c r="N22" s="215"/>
      <c r="O22" s="216"/>
      <c r="P22" s="953" t="s">
        <v>537</v>
      </c>
      <c r="Q22" s="215"/>
      <c r="R22" s="215"/>
      <c r="S22" s="215"/>
      <c r="T22" s="215"/>
      <c r="U22" s="215"/>
      <c r="V22" s="216"/>
      <c r="W22" s="953" t="s">
        <v>538</v>
      </c>
      <c r="X22" s="215"/>
      <c r="Y22" s="215"/>
      <c r="Z22" s="215"/>
      <c r="AA22" s="215"/>
      <c r="AB22" s="215"/>
      <c r="AC22" s="216"/>
      <c r="AD22" s="953" t="s">
        <v>473</v>
      </c>
      <c r="AE22" s="215"/>
      <c r="AF22" s="215"/>
      <c r="AG22" s="215"/>
      <c r="AH22" s="215"/>
      <c r="AI22" s="215"/>
      <c r="AJ22" s="215"/>
      <c r="AK22" s="215"/>
      <c r="AL22" s="215"/>
      <c r="AM22" s="215"/>
      <c r="AN22" s="215"/>
      <c r="AO22" s="215"/>
      <c r="AP22" s="215"/>
      <c r="AQ22" s="215"/>
      <c r="AR22" s="215"/>
      <c r="AS22" s="215"/>
      <c r="AT22" s="215"/>
      <c r="AU22" s="215"/>
      <c r="AV22" s="215"/>
      <c r="AW22" s="215"/>
      <c r="AX22" s="990"/>
    </row>
    <row r="23" spans="1:50" ht="25.5" customHeight="1" x14ac:dyDescent="0.15">
      <c r="A23" s="984"/>
      <c r="B23" s="985"/>
      <c r="C23" s="985"/>
      <c r="D23" s="985"/>
      <c r="E23" s="985"/>
      <c r="F23" s="986"/>
      <c r="G23" s="969"/>
      <c r="H23" s="970"/>
      <c r="I23" s="970"/>
      <c r="J23" s="970"/>
      <c r="K23" s="970"/>
      <c r="L23" s="970"/>
      <c r="M23" s="970"/>
      <c r="N23" s="970"/>
      <c r="O23" s="971"/>
      <c r="P23" s="936"/>
      <c r="Q23" s="937"/>
      <c r="R23" s="937"/>
      <c r="S23" s="937"/>
      <c r="T23" s="937"/>
      <c r="U23" s="937"/>
      <c r="V23" s="954"/>
      <c r="W23" s="936"/>
      <c r="X23" s="937"/>
      <c r="Y23" s="937"/>
      <c r="Z23" s="937"/>
      <c r="AA23" s="937"/>
      <c r="AB23" s="937"/>
      <c r="AC23" s="954"/>
      <c r="AD23" s="991"/>
      <c r="AE23" s="992"/>
      <c r="AF23" s="992"/>
      <c r="AG23" s="992"/>
      <c r="AH23" s="992"/>
      <c r="AI23" s="992"/>
      <c r="AJ23" s="992"/>
      <c r="AK23" s="992"/>
      <c r="AL23" s="992"/>
      <c r="AM23" s="992"/>
      <c r="AN23" s="992"/>
      <c r="AO23" s="992"/>
      <c r="AP23" s="992"/>
      <c r="AQ23" s="992"/>
      <c r="AR23" s="992"/>
      <c r="AS23" s="992"/>
      <c r="AT23" s="992"/>
      <c r="AU23" s="992"/>
      <c r="AV23" s="992"/>
      <c r="AW23" s="992"/>
      <c r="AX23" s="993"/>
    </row>
    <row r="24" spans="1:50" ht="25.5" hidden="1" customHeight="1" x14ac:dyDescent="0.15">
      <c r="A24" s="984"/>
      <c r="B24" s="985"/>
      <c r="C24" s="985"/>
      <c r="D24" s="985"/>
      <c r="E24" s="985"/>
      <c r="F24" s="986"/>
      <c r="G24" s="972"/>
      <c r="H24" s="973"/>
      <c r="I24" s="973"/>
      <c r="J24" s="973"/>
      <c r="K24" s="973"/>
      <c r="L24" s="973"/>
      <c r="M24" s="973"/>
      <c r="N24" s="973"/>
      <c r="O24" s="974"/>
      <c r="P24" s="656"/>
      <c r="Q24" s="657"/>
      <c r="R24" s="657"/>
      <c r="S24" s="657"/>
      <c r="T24" s="657"/>
      <c r="U24" s="657"/>
      <c r="V24" s="658"/>
      <c r="W24" s="656"/>
      <c r="X24" s="657"/>
      <c r="Y24" s="657"/>
      <c r="Z24" s="657"/>
      <c r="AA24" s="657"/>
      <c r="AB24" s="657"/>
      <c r="AC24" s="658"/>
      <c r="AD24" s="994"/>
      <c r="AE24" s="995"/>
      <c r="AF24" s="995"/>
      <c r="AG24" s="995"/>
      <c r="AH24" s="995"/>
      <c r="AI24" s="995"/>
      <c r="AJ24" s="995"/>
      <c r="AK24" s="995"/>
      <c r="AL24" s="995"/>
      <c r="AM24" s="995"/>
      <c r="AN24" s="995"/>
      <c r="AO24" s="995"/>
      <c r="AP24" s="995"/>
      <c r="AQ24" s="995"/>
      <c r="AR24" s="995"/>
      <c r="AS24" s="995"/>
      <c r="AT24" s="995"/>
      <c r="AU24" s="995"/>
      <c r="AV24" s="995"/>
      <c r="AW24" s="995"/>
      <c r="AX24" s="996"/>
    </row>
    <row r="25" spans="1:50" ht="25.5" hidden="1" customHeight="1" x14ac:dyDescent="0.15">
      <c r="A25" s="984"/>
      <c r="B25" s="985"/>
      <c r="C25" s="985"/>
      <c r="D25" s="985"/>
      <c r="E25" s="985"/>
      <c r="F25" s="986"/>
      <c r="G25" s="972"/>
      <c r="H25" s="973"/>
      <c r="I25" s="973"/>
      <c r="J25" s="973"/>
      <c r="K25" s="973"/>
      <c r="L25" s="973"/>
      <c r="M25" s="973"/>
      <c r="N25" s="973"/>
      <c r="O25" s="974"/>
      <c r="P25" s="656"/>
      <c r="Q25" s="657"/>
      <c r="R25" s="657"/>
      <c r="S25" s="657"/>
      <c r="T25" s="657"/>
      <c r="U25" s="657"/>
      <c r="V25" s="658"/>
      <c r="W25" s="656"/>
      <c r="X25" s="657"/>
      <c r="Y25" s="657"/>
      <c r="Z25" s="657"/>
      <c r="AA25" s="657"/>
      <c r="AB25" s="657"/>
      <c r="AC25" s="658"/>
      <c r="AD25" s="994"/>
      <c r="AE25" s="995"/>
      <c r="AF25" s="995"/>
      <c r="AG25" s="995"/>
      <c r="AH25" s="995"/>
      <c r="AI25" s="995"/>
      <c r="AJ25" s="995"/>
      <c r="AK25" s="995"/>
      <c r="AL25" s="995"/>
      <c r="AM25" s="995"/>
      <c r="AN25" s="995"/>
      <c r="AO25" s="995"/>
      <c r="AP25" s="995"/>
      <c r="AQ25" s="995"/>
      <c r="AR25" s="995"/>
      <c r="AS25" s="995"/>
      <c r="AT25" s="995"/>
      <c r="AU25" s="995"/>
      <c r="AV25" s="995"/>
      <c r="AW25" s="995"/>
      <c r="AX25" s="996"/>
    </row>
    <row r="26" spans="1:50" ht="25.5" hidden="1" customHeight="1" x14ac:dyDescent="0.15">
      <c r="A26" s="984"/>
      <c r="B26" s="985"/>
      <c r="C26" s="985"/>
      <c r="D26" s="985"/>
      <c r="E26" s="985"/>
      <c r="F26" s="986"/>
      <c r="G26" s="972"/>
      <c r="H26" s="973"/>
      <c r="I26" s="973"/>
      <c r="J26" s="973"/>
      <c r="K26" s="973"/>
      <c r="L26" s="973"/>
      <c r="M26" s="973"/>
      <c r="N26" s="973"/>
      <c r="O26" s="974"/>
      <c r="P26" s="656"/>
      <c r="Q26" s="657"/>
      <c r="R26" s="657"/>
      <c r="S26" s="657"/>
      <c r="T26" s="657"/>
      <c r="U26" s="657"/>
      <c r="V26" s="658"/>
      <c r="W26" s="656"/>
      <c r="X26" s="657"/>
      <c r="Y26" s="657"/>
      <c r="Z26" s="657"/>
      <c r="AA26" s="657"/>
      <c r="AB26" s="657"/>
      <c r="AC26" s="658"/>
      <c r="AD26" s="994"/>
      <c r="AE26" s="995"/>
      <c r="AF26" s="995"/>
      <c r="AG26" s="995"/>
      <c r="AH26" s="995"/>
      <c r="AI26" s="995"/>
      <c r="AJ26" s="995"/>
      <c r="AK26" s="995"/>
      <c r="AL26" s="995"/>
      <c r="AM26" s="995"/>
      <c r="AN26" s="995"/>
      <c r="AO26" s="995"/>
      <c r="AP26" s="995"/>
      <c r="AQ26" s="995"/>
      <c r="AR26" s="995"/>
      <c r="AS26" s="995"/>
      <c r="AT26" s="995"/>
      <c r="AU26" s="995"/>
      <c r="AV26" s="995"/>
      <c r="AW26" s="995"/>
      <c r="AX26" s="996"/>
    </row>
    <row r="27" spans="1:50" ht="25.5" hidden="1" customHeight="1" x14ac:dyDescent="0.15">
      <c r="A27" s="984"/>
      <c r="B27" s="985"/>
      <c r="C27" s="985"/>
      <c r="D27" s="985"/>
      <c r="E27" s="985"/>
      <c r="F27" s="986"/>
      <c r="G27" s="972"/>
      <c r="H27" s="973"/>
      <c r="I27" s="973"/>
      <c r="J27" s="973"/>
      <c r="K27" s="973"/>
      <c r="L27" s="973"/>
      <c r="M27" s="973"/>
      <c r="N27" s="973"/>
      <c r="O27" s="974"/>
      <c r="P27" s="656"/>
      <c r="Q27" s="657"/>
      <c r="R27" s="657"/>
      <c r="S27" s="657"/>
      <c r="T27" s="657"/>
      <c r="U27" s="657"/>
      <c r="V27" s="658"/>
      <c r="W27" s="656"/>
      <c r="X27" s="657"/>
      <c r="Y27" s="657"/>
      <c r="Z27" s="657"/>
      <c r="AA27" s="657"/>
      <c r="AB27" s="657"/>
      <c r="AC27" s="658"/>
      <c r="AD27" s="994"/>
      <c r="AE27" s="995"/>
      <c r="AF27" s="995"/>
      <c r="AG27" s="995"/>
      <c r="AH27" s="995"/>
      <c r="AI27" s="995"/>
      <c r="AJ27" s="995"/>
      <c r="AK27" s="995"/>
      <c r="AL27" s="995"/>
      <c r="AM27" s="995"/>
      <c r="AN27" s="995"/>
      <c r="AO27" s="995"/>
      <c r="AP27" s="995"/>
      <c r="AQ27" s="995"/>
      <c r="AR27" s="995"/>
      <c r="AS27" s="995"/>
      <c r="AT27" s="995"/>
      <c r="AU27" s="995"/>
      <c r="AV27" s="995"/>
      <c r="AW27" s="995"/>
      <c r="AX27" s="996"/>
    </row>
    <row r="28" spans="1:50" ht="25.5" hidden="1" customHeight="1" x14ac:dyDescent="0.15">
      <c r="A28" s="984"/>
      <c r="B28" s="985"/>
      <c r="C28" s="985"/>
      <c r="D28" s="985"/>
      <c r="E28" s="985"/>
      <c r="F28" s="986"/>
      <c r="G28" s="975" t="s">
        <v>478</v>
      </c>
      <c r="H28" s="976"/>
      <c r="I28" s="976"/>
      <c r="J28" s="976"/>
      <c r="K28" s="976"/>
      <c r="L28" s="976"/>
      <c r="M28" s="976"/>
      <c r="N28" s="976"/>
      <c r="O28" s="977"/>
      <c r="P28" s="882">
        <f>P29-SUM(P23:P27)</f>
        <v>0</v>
      </c>
      <c r="Q28" s="883"/>
      <c r="R28" s="883"/>
      <c r="S28" s="883"/>
      <c r="T28" s="883"/>
      <c r="U28" s="883"/>
      <c r="V28" s="884"/>
      <c r="W28" s="882">
        <f>W29-SUM(W23:W27)</f>
        <v>0</v>
      </c>
      <c r="X28" s="883"/>
      <c r="Y28" s="883"/>
      <c r="Z28" s="883"/>
      <c r="AA28" s="883"/>
      <c r="AB28" s="883"/>
      <c r="AC28" s="884"/>
      <c r="AD28" s="994"/>
      <c r="AE28" s="995"/>
      <c r="AF28" s="995"/>
      <c r="AG28" s="995"/>
      <c r="AH28" s="995"/>
      <c r="AI28" s="995"/>
      <c r="AJ28" s="995"/>
      <c r="AK28" s="995"/>
      <c r="AL28" s="995"/>
      <c r="AM28" s="995"/>
      <c r="AN28" s="995"/>
      <c r="AO28" s="995"/>
      <c r="AP28" s="995"/>
      <c r="AQ28" s="995"/>
      <c r="AR28" s="995"/>
      <c r="AS28" s="995"/>
      <c r="AT28" s="995"/>
      <c r="AU28" s="995"/>
      <c r="AV28" s="995"/>
      <c r="AW28" s="995"/>
      <c r="AX28" s="996"/>
    </row>
    <row r="29" spans="1:50" ht="25.5" customHeight="1" thickBot="1" x14ac:dyDescent="0.2">
      <c r="A29" s="987"/>
      <c r="B29" s="988"/>
      <c r="C29" s="988"/>
      <c r="D29" s="988"/>
      <c r="E29" s="988"/>
      <c r="F29" s="989"/>
      <c r="G29" s="978" t="s">
        <v>475</v>
      </c>
      <c r="H29" s="979"/>
      <c r="I29" s="979"/>
      <c r="J29" s="979"/>
      <c r="K29" s="979"/>
      <c r="L29" s="979"/>
      <c r="M29" s="979"/>
      <c r="N29" s="979"/>
      <c r="O29" s="980"/>
      <c r="P29" s="950">
        <f>AK13</f>
        <v>0</v>
      </c>
      <c r="Q29" s="951"/>
      <c r="R29" s="951"/>
      <c r="S29" s="951"/>
      <c r="T29" s="951"/>
      <c r="U29" s="951"/>
      <c r="V29" s="952"/>
      <c r="W29" s="950">
        <f>AR13</f>
        <v>0</v>
      </c>
      <c r="X29" s="951"/>
      <c r="Y29" s="951"/>
      <c r="Z29" s="951"/>
      <c r="AA29" s="951"/>
      <c r="AB29" s="951"/>
      <c r="AC29" s="952"/>
      <c r="AD29" s="997"/>
      <c r="AE29" s="998"/>
      <c r="AF29" s="998"/>
      <c r="AG29" s="998"/>
      <c r="AH29" s="998"/>
      <c r="AI29" s="998"/>
      <c r="AJ29" s="998"/>
      <c r="AK29" s="998"/>
      <c r="AL29" s="998"/>
      <c r="AM29" s="998"/>
      <c r="AN29" s="998"/>
      <c r="AO29" s="998"/>
      <c r="AP29" s="998"/>
      <c r="AQ29" s="998"/>
      <c r="AR29" s="998"/>
      <c r="AS29" s="998"/>
      <c r="AT29" s="998"/>
      <c r="AU29" s="998"/>
      <c r="AV29" s="998"/>
      <c r="AW29" s="998"/>
      <c r="AX29" s="999"/>
    </row>
    <row r="30" spans="1:50" ht="18.75" customHeight="1" x14ac:dyDescent="0.15">
      <c r="A30" s="865" t="s">
        <v>491</v>
      </c>
      <c r="B30" s="866"/>
      <c r="C30" s="866"/>
      <c r="D30" s="866"/>
      <c r="E30" s="866"/>
      <c r="F30" s="867"/>
      <c r="G30" s="773" t="s">
        <v>265</v>
      </c>
      <c r="H30" s="774"/>
      <c r="I30" s="774"/>
      <c r="J30" s="774"/>
      <c r="K30" s="774"/>
      <c r="L30" s="774"/>
      <c r="M30" s="774"/>
      <c r="N30" s="774"/>
      <c r="O30" s="775"/>
      <c r="P30" s="861" t="s">
        <v>59</v>
      </c>
      <c r="Q30" s="774"/>
      <c r="R30" s="774"/>
      <c r="S30" s="774"/>
      <c r="T30" s="774"/>
      <c r="U30" s="774"/>
      <c r="V30" s="774"/>
      <c r="W30" s="774"/>
      <c r="X30" s="775"/>
      <c r="Y30" s="858"/>
      <c r="Z30" s="859"/>
      <c r="AA30" s="860"/>
      <c r="AB30" s="862" t="s">
        <v>11</v>
      </c>
      <c r="AC30" s="863"/>
      <c r="AD30" s="864"/>
      <c r="AE30" s="862" t="s">
        <v>357</v>
      </c>
      <c r="AF30" s="863"/>
      <c r="AG30" s="863"/>
      <c r="AH30" s="864"/>
      <c r="AI30" s="862" t="s">
        <v>363</v>
      </c>
      <c r="AJ30" s="863"/>
      <c r="AK30" s="863"/>
      <c r="AL30" s="864"/>
      <c r="AM30" s="932" t="s">
        <v>472</v>
      </c>
      <c r="AN30" s="932"/>
      <c r="AO30" s="932"/>
      <c r="AP30" s="862"/>
      <c r="AQ30" s="767" t="s">
        <v>355</v>
      </c>
      <c r="AR30" s="768"/>
      <c r="AS30" s="768"/>
      <c r="AT30" s="769"/>
      <c r="AU30" s="774" t="s">
        <v>253</v>
      </c>
      <c r="AV30" s="774"/>
      <c r="AW30" s="774"/>
      <c r="AX30" s="933"/>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557</v>
      </c>
      <c r="AR31" s="193"/>
      <c r="AS31" s="126" t="s">
        <v>356</v>
      </c>
      <c r="AT31" s="127"/>
      <c r="AU31" s="192">
        <v>29</v>
      </c>
      <c r="AV31" s="192"/>
      <c r="AW31" s="394" t="s">
        <v>300</v>
      </c>
      <c r="AX31" s="395"/>
    </row>
    <row r="32" spans="1:50" ht="23.25" customHeight="1" x14ac:dyDescent="0.15">
      <c r="A32" s="399"/>
      <c r="B32" s="397"/>
      <c r="C32" s="397"/>
      <c r="D32" s="397"/>
      <c r="E32" s="397"/>
      <c r="F32" s="398"/>
      <c r="G32" s="560" t="s">
        <v>560</v>
      </c>
      <c r="H32" s="561"/>
      <c r="I32" s="561"/>
      <c r="J32" s="561"/>
      <c r="K32" s="561"/>
      <c r="L32" s="561"/>
      <c r="M32" s="561"/>
      <c r="N32" s="561"/>
      <c r="O32" s="562"/>
      <c r="P32" s="98" t="s">
        <v>612</v>
      </c>
      <c r="Q32" s="98"/>
      <c r="R32" s="98"/>
      <c r="S32" s="98"/>
      <c r="T32" s="98"/>
      <c r="U32" s="98"/>
      <c r="V32" s="98"/>
      <c r="W32" s="98"/>
      <c r="X32" s="99"/>
      <c r="Y32" s="467" t="s">
        <v>12</v>
      </c>
      <c r="Z32" s="527"/>
      <c r="AA32" s="528"/>
      <c r="AB32" s="464" t="s">
        <v>561</v>
      </c>
      <c r="AC32" s="465"/>
      <c r="AD32" s="466"/>
      <c r="AE32" s="211">
        <v>301</v>
      </c>
      <c r="AF32" s="212"/>
      <c r="AG32" s="212"/>
      <c r="AH32" s="213"/>
      <c r="AI32" s="211">
        <v>357</v>
      </c>
      <c r="AJ32" s="212"/>
      <c r="AK32" s="212"/>
      <c r="AL32" s="213"/>
      <c r="AM32" s="211"/>
      <c r="AN32" s="212"/>
      <c r="AO32" s="212"/>
      <c r="AP32" s="213"/>
      <c r="AQ32" s="333" t="s">
        <v>555</v>
      </c>
      <c r="AR32" s="200"/>
      <c r="AS32" s="200"/>
      <c r="AT32" s="334"/>
      <c r="AU32" s="211"/>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76" t="s">
        <v>561</v>
      </c>
      <c r="AC33" s="577"/>
      <c r="AD33" s="578"/>
      <c r="AE33" s="211">
        <v>340</v>
      </c>
      <c r="AF33" s="212"/>
      <c r="AG33" s="212"/>
      <c r="AH33" s="213"/>
      <c r="AI33" s="211">
        <v>400</v>
      </c>
      <c r="AJ33" s="212"/>
      <c r="AK33" s="212"/>
      <c r="AL33" s="213"/>
      <c r="AM33" s="211">
        <v>500</v>
      </c>
      <c r="AN33" s="212"/>
      <c r="AO33" s="212"/>
      <c r="AP33" s="213"/>
      <c r="AQ33" s="333" t="s">
        <v>555</v>
      </c>
      <c r="AR33" s="200"/>
      <c r="AS33" s="200"/>
      <c r="AT33" s="334"/>
      <c r="AU33" s="211">
        <v>500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f>ROUND(AE32*100/AE33,0)</f>
        <v>89</v>
      </c>
      <c r="AF34" s="212"/>
      <c r="AG34" s="212"/>
      <c r="AH34" s="212"/>
      <c r="AI34" s="211">
        <f>ROUND(AI32*100/AI33,0)</f>
        <v>89</v>
      </c>
      <c r="AJ34" s="212"/>
      <c r="AK34" s="212"/>
      <c r="AL34" s="212"/>
      <c r="AM34" s="211"/>
      <c r="AN34" s="212"/>
      <c r="AO34" s="212"/>
      <c r="AP34" s="212"/>
      <c r="AQ34" s="333" t="s">
        <v>555</v>
      </c>
      <c r="AR34" s="200"/>
      <c r="AS34" s="200"/>
      <c r="AT34" s="334"/>
      <c r="AU34" s="212"/>
      <c r="AV34" s="212"/>
      <c r="AW34" s="212"/>
      <c r="AX34" s="214"/>
    </row>
    <row r="35" spans="1:50" ht="23.25" customHeight="1" x14ac:dyDescent="0.15">
      <c r="A35" s="219" t="s">
        <v>527</v>
      </c>
      <c r="B35" s="220"/>
      <c r="C35" s="220"/>
      <c r="D35" s="220"/>
      <c r="E35" s="220"/>
      <c r="F35" s="221"/>
      <c r="G35" s="225" t="s">
        <v>563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0" t="s">
        <v>491</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27"/>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491</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27"/>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41" t="s">
        <v>253</v>
      </c>
      <c r="AV51" s="941"/>
      <c r="AW51" s="941"/>
      <c r="AX51" s="942"/>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41" t="s">
        <v>253</v>
      </c>
      <c r="AV58" s="941"/>
      <c r="AW58" s="941"/>
      <c r="AX58" s="942"/>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4"/>
      <c r="AF77" s="895"/>
      <c r="AG77" s="895"/>
      <c r="AH77" s="895"/>
      <c r="AI77" s="894"/>
      <c r="AJ77" s="895"/>
      <c r="AK77" s="895"/>
      <c r="AL77" s="895"/>
      <c r="AM77" s="894"/>
      <c r="AN77" s="895"/>
      <c r="AO77" s="895"/>
      <c r="AP77" s="895"/>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64"/>
    </row>
    <row r="80" spans="1:50" ht="18.75" hidden="1" customHeight="1" x14ac:dyDescent="0.15">
      <c r="A80" s="868"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9"/>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9"/>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8"/>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9"/>
    </row>
    <row r="83" spans="1:60" ht="22.5" hidden="1" customHeight="1" x14ac:dyDescent="0.15">
      <c r="A83" s="869"/>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90"/>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91"/>
    </row>
    <row r="84" spans="1:60" ht="19.5" hidden="1" customHeight="1" x14ac:dyDescent="0.15">
      <c r="A84" s="869"/>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92"/>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93"/>
    </row>
    <row r="85" spans="1:60" ht="18.75" hidden="1" customHeight="1" x14ac:dyDescent="0.15">
      <c r="A85" s="869"/>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9"/>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9"/>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9"/>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9"/>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9"/>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9"/>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9"/>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9"/>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9"/>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9"/>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9"/>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9"/>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9"/>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0"/>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9" t="s">
        <v>13</v>
      </c>
      <c r="Z99" s="900"/>
      <c r="AA99" s="901"/>
      <c r="AB99" s="896" t="s">
        <v>14</v>
      </c>
      <c r="AC99" s="897"/>
      <c r="AD99" s="898"/>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8"/>
      <c r="Z100" s="859"/>
      <c r="AA100" s="860"/>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564</v>
      </c>
      <c r="H101" s="98"/>
      <c r="I101" s="98"/>
      <c r="J101" s="98"/>
      <c r="K101" s="98"/>
      <c r="L101" s="98"/>
      <c r="M101" s="98"/>
      <c r="N101" s="98"/>
      <c r="O101" s="98"/>
      <c r="P101" s="98"/>
      <c r="Q101" s="98"/>
      <c r="R101" s="98"/>
      <c r="S101" s="98"/>
      <c r="T101" s="98"/>
      <c r="U101" s="98"/>
      <c r="V101" s="98"/>
      <c r="W101" s="98"/>
      <c r="X101" s="99"/>
      <c r="Y101" s="538" t="s">
        <v>55</v>
      </c>
      <c r="Z101" s="539"/>
      <c r="AA101" s="540"/>
      <c r="AB101" s="457" t="s">
        <v>561</v>
      </c>
      <c r="AC101" s="457"/>
      <c r="AD101" s="457"/>
      <c r="AE101" s="211">
        <v>8</v>
      </c>
      <c r="AF101" s="212"/>
      <c r="AG101" s="212"/>
      <c r="AH101" s="213"/>
      <c r="AI101" s="211">
        <v>3</v>
      </c>
      <c r="AJ101" s="212"/>
      <c r="AK101" s="212"/>
      <c r="AL101" s="213"/>
      <c r="AM101" s="211">
        <v>2</v>
      </c>
      <c r="AN101" s="212"/>
      <c r="AO101" s="212"/>
      <c r="AP101" s="213"/>
      <c r="AQ101" s="211" t="s">
        <v>562</v>
      </c>
      <c r="AR101" s="212"/>
      <c r="AS101" s="212"/>
      <c r="AT101" s="213"/>
      <c r="AU101" s="211" t="s">
        <v>570</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561</v>
      </c>
      <c r="AC102" s="457"/>
      <c r="AD102" s="457"/>
      <c r="AE102" s="414">
        <v>5</v>
      </c>
      <c r="AF102" s="414"/>
      <c r="AG102" s="414"/>
      <c r="AH102" s="414"/>
      <c r="AI102" s="414">
        <v>5</v>
      </c>
      <c r="AJ102" s="414"/>
      <c r="AK102" s="414"/>
      <c r="AL102" s="414"/>
      <c r="AM102" s="414">
        <v>5</v>
      </c>
      <c r="AN102" s="414"/>
      <c r="AO102" s="414"/>
      <c r="AP102" s="414"/>
      <c r="AQ102" s="266" t="s">
        <v>557</v>
      </c>
      <c r="AR102" s="267"/>
      <c r="AS102" s="267"/>
      <c r="AT102" s="312"/>
      <c r="AU102" s="266" t="s">
        <v>562</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565</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566</v>
      </c>
      <c r="AC116" s="459"/>
      <c r="AD116" s="460"/>
      <c r="AE116" s="414">
        <v>6.3</v>
      </c>
      <c r="AF116" s="414"/>
      <c r="AG116" s="414"/>
      <c r="AH116" s="414"/>
      <c r="AI116" s="414">
        <v>15</v>
      </c>
      <c r="AJ116" s="414"/>
      <c r="AK116" s="414"/>
      <c r="AL116" s="414"/>
      <c r="AM116" s="414">
        <f>46/2</f>
        <v>23</v>
      </c>
      <c r="AN116" s="414"/>
      <c r="AO116" s="414"/>
      <c r="AP116" s="414"/>
      <c r="AQ116" s="211" t="s">
        <v>557</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567</v>
      </c>
      <c r="AC117" s="469"/>
      <c r="AD117" s="470"/>
      <c r="AE117" s="547" t="s">
        <v>568</v>
      </c>
      <c r="AF117" s="547"/>
      <c r="AG117" s="547"/>
      <c r="AH117" s="547"/>
      <c r="AI117" s="547" t="s">
        <v>569</v>
      </c>
      <c r="AJ117" s="547"/>
      <c r="AK117" s="547"/>
      <c r="AL117" s="547"/>
      <c r="AM117" s="547" t="s">
        <v>613</v>
      </c>
      <c r="AN117" s="547"/>
      <c r="AO117" s="547"/>
      <c r="AP117" s="547"/>
      <c r="AQ117" s="547" t="s">
        <v>556</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46"/>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47"/>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43"/>
      <c r="Z127" s="944"/>
      <c r="AA127" s="945"/>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34.5" customHeight="1" x14ac:dyDescent="0.15">
      <c r="A130" s="181" t="s">
        <v>369</v>
      </c>
      <c r="B130" s="178"/>
      <c r="C130" s="177" t="s">
        <v>366</v>
      </c>
      <c r="D130" s="178"/>
      <c r="E130" s="162" t="s">
        <v>399</v>
      </c>
      <c r="F130" s="163"/>
      <c r="G130" s="164" t="s">
        <v>556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34.5" customHeight="1" x14ac:dyDescent="0.15">
      <c r="A131" s="182"/>
      <c r="B131" s="179"/>
      <c r="C131" s="173"/>
      <c r="D131" s="179"/>
      <c r="E131" s="167" t="s">
        <v>398</v>
      </c>
      <c r="F131" s="168"/>
      <c r="G131" s="103" t="s">
        <v>571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557</v>
      </c>
      <c r="AR133" s="192"/>
      <c r="AS133" s="126" t="s">
        <v>356</v>
      </c>
      <c r="AT133" s="127"/>
      <c r="AU133" s="193">
        <v>29</v>
      </c>
      <c r="AV133" s="193"/>
      <c r="AW133" s="126" t="s">
        <v>300</v>
      </c>
      <c r="AX133" s="188"/>
    </row>
    <row r="134" spans="1:50" ht="39.75" customHeight="1" x14ac:dyDescent="0.15">
      <c r="A134" s="182"/>
      <c r="B134" s="179"/>
      <c r="C134" s="173"/>
      <c r="D134" s="179"/>
      <c r="E134" s="173"/>
      <c r="F134" s="174"/>
      <c r="G134" s="97" t="s">
        <v>572</v>
      </c>
      <c r="H134" s="98"/>
      <c r="I134" s="98"/>
      <c r="J134" s="98"/>
      <c r="K134" s="98"/>
      <c r="L134" s="98"/>
      <c r="M134" s="98"/>
      <c r="N134" s="98"/>
      <c r="O134" s="98"/>
      <c r="P134" s="98"/>
      <c r="Q134" s="98"/>
      <c r="R134" s="98"/>
      <c r="S134" s="98"/>
      <c r="T134" s="98"/>
      <c r="U134" s="98"/>
      <c r="V134" s="98"/>
      <c r="W134" s="98"/>
      <c r="X134" s="99"/>
      <c r="Y134" s="194" t="s">
        <v>379</v>
      </c>
      <c r="Z134" s="195"/>
      <c r="AA134" s="196"/>
      <c r="AB134" s="197" t="s">
        <v>518</v>
      </c>
      <c r="AC134" s="198"/>
      <c r="AD134" s="198"/>
      <c r="AE134" s="199">
        <v>9.1</v>
      </c>
      <c r="AF134" s="200"/>
      <c r="AG134" s="200"/>
      <c r="AH134" s="200"/>
      <c r="AI134" s="199">
        <v>9.1999999999999993</v>
      </c>
      <c r="AJ134" s="200"/>
      <c r="AK134" s="200"/>
      <c r="AL134" s="200"/>
      <c r="AM134" s="199">
        <v>9.1999999999999993</v>
      </c>
      <c r="AN134" s="200"/>
      <c r="AO134" s="200"/>
      <c r="AP134" s="200"/>
      <c r="AQ134" s="199" t="s">
        <v>557</v>
      </c>
      <c r="AR134" s="200"/>
      <c r="AS134" s="200"/>
      <c r="AT134" s="200"/>
      <c r="AU134" s="199">
        <v>9.1999999999999993</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518</v>
      </c>
      <c r="AC135" s="206"/>
      <c r="AD135" s="206"/>
      <c r="AE135" s="199">
        <v>12</v>
      </c>
      <c r="AF135" s="200"/>
      <c r="AG135" s="200"/>
      <c r="AH135" s="200"/>
      <c r="AI135" s="199">
        <v>12</v>
      </c>
      <c r="AJ135" s="200"/>
      <c r="AK135" s="200"/>
      <c r="AL135" s="200"/>
      <c r="AM135" s="199">
        <v>12</v>
      </c>
      <c r="AN135" s="200"/>
      <c r="AO135" s="200"/>
      <c r="AP135" s="200"/>
      <c r="AQ135" s="199" t="s">
        <v>562</v>
      </c>
      <c r="AR135" s="200"/>
      <c r="AS135" s="200"/>
      <c r="AT135" s="200"/>
      <c r="AU135" s="199">
        <v>12</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17.25" customHeight="1" x14ac:dyDescent="0.15">
      <c r="A154" s="182"/>
      <c r="B154" s="179"/>
      <c r="C154" s="173"/>
      <c r="D154" s="179"/>
      <c r="E154" s="173"/>
      <c r="F154" s="174"/>
      <c r="G154" s="97" t="s">
        <v>556</v>
      </c>
      <c r="H154" s="98"/>
      <c r="I154" s="98"/>
      <c r="J154" s="98"/>
      <c r="K154" s="98"/>
      <c r="L154" s="98"/>
      <c r="M154" s="98"/>
      <c r="N154" s="98"/>
      <c r="O154" s="98"/>
      <c r="P154" s="99"/>
      <c r="Q154" s="118" t="s">
        <v>573</v>
      </c>
      <c r="R154" s="98"/>
      <c r="S154" s="98"/>
      <c r="T154" s="98"/>
      <c r="U154" s="98"/>
      <c r="V154" s="98"/>
      <c r="W154" s="98"/>
      <c r="X154" s="98"/>
      <c r="Y154" s="98"/>
      <c r="Z154" s="98"/>
      <c r="AA154" s="286"/>
      <c r="AB154" s="134" t="s">
        <v>574</v>
      </c>
      <c r="AC154" s="135"/>
      <c r="AD154" s="135"/>
      <c r="AE154" s="140" t="s">
        <v>557</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17.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17.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574</v>
      </c>
      <c r="AF157" s="98"/>
      <c r="AG157" s="98"/>
      <c r="AH157" s="98"/>
      <c r="AI157" s="98"/>
      <c r="AJ157" s="98"/>
      <c r="AK157" s="98"/>
      <c r="AL157" s="98"/>
      <c r="AM157" s="98"/>
      <c r="AN157" s="98"/>
      <c r="AO157" s="98"/>
      <c r="AP157" s="98"/>
      <c r="AQ157" s="98"/>
      <c r="AR157" s="98"/>
      <c r="AS157" s="98"/>
      <c r="AT157" s="98"/>
      <c r="AU157" s="98"/>
      <c r="AV157" s="98"/>
      <c r="AW157" s="98"/>
      <c r="AX157" s="119"/>
    </row>
    <row r="158" spans="1:50" ht="17.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575</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48"/>
      <c r="E430" s="167" t="s">
        <v>388</v>
      </c>
      <c r="F430" s="168"/>
      <c r="G430" s="902" t="s">
        <v>384</v>
      </c>
      <c r="H430" s="116"/>
      <c r="I430" s="116"/>
      <c r="J430" s="903" t="s">
        <v>555</v>
      </c>
      <c r="K430" s="904"/>
      <c r="L430" s="904"/>
      <c r="M430" s="904"/>
      <c r="N430" s="904"/>
      <c r="O430" s="904"/>
      <c r="P430" s="904"/>
      <c r="Q430" s="904"/>
      <c r="R430" s="904"/>
      <c r="S430" s="904"/>
      <c r="T430" s="905"/>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6"/>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620</v>
      </c>
      <c r="AF432" s="193"/>
      <c r="AG432" s="126" t="s">
        <v>356</v>
      </c>
      <c r="AH432" s="127"/>
      <c r="AI432" s="149"/>
      <c r="AJ432" s="149"/>
      <c r="AK432" s="149"/>
      <c r="AL432" s="147"/>
      <c r="AM432" s="149"/>
      <c r="AN432" s="149"/>
      <c r="AO432" s="149"/>
      <c r="AP432" s="147"/>
      <c r="AQ432" s="589" t="s">
        <v>620</v>
      </c>
      <c r="AR432" s="193"/>
      <c r="AS432" s="126" t="s">
        <v>356</v>
      </c>
      <c r="AT432" s="127"/>
      <c r="AU432" s="193" t="s">
        <v>620</v>
      </c>
      <c r="AV432" s="193"/>
      <c r="AW432" s="126" t="s">
        <v>300</v>
      </c>
      <c r="AX432" s="188"/>
    </row>
    <row r="433" spans="1:50" ht="23.25" customHeight="1" x14ac:dyDescent="0.15">
      <c r="A433" s="182"/>
      <c r="B433" s="179"/>
      <c r="C433" s="173"/>
      <c r="D433" s="179"/>
      <c r="E433" s="335"/>
      <c r="F433" s="336"/>
      <c r="G433" s="97" t="s">
        <v>619</v>
      </c>
      <c r="H433" s="98"/>
      <c r="I433" s="98"/>
      <c r="J433" s="98"/>
      <c r="K433" s="98"/>
      <c r="L433" s="98"/>
      <c r="M433" s="98"/>
      <c r="N433" s="98"/>
      <c r="O433" s="98"/>
      <c r="P433" s="98"/>
      <c r="Q433" s="98"/>
      <c r="R433" s="98"/>
      <c r="S433" s="98"/>
      <c r="T433" s="98"/>
      <c r="U433" s="98"/>
      <c r="V433" s="98"/>
      <c r="W433" s="98"/>
      <c r="X433" s="99"/>
      <c r="Y433" s="194" t="s">
        <v>12</v>
      </c>
      <c r="Z433" s="195"/>
      <c r="AA433" s="196"/>
      <c r="AB433" s="206" t="s">
        <v>620</v>
      </c>
      <c r="AC433" s="206"/>
      <c r="AD433" s="206"/>
      <c r="AE433" s="333" t="s">
        <v>620</v>
      </c>
      <c r="AF433" s="200"/>
      <c r="AG433" s="200"/>
      <c r="AH433" s="200"/>
      <c r="AI433" s="333" t="s">
        <v>621</v>
      </c>
      <c r="AJ433" s="200"/>
      <c r="AK433" s="200"/>
      <c r="AL433" s="200"/>
      <c r="AM433" s="333" t="s">
        <v>620</v>
      </c>
      <c r="AN433" s="200"/>
      <c r="AO433" s="200"/>
      <c r="AP433" s="334"/>
      <c r="AQ433" s="333" t="s">
        <v>622</v>
      </c>
      <c r="AR433" s="200"/>
      <c r="AS433" s="200"/>
      <c r="AT433" s="334"/>
      <c r="AU433" s="200" t="s">
        <v>620</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619</v>
      </c>
      <c r="AC434" s="198"/>
      <c r="AD434" s="198"/>
      <c r="AE434" s="333" t="s">
        <v>622</v>
      </c>
      <c r="AF434" s="200"/>
      <c r="AG434" s="200"/>
      <c r="AH434" s="334"/>
      <c r="AI434" s="333" t="s">
        <v>623</v>
      </c>
      <c r="AJ434" s="200"/>
      <c r="AK434" s="200"/>
      <c r="AL434" s="200"/>
      <c r="AM434" s="333" t="s">
        <v>624</v>
      </c>
      <c r="AN434" s="200"/>
      <c r="AO434" s="200"/>
      <c r="AP434" s="334"/>
      <c r="AQ434" s="333" t="s">
        <v>622</v>
      </c>
      <c r="AR434" s="200"/>
      <c r="AS434" s="200"/>
      <c r="AT434" s="334"/>
      <c r="AU434" s="200" t="s">
        <v>620</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623</v>
      </c>
      <c r="AF435" s="200"/>
      <c r="AG435" s="200"/>
      <c r="AH435" s="334"/>
      <c r="AI435" s="333" t="s">
        <v>620</v>
      </c>
      <c r="AJ435" s="200"/>
      <c r="AK435" s="200"/>
      <c r="AL435" s="200"/>
      <c r="AM435" s="333" t="s">
        <v>620</v>
      </c>
      <c r="AN435" s="200"/>
      <c r="AO435" s="200"/>
      <c r="AP435" s="334"/>
      <c r="AQ435" s="333" t="s">
        <v>622</v>
      </c>
      <c r="AR435" s="200"/>
      <c r="AS435" s="200"/>
      <c r="AT435" s="334"/>
      <c r="AU435" s="200" t="s">
        <v>620</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2" t="s">
        <v>384</v>
      </c>
      <c r="H484" s="116"/>
      <c r="I484" s="116"/>
      <c r="J484" s="903"/>
      <c r="K484" s="904"/>
      <c r="L484" s="904"/>
      <c r="M484" s="904"/>
      <c r="N484" s="904"/>
      <c r="O484" s="904"/>
      <c r="P484" s="904"/>
      <c r="Q484" s="904"/>
      <c r="R484" s="904"/>
      <c r="S484" s="904"/>
      <c r="T484" s="905"/>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6"/>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t="s">
        <v>620</v>
      </c>
      <c r="AF511" s="193"/>
      <c r="AG511" s="126" t="s">
        <v>356</v>
      </c>
      <c r="AH511" s="127"/>
      <c r="AI511" s="149"/>
      <c r="AJ511" s="149"/>
      <c r="AK511" s="149"/>
      <c r="AL511" s="147"/>
      <c r="AM511" s="149"/>
      <c r="AN511" s="149"/>
      <c r="AO511" s="149"/>
      <c r="AP511" s="147"/>
      <c r="AQ511" s="589" t="s">
        <v>622</v>
      </c>
      <c r="AR511" s="193"/>
      <c r="AS511" s="126" t="s">
        <v>356</v>
      </c>
      <c r="AT511" s="127"/>
      <c r="AU511" s="193" t="s">
        <v>622</v>
      </c>
      <c r="AV511" s="193"/>
      <c r="AW511" s="126" t="s">
        <v>300</v>
      </c>
      <c r="AX511" s="188"/>
    </row>
    <row r="512" spans="1:50" ht="23.25" customHeight="1" x14ac:dyDescent="0.15">
      <c r="A512" s="182"/>
      <c r="B512" s="179"/>
      <c r="C512" s="173"/>
      <c r="D512" s="179"/>
      <c r="E512" s="335"/>
      <c r="F512" s="336"/>
      <c r="G512" s="97" t="s">
        <v>620</v>
      </c>
      <c r="H512" s="98"/>
      <c r="I512" s="98"/>
      <c r="J512" s="98"/>
      <c r="K512" s="98"/>
      <c r="L512" s="98"/>
      <c r="M512" s="98"/>
      <c r="N512" s="98"/>
      <c r="O512" s="98"/>
      <c r="P512" s="98"/>
      <c r="Q512" s="98"/>
      <c r="R512" s="98"/>
      <c r="S512" s="98"/>
      <c r="T512" s="98"/>
      <c r="U512" s="98"/>
      <c r="V512" s="98"/>
      <c r="W512" s="98"/>
      <c r="X512" s="99"/>
      <c r="Y512" s="194" t="s">
        <v>12</v>
      </c>
      <c r="Z512" s="195"/>
      <c r="AA512" s="196"/>
      <c r="AB512" s="206" t="s">
        <v>619</v>
      </c>
      <c r="AC512" s="206"/>
      <c r="AD512" s="206"/>
      <c r="AE512" s="333" t="s">
        <v>620</v>
      </c>
      <c r="AF512" s="200"/>
      <c r="AG512" s="200"/>
      <c r="AH512" s="200"/>
      <c r="AI512" s="333" t="s">
        <v>620</v>
      </c>
      <c r="AJ512" s="200"/>
      <c r="AK512" s="200"/>
      <c r="AL512" s="200"/>
      <c r="AM512" s="333" t="s">
        <v>620</v>
      </c>
      <c r="AN512" s="200"/>
      <c r="AO512" s="200"/>
      <c r="AP512" s="334"/>
      <c r="AQ512" s="333" t="s">
        <v>622</v>
      </c>
      <c r="AR512" s="200"/>
      <c r="AS512" s="200"/>
      <c r="AT512" s="334"/>
      <c r="AU512" s="200" t="s">
        <v>620</v>
      </c>
      <c r="AV512" s="200"/>
      <c r="AW512" s="200"/>
      <c r="AX512" s="201"/>
    </row>
    <row r="513" spans="1:50" ht="23.25"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t="s">
        <v>619</v>
      </c>
      <c r="AC513" s="198"/>
      <c r="AD513" s="198"/>
      <c r="AE513" s="333" t="s">
        <v>620</v>
      </c>
      <c r="AF513" s="200"/>
      <c r="AG513" s="200"/>
      <c r="AH513" s="334"/>
      <c r="AI513" s="333" t="s">
        <v>620</v>
      </c>
      <c r="AJ513" s="200"/>
      <c r="AK513" s="200"/>
      <c r="AL513" s="200"/>
      <c r="AM513" s="333" t="s">
        <v>620</v>
      </c>
      <c r="AN513" s="200"/>
      <c r="AO513" s="200"/>
      <c r="AP513" s="334"/>
      <c r="AQ513" s="333" t="s">
        <v>620</v>
      </c>
      <c r="AR513" s="200"/>
      <c r="AS513" s="200"/>
      <c r="AT513" s="334"/>
      <c r="AU513" s="200" t="s">
        <v>620</v>
      </c>
      <c r="AV513" s="200"/>
      <c r="AW513" s="200"/>
      <c r="AX513" s="201"/>
    </row>
    <row r="514" spans="1:50" ht="23.25"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t="s">
        <v>620</v>
      </c>
      <c r="AF514" s="200"/>
      <c r="AG514" s="200"/>
      <c r="AH514" s="334"/>
      <c r="AI514" s="333" t="s">
        <v>625</v>
      </c>
      <c r="AJ514" s="200"/>
      <c r="AK514" s="200"/>
      <c r="AL514" s="200"/>
      <c r="AM514" s="333" t="s">
        <v>626</v>
      </c>
      <c r="AN514" s="200"/>
      <c r="AO514" s="200"/>
      <c r="AP514" s="334"/>
      <c r="AQ514" s="333" t="s">
        <v>620</v>
      </c>
      <c r="AR514" s="200"/>
      <c r="AS514" s="200"/>
      <c r="AT514" s="334"/>
      <c r="AU514" s="200" t="s">
        <v>624</v>
      </c>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2" t="s">
        <v>384</v>
      </c>
      <c r="H538" s="116"/>
      <c r="I538" s="116"/>
      <c r="J538" s="903"/>
      <c r="K538" s="904"/>
      <c r="L538" s="904"/>
      <c r="M538" s="904"/>
      <c r="N538" s="904"/>
      <c r="O538" s="904"/>
      <c r="P538" s="904"/>
      <c r="Q538" s="904"/>
      <c r="R538" s="904"/>
      <c r="S538" s="904"/>
      <c r="T538" s="905"/>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6"/>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2" t="s">
        <v>384</v>
      </c>
      <c r="H592" s="116"/>
      <c r="I592" s="116"/>
      <c r="J592" s="903"/>
      <c r="K592" s="904"/>
      <c r="L592" s="904"/>
      <c r="M592" s="904"/>
      <c r="N592" s="904"/>
      <c r="O592" s="904"/>
      <c r="P592" s="904"/>
      <c r="Q592" s="904"/>
      <c r="R592" s="904"/>
      <c r="S592" s="904"/>
      <c r="T592" s="905"/>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6"/>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2" t="s">
        <v>384</v>
      </c>
      <c r="H646" s="116"/>
      <c r="I646" s="116"/>
      <c r="J646" s="903"/>
      <c r="K646" s="904"/>
      <c r="L646" s="904"/>
      <c r="M646" s="904"/>
      <c r="N646" s="904"/>
      <c r="O646" s="904"/>
      <c r="P646" s="904"/>
      <c r="Q646" s="904"/>
      <c r="R646" s="904"/>
      <c r="S646" s="904"/>
      <c r="T646" s="905"/>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6"/>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customHeight="1" x14ac:dyDescent="0.15">
      <c r="A698" s="182"/>
      <c r="B698" s="179"/>
      <c r="C698" s="173"/>
      <c r="D698" s="179"/>
      <c r="E698" s="118" t="s">
        <v>620</v>
      </c>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customHeight="1" thickBot="1" x14ac:dyDescent="0.2">
      <c r="A699" s="183"/>
      <c r="B699" s="184"/>
      <c r="C699" s="949"/>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6" t="s">
        <v>31</v>
      </c>
      <c r="AH701" s="378"/>
      <c r="AI701" s="378"/>
      <c r="AJ701" s="378"/>
      <c r="AK701" s="378"/>
      <c r="AL701" s="378"/>
      <c r="AM701" s="378"/>
      <c r="AN701" s="378"/>
      <c r="AO701" s="378"/>
      <c r="AP701" s="378"/>
      <c r="AQ701" s="378"/>
      <c r="AR701" s="378"/>
      <c r="AS701" s="378"/>
      <c r="AT701" s="378"/>
      <c r="AU701" s="378"/>
      <c r="AV701" s="378"/>
      <c r="AW701" s="378"/>
      <c r="AX701" s="827"/>
    </row>
    <row r="702" spans="1:50" ht="54.75" customHeight="1" x14ac:dyDescent="0.15">
      <c r="A702" s="874" t="s">
        <v>259</v>
      </c>
      <c r="B702" s="875"/>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554</v>
      </c>
      <c r="AE702" s="339"/>
      <c r="AF702" s="339"/>
      <c r="AG702" s="381" t="s">
        <v>600</v>
      </c>
      <c r="AH702" s="382"/>
      <c r="AI702" s="382"/>
      <c r="AJ702" s="382"/>
      <c r="AK702" s="382"/>
      <c r="AL702" s="382"/>
      <c r="AM702" s="382"/>
      <c r="AN702" s="382"/>
      <c r="AO702" s="382"/>
      <c r="AP702" s="382"/>
      <c r="AQ702" s="382"/>
      <c r="AR702" s="382"/>
      <c r="AS702" s="382"/>
      <c r="AT702" s="382"/>
      <c r="AU702" s="382"/>
      <c r="AV702" s="382"/>
      <c r="AW702" s="382"/>
      <c r="AX702" s="383"/>
    </row>
    <row r="703" spans="1:50" ht="32.25" customHeight="1" x14ac:dyDescent="0.15">
      <c r="A703" s="876"/>
      <c r="B703" s="877"/>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88"/>
      <c r="AD703" s="321" t="s">
        <v>554</v>
      </c>
      <c r="AE703" s="322"/>
      <c r="AF703" s="322"/>
      <c r="AG703" s="94" t="s">
        <v>601</v>
      </c>
      <c r="AH703" s="95"/>
      <c r="AI703" s="95"/>
      <c r="AJ703" s="95"/>
      <c r="AK703" s="95"/>
      <c r="AL703" s="95"/>
      <c r="AM703" s="95"/>
      <c r="AN703" s="95"/>
      <c r="AO703" s="95"/>
      <c r="AP703" s="95"/>
      <c r="AQ703" s="95"/>
      <c r="AR703" s="95"/>
      <c r="AS703" s="95"/>
      <c r="AT703" s="95"/>
      <c r="AU703" s="95"/>
      <c r="AV703" s="95"/>
      <c r="AW703" s="95"/>
      <c r="AX703" s="96"/>
    </row>
    <row r="704" spans="1:50" ht="32.25" customHeight="1" x14ac:dyDescent="0.15">
      <c r="A704" s="878"/>
      <c r="B704" s="879"/>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2" t="s">
        <v>554</v>
      </c>
      <c r="AE704" s="783"/>
      <c r="AF704" s="783"/>
      <c r="AG704" s="160" t="s">
        <v>602</v>
      </c>
      <c r="AH704" s="101"/>
      <c r="AI704" s="101"/>
      <c r="AJ704" s="101"/>
      <c r="AK704" s="101"/>
      <c r="AL704" s="101"/>
      <c r="AM704" s="101"/>
      <c r="AN704" s="101"/>
      <c r="AO704" s="101"/>
      <c r="AP704" s="101"/>
      <c r="AQ704" s="101"/>
      <c r="AR704" s="101"/>
      <c r="AS704" s="101"/>
      <c r="AT704" s="101"/>
      <c r="AU704" s="101"/>
      <c r="AV704" s="101"/>
      <c r="AW704" s="101"/>
      <c r="AX704" s="161"/>
    </row>
    <row r="705" spans="1:50" ht="32.25" customHeight="1" x14ac:dyDescent="0.15">
      <c r="A705" s="639" t="s">
        <v>39</v>
      </c>
      <c r="B705" s="640"/>
      <c r="C705" s="823" t="s">
        <v>41</v>
      </c>
      <c r="D705" s="824"/>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5"/>
      <c r="AD705" s="714" t="s">
        <v>554</v>
      </c>
      <c r="AE705" s="715"/>
      <c r="AF705" s="715"/>
      <c r="AG705" s="118" t="s">
        <v>603</v>
      </c>
      <c r="AH705" s="98"/>
      <c r="AI705" s="98"/>
      <c r="AJ705" s="98"/>
      <c r="AK705" s="98"/>
      <c r="AL705" s="98"/>
      <c r="AM705" s="98"/>
      <c r="AN705" s="98"/>
      <c r="AO705" s="98"/>
      <c r="AP705" s="98"/>
      <c r="AQ705" s="98"/>
      <c r="AR705" s="98"/>
      <c r="AS705" s="98"/>
      <c r="AT705" s="98"/>
      <c r="AU705" s="98"/>
      <c r="AV705" s="98"/>
      <c r="AW705" s="98"/>
      <c r="AX705" s="119"/>
    </row>
    <row r="706" spans="1:50" ht="32.25" customHeight="1" x14ac:dyDescent="0.15">
      <c r="A706" s="641"/>
      <c r="B706" s="642"/>
      <c r="C706" s="794"/>
      <c r="D706" s="795"/>
      <c r="E706" s="730" t="s">
        <v>528</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597</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32.25" customHeight="1" x14ac:dyDescent="0.15">
      <c r="A707" s="641"/>
      <c r="B707" s="642"/>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7" t="s">
        <v>598</v>
      </c>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32.25" customHeight="1" x14ac:dyDescent="0.15">
      <c r="A708" s="641"/>
      <c r="B708" s="643"/>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3" t="s">
        <v>599</v>
      </c>
      <c r="AE708" s="604"/>
      <c r="AF708" s="604"/>
      <c r="AG708" s="742" t="s">
        <v>620</v>
      </c>
      <c r="AH708" s="743"/>
      <c r="AI708" s="743"/>
      <c r="AJ708" s="743"/>
      <c r="AK708" s="743"/>
      <c r="AL708" s="743"/>
      <c r="AM708" s="743"/>
      <c r="AN708" s="743"/>
      <c r="AO708" s="743"/>
      <c r="AP708" s="743"/>
      <c r="AQ708" s="743"/>
      <c r="AR708" s="743"/>
      <c r="AS708" s="743"/>
      <c r="AT708" s="743"/>
      <c r="AU708" s="743"/>
      <c r="AV708" s="743"/>
      <c r="AW708" s="743"/>
      <c r="AX708" s="744"/>
    </row>
    <row r="709" spans="1:50" ht="32.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554</v>
      </c>
      <c r="AE709" s="322"/>
      <c r="AF709" s="322"/>
      <c r="AG709" s="94" t="s">
        <v>604</v>
      </c>
      <c r="AH709" s="95"/>
      <c r="AI709" s="95"/>
      <c r="AJ709" s="95"/>
      <c r="AK709" s="95"/>
      <c r="AL709" s="95"/>
      <c r="AM709" s="95"/>
      <c r="AN709" s="95"/>
      <c r="AO709" s="95"/>
      <c r="AP709" s="95"/>
      <c r="AQ709" s="95"/>
      <c r="AR709" s="95"/>
      <c r="AS709" s="95"/>
      <c r="AT709" s="95"/>
      <c r="AU709" s="95"/>
      <c r="AV709" s="95"/>
      <c r="AW709" s="95"/>
      <c r="AX709" s="96"/>
    </row>
    <row r="710" spans="1:50" ht="32.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599</v>
      </c>
      <c r="AE710" s="322"/>
      <c r="AF710" s="322"/>
      <c r="AG710" s="94" t="s">
        <v>620</v>
      </c>
      <c r="AH710" s="95"/>
      <c r="AI710" s="95"/>
      <c r="AJ710" s="95"/>
      <c r="AK710" s="95"/>
      <c r="AL710" s="95"/>
      <c r="AM710" s="95"/>
      <c r="AN710" s="95"/>
      <c r="AO710" s="95"/>
      <c r="AP710" s="95"/>
      <c r="AQ710" s="95"/>
      <c r="AR710" s="95"/>
      <c r="AS710" s="95"/>
      <c r="AT710" s="95"/>
      <c r="AU710" s="95"/>
      <c r="AV710" s="95"/>
      <c r="AW710" s="95"/>
      <c r="AX710" s="96"/>
    </row>
    <row r="711" spans="1:50" ht="32.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554</v>
      </c>
      <c r="AE711" s="322"/>
      <c r="AF711" s="322"/>
      <c r="AG711" s="94" t="s">
        <v>605</v>
      </c>
      <c r="AH711" s="95"/>
      <c r="AI711" s="95"/>
      <c r="AJ711" s="95"/>
      <c r="AK711" s="95"/>
      <c r="AL711" s="95"/>
      <c r="AM711" s="95"/>
      <c r="AN711" s="95"/>
      <c r="AO711" s="95"/>
      <c r="AP711" s="95"/>
      <c r="AQ711" s="95"/>
      <c r="AR711" s="95"/>
      <c r="AS711" s="95"/>
      <c r="AT711" s="95"/>
      <c r="AU711" s="95"/>
      <c r="AV711" s="95"/>
      <c r="AW711" s="95"/>
      <c r="AX711" s="96"/>
    </row>
    <row r="712" spans="1:50" ht="32.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2" t="s">
        <v>599</v>
      </c>
      <c r="AE712" s="783"/>
      <c r="AF712" s="783"/>
      <c r="AG712" s="812" t="s">
        <v>620</v>
      </c>
      <c r="AH712" s="813"/>
      <c r="AI712" s="813"/>
      <c r="AJ712" s="813"/>
      <c r="AK712" s="813"/>
      <c r="AL712" s="813"/>
      <c r="AM712" s="813"/>
      <c r="AN712" s="813"/>
      <c r="AO712" s="813"/>
      <c r="AP712" s="813"/>
      <c r="AQ712" s="813"/>
      <c r="AR712" s="813"/>
      <c r="AS712" s="813"/>
      <c r="AT712" s="813"/>
      <c r="AU712" s="813"/>
      <c r="AV712" s="813"/>
      <c r="AW712" s="813"/>
      <c r="AX712" s="814"/>
    </row>
    <row r="713" spans="1:50" ht="32.25" customHeight="1" x14ac:dyDescent="0.15">
      <c r="A713" s="641"/>
      <c r="B713" s="643"/>
      <c r="C713" s="965" t="s">
        <v>489</v>
      </c>
      <c r="D713" s="966"/>
      <c r="E713" s="966"/>
      <c r="F713" s="966"/>
      <c r="G713" s="966"/>
      <c r="H713" s="966"/>
      <c r="I713" s="966"/>
      <c r="J713" s="966"/>
      <c r="K713" s="966"/>
      <c r="L713" s="966"/>
      <c r="M713" s="966"/>
      <c r="N713" s="966"/>
      <c r="O713" s="966"/>
      <c r="P713" s="966"/>
      <c r="Q713" s="966"/>
      <c r="R713" s="966"/>
      <c r="S713" s="966"/>
      <c r="T713" s="966"/>
      <c r="U713" s="966"/>
      <c r="V713" s="966"/>
      <c r="W713" s="966"/>
      <c r="X713" s="966"/>
      <c r="Y713" s="966"/>
      <c r="Z713" s="966"/>
      <c r="AA713" s="966"/>
      <c r="AB713" s="966"/>
      <c r="AC713" s="967"/>
      <c r="AD713" s="782" t="s">
        <v>599</v>
      </c>
      <c r="AE713" s="783"/>
      <c r="AF713" s="783"/>
      <c r="AG713" s="94" t="s">
        <v>620</v>
      </c>
      <c r="AH713" s="95"/>
      <c r="AI713" s="95"/>
      <c r="AJ713" s="95"/>
      <c r="AK713" s="95"/>
      <c r="AL713" s="95"/>
      <c r="AM713" s="95"/>
      <c r="AN713" s="95"/>
      <c r="AO713" s="95"/>
      <c r="AP713" s="95"/>
      <c r="AQ713" s="95"/>
      <c r="AR713" s="95"/>
      <c r="AS713" s="95"/>
      <c r="AT713" s="95"/>
      <c r="AU713" s="95"/>
      <c r="AV713" s="95"/>
      <c r="AW713" s="95"/>
      <c r="AX713" s="96"/>
    </row>
    <row r="714" spans="1:50" ht="32.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9" t="s">
        <v>554</v>
      </c>
      <c r="AE714" s="810"/>
      <c r="AF714" s="811"/>
      <c r="AG714" s="736" t="s">
        <v>606</v>
      </c>
      <c r="AH714" s="737"/>
      <c r="AI714" s="737"/>
      <c r="AJ714" s="737"/>
      <c r="AK714" s="737"/>
      <c r="AL714" s="737"/>
      <c r="AM714" s="737"/>
      <c r="AN714" s="737"/>
      <c r="AO714" s="737"/>
      <c r="AP714" s="737"/>
      <c r="AQ714" s="737"/>
      <c r="AR714" s="737"/>
      <c r="AS714" s="737"/>
      <c r="AT714" s="737"/>
      <c r="AU714" s="737"/>
      <c r="AV714" s="737"/>
      <c r="AW714" s="737"/>
      <c r="AX714" s="738"/>
    </row>
    <row r="715" spans="1:50" ht="32.25" customHeight="1" x14ac:dyDescent="0.15">
      <c r="A715" s="639"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3" t="s">
        <v>554</v>
      </c>
      <c r="AE715" s="604"/>
      <c r="AF715" s="655"/>
      <c r="AG715" s="742" t="s">
        <v>607</v>
      </c>
      <c r="AH715" s="743"/>
      <c r="AI715" s="743"/>
      <c r="AJ715" s="743"/>
      <c r="AK715" s="743"/>
      <c r="AL715" s="743"/>
      <c r="AM715" s="743"/>
      <c r="AN715" s="743"/>
      <c r="AO715" s="743"/>
      <c r="AP715" s="743"/>
      <c r="AQ715" s="743"/>
      <c r="AR715" s="743"/>
      <c r="AS715" s="743"/>
      <c r="AT715" s="743"/>
      <c r="AU715" s="743"/>
      <c r="AV715" s="743"/>
      <c r="AW715" s="743"/>
      <c r="AX715" s="744"/>
    </row>
    <row r="716" spans="1:50" ht="32.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554</v>
      </c>
      <c r="AE716" s="626"/>
      <c r="AF716" s="626"/>
      <c r="AG716" s="94" t="s">
        <v>608</v>
      </c>
      <c r="AH716" s="95"/>
      <c r="AI716" s="95"/>
      <c r="AJ716" s="95"/>
      <c r="AK716" s="95"/>
      <c r="AL716" s="95"/>
      <c r="AM716" s="95"/>
      <c r="AN716" s="95"/>
      <c r="AO716" s="95"/>
      <c r="AP716" s="95"/>
      <c r="AQ716" s="95"/>
      <c r="AR716" s="95"/>
      <c r="AS716" s="95"/>
      <c r="AT716" s="95"/>
      <c r="AU716" s="95"/>
      <c r="AV716" s="95"/>
      <c r="AW716" s="95"/>
      <c r="AX716" s="96"/>
    </row>
    <row r="717" spans="1:50" ht="32.25"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554</v>
      </c>
      <c r="AE717" s="322"/>
      <c r="AF717" s="322"/>
      <c r="AG717" s="94" t="s">
        <v>609</v>
      </c>
      <c r="AH717" s="95"/>
      <c r="AI717" s="95"/>
      <c r="AJ717" s="95"/>
      <c r="AK717" s="95"/>
      <c r="AL717" s="95"/>
      <c r="AM717" s="95"/>
      <c r="AN717" s="95"/>
      <c r="AO717" s="95"/>
      <c r="AP717" s="95"/>
      <c r="AQ717" s="95"/>
      <c r="AR717" s="95"/>
      <c r="AS717" s="95"/>
      <c r="AT717" s="95"/>
      <c r="AU717" s="95"/>
      <c r="AV717" s="95"/>
      <c r="AW717" s="95"/>
      <c r="AX717" s="96"/>
    </row>
    <row r="718" spans="1:50" ht="32.25"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554</v>
      </c>
      <c r="AE718" s="322"/>
      <c r="AF718" s="322"/>
      <c r="AG718" s="120" t="s">
        <v>610</v>
      </c>
      <c r="AH718" s="104"/>
      <c r="AI718" s="104"/>
      <c r="AJ718" s="104"/>
      <c r="AK718" s="104"/>
      <c r="AL718" s="104"/>
      <c r="AM718" s="104"/>
      <c r="AN718" s="104"/>
      <c r="AO718" s="104"/>
      <c r="AP718" s="104"/>
      <c r="AQ718" s="104"/>
      <c r="AR718" s="104"/>
      <c r="AS718" s="104"/>
      <c r="AT718" s="104"/>
      <c r="AU718" s="104"/>
      <c r="AV718" s="104"/>
      <c r="AW718" s="104"/>
      <c r="AX718" s="121"/>
    </row>
    <row r="719" spans="1:50" ht="31.5" customHeight="1" x14ac:dyDescent="0.15">
      <c r="A719" s="776" t="s">
        <v>58</v>
      </c>
      <c r="B719" s="777"/>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599</v>
      </c>
      <c r="AE719" s="604"/>
      <c r="AF719" s="604"/>
      <c r="AG719" s="118" t="s">
        <v>611</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c r="D721" s="290"/>
      <c r="E721" s="290"/>
      <c r="F721" s="291"/>
      <c r="G721" s="280"/>
      <c r="H721" s="281"/>
      <c r="I721" s="83" t="str">
        <f>IF(OR(G721="　", G721=""), "", "-")</f>
        <v/>
      </c>
      <c r="J721" s="284" t="s">
        <v>620</v>
      </c>
      <c r="K721" s="284"/>
      <c r="L721" s="83" t="str">
        <f>IF(M721="","","-")</f>
        <v/>
      </c>
      <c r="M721" s="84"/>
      <c r="N721" s="297" t="s">
        <v>620</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49.5" customHeight="1" x14ac:dyDescent="0.15">
      <c r="A726" s="639" t="s">
        <v>48</v>
      </c>
      <c r="B726" s="802"/>
      <c r="C726" s="817" t="s">
        <v>53</v>
      </c>
      <c r="D726" s="839"/>
      <c r="E726" s="839"/>
      <c r="F726" s="840"/>
      <c r="G726" s="573" t="s">
        <v>615</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49.5" customHeight="1" thickBot="1" x14ac:dyDescent="0.2">
      <c r="A727" s="803"/>
      <c r="B727" s="804"/>
      <c r="C727" s="748" t="s">
        <v>57</v>
      </c>
      <c r="D727" s="749"/>
      <c r="E727" s="749"/>
      <c r="F727" s="750"/>
      <c r="G727" s="571" t="s">
        <v>614</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33.75" customHeight="1" thickBot="1" x14ac:dyDescent="0.2">
      <c r="A729" s="633" t="s">
        <v>627</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33.75" customHeight="1" thickBot="1" x14ac:dyDescent="0.2">
      <c r="A731" s="799" t="s">
        <v>628</v>
      </c>
      <c r="B731" s="800"/>
      <c r="C731" s="800"/>
      <c r="D731" s="800"/>
      <c r="E731" s="801"/>
      <c r="F731" s="729" t="s">
        <v>629</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33.75" customHeight="1" thickBot="1" x14ac:dyDescent="0.2">
      <c r="A733" s="672" t="s">
        <v>529</v>
      </c>
      <c r="B733" s="673"/>
      <c r="C733" s="673"/>
      <c r="D733" s="673"/>
      <c r="E733" s="674"/>
      <c r="F733" s="636" t="s">
        <v>630</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33.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1009" t="s">
        <v>431</v>
      </c>
      <c r="B737" s="203"/>
      <c r="C737" s="203"/>
      <c r="D737" s="204"/>
      <c r="E737" s="1005" t="s">
        <v>616</v>
      </c>
      <c r="F737" s="1005"/>
      <c r="G737" s="1005"/>
      <c r="H737" s="1005"/>
      <c r="I737" s="1005"/>
      <c r="J737" s="1005"/>
      <c r="K737" s="1005"/>
      <c r="L737" s="1005"/>
      <c r="M737" s="1005"/>
      <c r="N737" s="358" t="s">
        <v>358</v>
      </c>
      <c r="O737" s="358"/>
      <c r="P737" s="358"/>
      <c r="Q737" s="358"/>
      <c r="R737" s="1005" t="s">
        <v>616</v>
      </c>
      <c r="S737" s="1005"/>
      <c r="T737" s="1005"/>
      <c r="U737" s="1005"/>
      <c r="V737" s="1005"/>
      <c r="W737" s="1005"/>
      <c r="X737" s="1005"/>
      <c r="Y737" s="1005"/>
      <c r="Z737" s="1005"/>
      <c r="AA737" s="358" t="s">
        <v>359</v>
      </c>
      <c r="AB737" s="358"/>
      <c r="AC737" s="358"/>
      <c r="AD737" s="358"/>
      <c r="AE737" s="1005" t="s">
        <v>616</v>
      </c>
      <c r="AF737" s="1005"/>
      <c r="AG737" s="1005"/>
      <c r="AH737" s="1005"/>
      <c r="AI737" s="1005"/>
      <c r="AJ737" s="1005"/>
      <c r="AK737" s="1005"/>
      <c r="AL737" s="1005"/>
      <c r="AM737" s="1005"/>
      <c r="AN737" s="358" t="s">
        <v>360</v>
      </c>
      <c r="AO737" s="358"/>
      <c r="AP737" s="358"/>
      <c r="AQ737" s="358"/>
      <c r="AR737" s="1006" t="s">
        <v>617</v>
      </c>
      <c r="AS737" s="1007"/>
      <c r="AT737" s="1007"/>
      <c r="AU737" s="1007"/>
      <c r="AV737" s="1007"/>
      <c r="AW737" s="1007"/>
      <c r="AX737" s="1008"/>
      <c r="AY737" s="89"/>
      <c r="AZ737" s="89"/>
    </row>
    <row r="738" spans="1:52" ht="24.75" customHeight="1" x14ac:dyDescent="0.15">
      <c r="A738" s="1009" t="s">
        <v>361</v>
      </c>
      <c r="B738" s="203"/>
      <c r="C738" s="203"/>
      <c r="D738" s="204"/>
      <c r="E738" s="1005" t="s">
        <v>616</v>
      </c>
      <c r="F738" s="1005"/>
      <c r="G738" s="1005"/>
      <c r="H738" s="1005"/>
      <c r="I738" s="1005"/>
      <c r="J738" s="1005"/>
      <c r="K738" s="1005"/>
      <c r="L738" s="1005"/>
      <c r="M738" s="1005"/>
      <c r="N738" s="358" t="s">
        <v>362</v>
      </c>
      <c r="O738" s="358"/>
      <c r="P738" s="358"/>
      <c r="Q738" s="358"/>
      <c r="R738" s="1005" t="s">
        <v>576</v>
      </c>
      <c r="S738" s="1005"/>
      <c r="T738" s="1005"/>
      <c r="U738" s="1005"/>
      <c r="V738" s="1005"/>
      <c r="W738" s="1005"/>
      <c r="X738" s="1005"/>
      <c r="Y738" s="1005"/>
      <c r="Z738" s="1005"/>
      <c r="AA738" s="358" t="s">
        <v>482</v>
      </c>
      <c r="AB738" s="358"/>
      <c r="AC738" s="358"/>
      <c r="AD738" s="358"/>
      <c r="AE738" s="1005" t="s">
        <v>577</v>
      </c>
      <c r="AF738" s="1005"/>
      <c r="AG738" s="1005"/>
      <c r="AH738" s="1005"/>
      <c r="AI738" s="1005"/>
      <c r="AJ738" s="1005"/>
      <c r="AK738" s="1005"/>
      <c r="AL738" s="1005"/>
      <c r="AM738" s="1005"/>
      <c r="AN738" s="1010"/>
      <c r="AO738" s="1011"/>
      <c r="AP738" s="1011"/>
      <c r="AQ738" s="1011"/>
      <c r="AR738" s="1011"/>
      <c r="AS738" s="1011"/>
      <c r="AT738" s="1011"/>
      <c r="AU738" s="1011"/>
      <c r="AV738" s="1011"/>
      <c r="AW738" s="1011"/>
      <c r="AX738" s="1012"/>
    </row>
    <row r="739" spans="1:52" ht="24.75" customHeight="1" thickBot="1" x14ac:dyDescent="0.2">
      <c r="A739" s="1013" t="s">
        <v>542</v>
      </c>
      <c r="B739" s="1014"/>
      <c r="C739" s="1014"/>
      <c r="D739" s="1015"/>
      <c r="E739" s="1016" t="s">
        <v>549</v>
      </c>
      <c r="F739" s="1017"/>
      <c r="G739" s="1017"/>
      <c r="H739" s="91" t="str">
        <f>IF(E739="", "", "(")</f>
        <v>(</v>
      </c>
      <c r="I739" s="1000"/>
      <c r="J739" s="1000"/>
      <c r="K739" s="91" t="str">
        <f>IF(OR(I739="　", I739=""), "", "-")</f>
        <v/>
      </c>
      <c r="L739" s="1001">
        <v>190</v>
      </c>
      <c r="M739" s="1001"/>
      <c r="N739" s="92" t="str">
        <f>IF(O739="", "", "-")</f>
        <v/>
      </c>
      <c r="O739" s="93"/>
      <c r="P739" s="92" t="str">
        <f>IF(E739="", "", ")")</f>
        <v>)</v>
      </c>
      <c r="Q739" s="1016"/>
      <c r="R739" s="1017"/>
      <c r="S739" s="1017"/>
      <c r="T739" s="91" t="str">
        <f>IF(Q739="", "", "(")</f>
        <v/>
      </c>
      <c r="U739" s="1000"/>
      <c r="V739" s="1000"/>
      <c r="W739" s="91" t="str">
        <f>IF(OR(U739="　", U739=""), "", "-")</f>
        <v/>
      </c>
      <c r="X739" s="1001"/>
      <c r="Y739" s="1001"/>
      <c r="Z739" s="92" t="str">
        <f>IF(AA739="", "", "-")</f>
        <v/>
      </c>
      <c r="AA739" s="93"/>
      <c r="AB739" s="92" t="str">
        <f>IF(Q739="", "", ")")</f>
        <v/>
      </c>
      <c r="AC739" s="1016"/>
      <c r="AD739" s="1017"/>
      <c r="AE739" s="1017"/>
      <c r="AF739" s="91" t="str">
        <f>IF(AC739="", "", "(")</f>
        <v/>
      </c>
      <c r="AG739" s="1000"/>
      <c r="AH739" s="1000"/>
      <c r="AI739" s="91" t="str">
        <f>IF(OR(AG739="　", AG739=""), "", "-")</f>
        <v/>
      </c>
      <c r="AJ739" s="1001"/>
      <c r="AK739" s="1001"/>
      <c r="AL739" s="92" t="str">
        <f>IF(AM739="", "", "-")</f>
        <v/>
      </c>
      <c r="AM739" s="93"/>
      <c r="AN739" s="92" t="str">
        <f>IF(AC739="", "", ")")</f>
        <v/>
      </c>
      <c r="AO739" s="1002"/>
      <c r="AP739" s="1003"/>
      <c r="AQ739" s="1003"/>
      <c r="AR739" s="1003"/>
      <c r="AS739" s="1003"/>
      <c r="AT739" s="1003"/>
      <c r="AU739" s="1003"/>
      <c r="AV739" s="1003"/>
      <c r="AW739" s="1003"/>
      <c r="AX739" s="1004"/>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578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593</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3"/>
    </row>
    <row r="780" spans="1:50" ht="24.75" customHeight="1" x14ac:dyDescent="0.15">
      <c r="A780" s="630"/>
      <c r="B780" s="631"/>
      <c r="C780" s="631"/>
      <c r="D780" s="631"/>
      <c r="E780" s="631"/>
      <c r="F780" s="632"/>
      <c r="G780" s="817"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8"/>
      <c r="AC780" s="817"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582</v>
      </c>
      <c r="H781" s="670"/>
      <c r="I781" s="670"/>
      <c r="J781" s="670"/>
      <c r="K781" s="671"/>
      <c r="L781" s="663" t="s">
        <v>583</v>
      </c>
      <c r="M781" s="664"/>
      <c r="N781" s="664"/>
      <c r="O781" s="664"/>
      <c r="P781" s="664"/>
      <c r="Q781" s="664"/>
      <c r="R781" s="664"/>
      <c r="S781" s="664"/>
      <c r="T781" s="664"/>
      <c r="U781" s="664"/>
      <c r="V781" s="664"/>
      <c r="W781" s="664"/>
      <c r="X781" s="665"/>
      <c r="Y781" s="384">
        <v>5.3</v>
      </c>
      <c r="Z781" s="385"/>
      <c r="AA781" s="385"/>
      <c r="AB781" s="805"/>
      <c r="AC781" s="669" t="s">
        <v>590</v>
      </c>
      <c r="AD781" s="670"/>
      <c r="AE781" s="670"/>
      <c r="AF781" s="670"/>
      <c r="AG781" s="671"/>
      <c r="AH781" s="663" t="s">
        <v>589</v>
      </c>
      <c r="AI781" s="664"/>
      <c r="AJ781" s="664"/>
      <c r="AK781" s="664"/>
      <c r="AL781" s="664"/>
      <c r="AM781" s="664"/>
      <c r="AN781" s="664"/>
      <c r="AO781" s="664"/>
      <c r="AP781" s="664"/>
      <c r="AQ781" s="664"/>
      <c r="AR781" s="664"/>
      <c r="AS781" s="664"/>
      <c r="AT781" s="665"/>
      <c r="AU781" s="384">
        <v>16.2</v>
      </c>
      <c r="AV781" s="385"/>
      <c r="AW781" s="385"/>
      <c r="AX781" s="386"/>
    </row>
    <row r="782" spans="1:50" ht="24.75" customHeight="1" x14ac:dyDescent="0.15">
      <c r="A782" s="630"/>
      <c r="B782" s="631"/>
      <c r="C782" s="631"/>
      <c r="D782" s="631"/>
      <c r="E782" s="631"/>
      <c r="F782" s="632"/>
      <c r="G782" s="605" t="s">
        <v>579</v>
      </c>
      <c r="H782" s="606"/>
      <c r="I782" s="606"/>
      <c r="J782" s="606"/>
      <c r="K782" s="607"/>
      <c r="L782" s="597" t="s">
        <v>580</v>
      </c>
      <c r="M782" s="598"/>
      <c r="N782" s="598"/>
      <c r="O782" s="598"/>
      <c r="P782" s="598"/>
      <c r="Q782" s="598"/>
      <c r="R782" s="598"/>
      <c r="S782" s="598"/>
      <c r="T782" s="598"/>
      <c r="U782" s="598"/>
      <c r="V782" s="598"/>
      <c r="W782" s="598"/>
      <c r="X782" s="599"/>
      <c r="Y782" s="600">
        <v>0.6</v>
      </c>
      <c r="Z782" s="601"/>
      <c r="AA782" s="601"/>
      <c r="AB782" s="611"/>
      <c r="AC782" s="605"/>
      <c r="AD782" s="606"/>
      <c r="AE782" s="606"/>
      <c r="AF782" s="606"/>
      <c r="AG782" s="607"/>
      <c r="AH782" s="597"/>
      <c r="AI782" s="806"/>
      <c r="AJ782" s="806"/>
      <c r="AK782" s="806"/>
      <c r="AL782" s="806"/>
      <c r="AM782" s="806"/>
      <c r="AN782" s="806"/>
      <c r="AO782" s="806"/>
      <c r="AP782" s="806"/>
      <c r="AQ782" s="806"/>
      <c r="AR782" s="806"/>
      <c r="AS782" s="806"/>
      <c r="AT782" s="807"/>
      <c r="AU782" s="600"/>
      <c r="AV782" s="601"/>
      <c r="AW782" s="601"/>
      <c r="AX782" s="602"/>
    </row>
    <row r="783" spans="1:50" ht="24.75" customHeight="1" x14ac:dyDescent="0.15">
      <c r="A783" s="630"/>
      <c r="B783" s="631"/>
      <c r="C783" s="631"/>
      <c r="D783" s="631"/>
      <c r="E783" s="631"/>
      <c r="F783" s="632"/>
      <c r="G783" s="605" t="s">
        <v>581</v>
      </c>
      <c r="H783" s="606"/>
      <c r="I783" s="606"/>
      <c r="J783" s="606"/>
      <c r="K783" s="607"/>
      <c r="L783" s="597" t="s">
        <v>584</v>
      </c>
      <c r="M783" s="598"/>
      <c r="N783" s="598"/>
      <c r="O783" s="598"/>
      <c r="P783" s="598"/>
      <c r="Q783" s="598"/>
      <c r="R783" s="598"/>
      <c r="S783" s="598"/>
      <c r="T783" s="598"/>
      <c r="U783" s="598"/>
      <c r="V783" s="598"/>
      <c r="W783" s="598"/>
      <c r="X783" s="599"/>
      <c r="Y783" s="600">
        <v>19.399999999999999</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t="s">
        <v>585</v>
      </c>
      <c r="H784" s="606"/>
      <c r="I784" s="606"/>
      <c r="J784" s="606"/>
      <c r="K784" s="607"/>
      <c r="L784" s="597" t="s">
        <v>587</v>
      </c>
      <c r="M784" s="598"/>
      <c r="N784" s="598"/>
      <c r="O784" s="598"/>
      <c r="P784" s="598"/>
      <c r="Q784" s="598"/>
      <c r="R784" s="598"/>
      <c r="S784" s="598"/>
      <c r="T784" s="598"/>
      <c r="U784" s="598"/>
      <c r="V784" s="598"/>
      <c r="W784" s="598"/>
      <c r="X784" s="599"/>
      <c r="Y784" s="600">
        <v>0.2</v>
      </c>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t="s">
        <v>588</v>
      </c>
      <c r="H785" s="606"/>
      <c r="I785" s="606"/>
      <c r="J785" s="606"/>
      <c r="K785" s="607"/>
      <c r="L785" s="597"/>
      <c r="M785" s="598"/>
      <c r="N785" s="598"/>
      <c r="O785" s="598"/>
      <c r="P785" s="598"/>
      <c r="Q785" s="598"/>
      <c r="R785" s="598"/>
      <c r="S785" s="598"/>
      <c r="T785" s="598"/>
      <c r="U785" s="598"/>
      <c r="V785" s="598"/>
      <c r="W785" s="598"/>
      <c r="X785" s="599"/>
      <c r="Y785" s="600">
        <v>0.9</v>
      </c>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t="s">
        <v>586</v>
      </c>
      <c r="H786" s="606"/>
      <c r="I786" s="606"/>
      <c r="J786" s="606"/>
      <c r="K786" s="607"/>
      <c r="L786" s="597"/>
      <c r="M786" s="598"/>
      <c r="N786" s="598"/>
      <c r="O786" s="598"/>
      <c r="P786" s="598"/>
      <c r="Q786" s="598"/>
      <c r="R786" s="598"/>
      <c r="S786" s="598"/>
      <c r="T786" s="598"/>
      <c r="U786" s="598"/>
      <c r="V786" s="598"/>
      <c r="W786" s="598"/>
      <c r="X786" s="599"/>
      <c r="Y786" s="600">
        <v>2.1</v>
      </c>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8" t="s">
        <v>20</v>
      </c>
      <c r="H791" s="829"/>
      <c r="I791" s="829"/>
      <c r="J791" s="829"/>
      <c r="K791" s="829"/>
      <c r="L791" s="830"/>
      <c r="M791" s="831"/>
      <c r="N791" s="831"/>
      <c r="O791" s="831"/>
      <c r="P791" s="831"/>
      <c r="Q791" s="831"/>
      <c r="R791" s="831"/>
      <c r="S791" s="831"/>
      <c r="T791" s="831"/>
      <c r="U791" s="831"/>
      <c r="V791" s="831"/>
      <c r="W791" s="831"/>
      <c r="X791" s="832"/>
      <c r="Y791" s="833">
        <f>SUM(Y781:AB790)</f>
        <v>28.499999999999996</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16.2</v>
      </c>
      <c r="AV791" s="834"/>
      <c r="AW791" s="834"/>
      <c r="AX791" s="836"/>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3"/>
    </row>
    <row r="793" spans="1:50" ht="24.75" hidden="1" customHeight="1" x14ac:dyDescent="0.15">
      <c r="A793" s="630"/>
      <c r="B793" s="631"/>
      <c r="C793" s="631"/>
      <c r="D793" s="631"/>
      <c r="E793" s="631"/>
      <c r="F793" s="632"/>
      <c r="G793" s="817"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8"/>
      <c r="AC793" s="817"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5"/>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3"/>
    </row>
    <row r="806" spans="1:50" ht="24.75" hidden="1" customHeight="1" x14ac:dyDescent="0.15">
      <c r="A806" s="630"/>
      <c r="B806" s="631"/>
      <c r="C806" s="631"/>
      <c r="D806" s="631"/>
      <c r="E806" s="631"/>
      <c r="F806" s="632"/>
      <c r="G806" s="817"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8"/>
      <c r="AC806" s="817"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5"/>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3"/>
    </row>
    <row r="819" spans="1:50" ht="24.75" hidden="1" customHeight="1" x14ac:dyDescent="0.15">
      <c r="A819" s="630"/>
      <c r="B819" s="631"/>
      <c r="C819" s="631"/>
      <c r="D819" s="631"/>
      <c r="E819" s="631"/>
      <c r="F819" s="632"/>
      <c r="G819" s="817"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8"/>
      <c r="AC819" s="817"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5"/>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40" t="s">
        <v>591</v>
      </c>
      <c r="D837" s="340"/>
      <c r="E837" s="340"/>
      <c r="F837" s="340"/>
      <c r="G837" s="340"/>
      <c r="H837" s="340"/>
      <c r="I837" s="340"/>
      <c r="J837" s="341">
        <v>8010605002531</v>
      </c>
      <c r="K837" s="342"/>
      <c r="L837" s="342"/>
      <c r="M837" s="342"/>
      <c r="N837" s="342"/>
      <c r="O837" s="342"/>
      <c r="P837" s="355" t="s">
        <v>592</v>
      </c>
      <c r="Q837" s="343"/>
      <c r="R837" s="343"/>
      <c r="S837" s="343"/>
      <c r="T837" s="343"/>
      <c r="U837" s="343"/>
      <c r="V837" s="343"/>
      <c r="W837" s="343"/>
      <c r="X837" s="343"/>
      <c r="Y837" s="344">
        <v>28.5</v>
      </c>
      <c r="Z837" s="345"/>
      <c r="AA837" s="345"/>
      <c r="AB837" s="346"/>
      <c r="AC837" s="356" t="s">
        <v>520</v>
      </c>
      <c r="AD837" s="364"/>
      <c r="AE837" s="364"/>
      <c r="AF837" s="364"/>
      <c r="AG837" s="364"/>
      <c r="AH837" s="365">
        <v>1</v>
      </c>
      <c r="AI837" s="366"/>
      <c r="AJ837" s="366"/>
      <c r="AK837" s="366"/>
      <c r="AL837" s="350">
        <v>95.1</v>
      </c>
      <c r="AM837" s="351"/>
      <c r="AN837" s="351"/>
      <c r="AO837" s="352"/>
      <c r="AP837" s="353" t="s">
        <v>618</v>
      </c>
      <c r="AQ837" s="353"/>
      <c r="AR837" s="353"/>
      <c r="AS837" s="353"/>
      <c r="AT837" s="353"/>
      <c r="AU837" s="353"/>
      <c r="AV837" s="353"/>
      <c r="AW837" s="353"/>
      <c r="AX837" s="353"/>
    </row>
    <row r="838" spans="1:50" ht="30" hidden="1" customHeight="1" x14ac:dyDescent="0.15">
      <c r="A838" s="372">
        <v>2</v>
      </c>
      <c r="B838" s="372">
        <v>1</v>
      </c>
      <c r="C838" s="354"/>
      <c r="D838" s="340"/>
      <c r="E838" s="340"/>
      <c r="F838" s="340"/>
      <c r="G838" s="340"/>
      <c r="H838" s="340"/>
      <c r="I838" s="340"/>
      <c r="J838" s="341"/>
      <c r="K838" s="342"/>
      <c r="L838" s="342"/>
      <c r="M838" s="342"/>
      <c r="N838" s="342"/>
      <c r="O838" s="342"/>
      <c r="P838" s="355"/>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13.5"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61.5" customHeight="1" x14ac:dyDescent="0.15">
      <c r="A870" s="372">
        <v>1</v>
      </c>
      <c r="B870" s="372">
        <v>1</v>
      </c>
      <c r="C870" s="913" t="s">
        <v>594</v>
      </c>
      <c r="D870" s="914"/>
      <c r="E870" s="914"/>
      <c r="F870" s="914"/>
      <c r="G870" s="914"/>
      <c r="H870" s="914"/>
      <c r="I870" s="915"/>
      <c r="J870" s="916">
        <v>7010001012532</v>
      </c>
      <c r="K870" s="917"/>
      <c r="L870" s="917"/>
      <c r="M870" s="917"/>
      <c r="N870" s="917"/>
      <c r="O870" s="918"/>
      <c r="P870" s="919" t="s">
        <v>595</v>
      </c>
      <c r="Q870" s="920"/>
      <c r="R870" s="920"/>
      <c r="S870" s="920"/>
      <c r="T870" s="920"/>
      <c r="U870" s="920"/>
      <c r="V870" s="920"/>
      <c r="W870" s="920"/>
      <c r="X870" s="921"/>
      <c r="Y870" s="344">
        <v>16.2</v>
      </c>
      <c r="Z870" s="345"/>
      <c r="AA870" s="345"/>
      <c r="AB870" s="346"/>
      <c r="AC870" s="199" t="s">
        <v>596</v>
      </c>
      <c r="AD870" s="922"/>
      <c r="AE870" s="922"/>
      <c r="AF870" s="922"/>
      <c r="AG870" s="923"/>
      <c r="AH870" s="924">
        <v>2</v>
      </c>
      <c r="AI870" s="925"/>
      <c r="AJ870" s="925"/>
      <c r="AK870" s="926"/>
      <c r="AL870" s="350">
        <v>95.7</v>
      </c>
      <c r="AM870" s="351"/>
      <c r="AN870" s="351"/>
      <c r="AO870" s="352"/>
      <c r="AP870" s="353" t="s">
        <v>616</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AM134">
    <cfRule type="expression" dxfId="701" priority="1">
      <formula>IF(RIGHT(TEXT(AM134,"0.#"),1)=".",FALSE,TRUE)</formula>
    </cfRule>
    <cfRule type="expression" dxfId="700" priority="2">
      <formula>IF(RIGHT(TEXT(AM134,"0.#"),1)=".",TRUE,FALSE)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17"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44"/>
      <c r="Z2" s="831"/>
      <c r="AA2" s="832"/>
      <c r="AB2" s="1048" t="s">
        <v>11</v>
      </c>
      <c r="AC2" s="1049"/>
      <c r="AD2" s="1050"/>
      <c r="AE2" s="1054" t="s">
        <v>357</v>
      </c>
      <c r="AF2" s="1054"/>
      <c r="AG2" s="1054"/>
      <c r="AH2" s="1054"/>
      <c r="AI2" s="1054" t="s">
        <v>363</v>
      </c>
      <c r="AJ2" s="1054"/>
      <c r="AK2" s="1054"/>
      <c r="AL2" s="1054"/>
      <c r="AM2" s="1054" t="s">
        <v>472</v>
      </c>
      <c r="AN2" s="1054"/>
      <c r="AO2" s="1054"/>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45"/>
      <c r="Z3" s="1046"/>
      <c r="AA3" s="1047"/>
      <c r="AB3" s="1051"/>
      <c r="AC3" s="1052"/>
      <c r="AD3" s="1053"/>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21"/>
      <c r="I4" s="1021"/>
      <c r="J4" s="1021"/>
      <c r="K4" s="1021"/>
      <c r="L4" s="1021"/>
      <c r="M4" s="1021"/>
      <c r="N4" s="1021"/>
      <c r="O4" s="1022"/>
      <c r="P4" s="98"/>
      <c r="Q4" s="1029"/>
      <c r="R4" s="1029"/>
      <c r="S4" s="1029"/>
      <c r="T4" s="1029"/>
      <c r="U4" s="1029"/>
      <c r="V4" s="1029"/>
      <c r="W4" s="1029"/>
      <c r="X4" s="1030"/>
      <c r="Y4" s="1039" t="s">
        <v>12</v>
      </c>
      <c r="Z4" s="1040"/>
      <c r="AA4" s="1041"/>
      <c r="AB4" s="457"/>
      <c r="AC4" s="1043"/>
      <c r="AD4" s="1043"/>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23"/>
      <c r="H5" s="1024"/>
      <c r="I5" s="1024"/>
      <c r="J5" s="1024"/>
      <c r="K5" s="1024"/>
      <c r="L5" s="1024"/>
      <c r="M5" s="1024"/>
      <c r="N5" s="1024"/>
      <c r="O5" s="1025"/>
      <c r="P5" s="1031"/>
      <c r="Q5" s="1031"/>
      <c r="R5" s="1031"/>
      <c r="S5" s="1031"/>
      <c r="T5" s="1031"/>
      <c r="U5" s="1031"/>
      <c r="V5" s="1031"/>
      <c r="W5" s="1031"/>
      <c r="X5" s="1032"/>
      <c r="Y5" s="411" t="s">
        <v>54</v>
      </c>
      <c r="Z5" s="1036"/>
      <c r="AA5" s="1037"/>
      <c r="AB5" s="519"/>
      <c r="AC5" s="1042"/>
      <c r="AD5" s="1042"/>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26"/>
      <c r="H6" s="1027"/>
      <c r="I6" s="1027"/>
      <c r="J6" s="1027"/>
      <c r="K6" s="1027"/>
      <c r="L6" s="1027"/>
      <c r="M6" s="1027"/>
      <c r="N6" s="1027"/>
      <c r="O6" s="1028"/>
      <c r="P6" s="1033"/>
      <c r="Q6" s="1033"/>
      <c r="R6" s="1033"/>
      <c r="S6" s="1033"/>
      <c r="T6" s="1033"/>
      <c r="U6" s="1033"/>
      <c r="V6" s="1033"/>
      <c r="W6" s="1033"/>
      <c r="X6" s="1034"/>
      <c r="Y6" s="1035" t="s">
        <v>13</v>
      </c>
      <c r="Z6" s="1036"/>
      <c r="AA6" s="1037"/>
      <c r="AB6" s="593" t="s">
        <v>301</v>
      </c>
      <c r="AC6" s="1038"/>
      <c r="AD6" s="1038"/>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44"/>
      <c r="Z9" s="831"/>
      <c r="AA9" s="832"/>
      <c r="AB9" s="1048" t="s">
        <v>11</v>
      </c>
      <c r="AC9" s="1049"/>
      <c r="AD9" s="1050"/>
      <c r="AE9" s="1054" t="s">
        <v>357</v>
      </c>
      <c r="AF9" s="1054"/>
      <c r="AG9" s="1054"/>
      <c r="AH9" s="1054"/>
      <c r="AI9" s="1054" t="s">
        <v>363</v>
      </c>
      <c r="AJ9" s="1054"/>
      <c r="AK9" s="1054"/>
      <c r="AL9" s="1054"/>
      <c r="AM9" s="1054" t="s">
        <v>472</v>
      </c>
      <c r="AN9" s="1054"/>
      <c r="AO9" s="1054"/>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45"/>
      <c r="Z10" s="1046"/>
      <c r="AA10" s="1047"/>
      <c r="AB10" s="1051"/>
      <c r="AC10" s="1052"/>
      <c r="AD10" s="1053"/>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21"/>
      <c r="I11" s="1021"/>
      <c r="J11" s="1021"/>
      <c r="K11" s="1021"/>
      <c r="L11" s="1021"/>
      <c r="M11" s="1021"/>
      <c r="N11" s="1021"/>
      <c r="O11" s="1022"/>
      <c r="P11" s="98"/>
      <c r="Q11" s="1029"/>
      <c r="R11" s="1029"/>
      <c r="S11" s="1029"/>
      <c r="T11" s="1029"/>
      <c r="U11" s="1029"/>
      <c r="V11" s="1029"/>
      <c r="W11" s="1029"/>
      <c r="X11" s="1030"/>
      <c r="Y11" s="1039" t="s">
        <v>12</v>
      </c>
      <c r="Z11" s="1040"/>
      <c r="AA11" s="1041"/>
      <c r="AB11" s="457"/>
      <c r="AC11" s="1043"/>
      <c r="AD11" s="1043"/>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23"/>
      <c r="H12" s="1024"/>
      <c r="I12" s="1024"/>
      <c r="J12" s="1024"/>
      <c r="K12" s="1024"/>
      <c r="L12" s="1024"/>
      <c r="M12" s="1024"/>
      <c r="N12" s="1024"/>
      <c r="O12" s="1025"/>
      <c r="P12" s="1031"/>
      <c r="Q12" s="1031"/>
      <c r="R12" s="1031"/>
      <c r="S12" s="1031"/>
      <c r="T12" s="1031"/>
      <c r="U12" s="1031"/>
      <c r="V12" s="1031"/>
      <c r="W12" s="1031"/>
      <c r="X12" s="1032"/>
      <c r="Y12" s="411" t="s">
        <v>54</v>
      </c>
      <c r="Z12" s="1036"/>
      <c r="AA12" s="1037"/>
      <c r="AB12" s="519"/>
      <c r="AC12" s="1042"/>
      <c r="AD12" s="1042"/>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26"/>
      <c r="H13" s="1027"/>
      <c r="I13" s="1027"/>
      <c r="J13" s="1027"/>
      <c r="K13" s="1027"/>
      <c r="L13" s="1027"/>
      <c r="M13" s="1027"/>
      <c r="N13" s="1027"/>
      <c r="O13" s="1028"/>
      <c r="P13" s="1033"/>
      <c r="Q13" s="1033"/>
      <c r="R13" s="1033"/>
      <c r="S13" s="1033"/>
      <c r="T13" s="1033"/>
      <c r="U13" s="1033"/>
      <c r="V13" s="1033"/>
      <c r="W13" s="1033"/>
      <c r="X13" s="1034"/>
      <c r="Y13" s="1035" t="s">
        <v>13</v>
      </c>
      <c r="Z13" s="1036"/>
      <c r="AA13" s="1037"/>
      <c r="AB13" s="593" t="s">
        <v>301</v>
      </c>
      <c r="AC13" s="1038"/>
      <c r="AD13" s="1038"/>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44"/>
      <c r="Z16" s="831"/>
      <c r="AA16" s="832"/>
      <c r="AB16" s="1048" t="s">
        <v>11</v>
      </c>
      <c r="AC16" s="1049"/>
      <c r="AD16" s="1050"/>
      <c r="AE16" s="1054" t="s">
        <v>357</v>
      </c>
      <c r="AF16" s="1054"/>
      <c r="AG16" s="1054"/>
      <c r="AH16" s="1054"/>
      <c r="AI16" s="1054" t="s">
        <v>363</v>
      </c>
      <c r="AJ16" s="1054"/>
      <c r="AK16" s="1054"/>
      <c r="AL16" s="1054"/>
      <c r="AM16" s="1054" t="s">
        <v>472</v>
      </c>
      <c r="AN16" s="1054"/>
      <c r="AO16" s="1054"/>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45"/>
      <c r="Z17" s="1046"/>
      <c r="AA17" s="1047"/>
      <c r="AB17" s="1051"/>
      <c r="AC17" s="1052"/>
      <c r="AD17" s="1053"/>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21"/>
      <c r="I18" s="1021"/>
      <c r="J18" s="1021"/>
      <c r="K18" s="1021"/>
      <c r="L18" s="1021"/>
      <c r="M18" s="1021"/>
      <c r="N18" s="1021"/>
      <c r="O18" s="1022"/>
      <c r="P18" s="98"/>
      <c r="Q18" s="1029"/>
      <c r="R18" s="1029"/>
      <c r="S18" s="1029"/>
      <c r="T18" s="1029"/>
      <c r="U18" s="1029"/>
      <c r="V18" s="1029"/>
      <c r="W18" s="1029"/>
      <c r="X18" s="1030"/>
      <c r="Y18" s="1039" t="s">
        <v>12</v>
      </c>
      <c r="Z18" s="1040"/>
      <c r="AA18" s="1041"/>
      <c r="AB18" s="457"/>
      <c r="AC18" s="1043"/>
      <c r="AD18" s="1043"/>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23"/>
      <c r="H19" s="1024"/>
      <c r="I19" s="1024"/>
      <c r="J19" s="1024"/>
      <c r="K19" s="1024"/>
      <c r="L19" s="1024"/>
      <c r="M19" s="1024"/>
      <c r="N19" s="1024"/>
      <c r="O19" s="1025"/>
      <c r="P19" s="1031"/>
      <c r="Q19" s="1031"/>
      <c r="R19" s="1031"/>
      <c r="S19" s="1031"/>
      <c r="T19" s="1031"/>
      <c r="U19" s="1031"/>
      <c r="V19" s="1031"/>
      <c r="W19" s="1031"/>
      <c r="X19" s="1032"/>
      <c r="Y19" s="411" t="s">
        <v>54</v>
      </c>
      <c r="Z19" s="1036"/>
      <c r="AA19" s="1037"/>
      <c r="AB19" s="519"/>
      <c r="AC19" s="1042"/>
      <c r="AD19" s="1042"/>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26"/>
      <c r="H20" s="1027"/>
      <c r="I20" s="1027"/>
      <c r="J20" s="1027"/>
      <c r="K20" s="1027"/>
      <c r="L20" s="1027"/>
      <c r="M20" s="1027"/>
      <c r="N20" s="1027"/>
      <c r="O20" s="1028"/>
      <c r="P20" s="1033"/>
      <c r="Q20" s="1033"/>
      <c r="R20" s="1033"/>
      <c r="S20" s="1033"/>
      <c r="T20" s="1033"/>
      <c r="U20" s="1033"/>
      <c r="V20" s="1033"/>
      <c r="W20" s="1033"/>
      <c r="X20" s="1034"/>
      <c r="Y20" s="1035" t="s">
        <v>13</v>
      </c>
      <c r="Z20" s="1036"/>
      <c r="AA20" s="1037"/>
      <c r="AB20" s="593" t="s">
        <v>301</v>
      </c>
      <c r="AC20" s="1038"/>
      <c r="AD20" s="1038"/>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44"/>
      <c r="Z23" s="831"/>
      <c r="AA23" s="832"/>
      <c r="AB23" s="1048" t="s">
        <v>11</v>
      </c>
      <c r="AC23" s="1049"/>
      <c r="AD23" s="1050"/>
      <c r="AE23" s="1054" t="s">
        <v>357</v>
      </c>
      <c r="AF23" s="1054"/>
      <c r="AG23" s="1054"/>
      <c r="AH23" s="1054"/>
      <c r="AI23" s="1054" t="s">
        <v>363</v>
      </c>
      <c r="AJ23" s="1054"/>
      <c r="AK23" s="1054"/>
      <c r="AL23" s="1054"/>
      <c r="AM23" s="1054" t="s">
        <v>472</v>
      </c>
      <c r="AN23" s="1054"/>
      <c r="AO23" s="1054"/>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45"/>
      <c r="Z24" s="1046"/>
      <c r="AA24" s="1047"/>
      <c r="AB24" s="1051"/>
      <c r="AC24" s="1052"/>
      <c r="AD24" s="1053"/>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21"/>
      <c r="I25" s="1021"/>
      <c r="J25" s="1021"/>
      <c r="K25" s="1021"/>
      <c r="L25" s="1021"/>
      <c r="M25" s="1021"/>
      <c r="N25" s="1021"/>
      <c r="O25" s="1022"/>
      <c r="P25" s="98"/>
      <c r="Q25" s="1029"/>
      <c r="R25" s="1029"/>
      <c r="S25" s="1029"/>
      <c r="T25" s="1029"/>
      <c r="U25" s="1029"/>
      <c r="V25" s="1029"/>
      <c r="W25" s="1029"/>
      <c r="X25" s="1030"/>
      <c r="Y25" s="1039" t="s">
        <v>12</v>
      </c>
      <c r="Z25" s="1040"/>
      <c r="AA25" s="1041"/>
      <c r="AB25" s="457"/>
      <c r="AC25" s="1043"/>
      <c r="AD25" s="1043"/>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23"/>
      <c r="H26" s="1024"/>
      <c r="I26" s="1024"/>
      <c r="J26" s="1024"/>
      <c r="K26" s="1024"/>
      <c r="L26" s="1024"/>
      <c r="M26" s="1024"/>
      <c r="N26" s="1024"/>
      <c r="O26" s="1025"/>
      <c r="P26" s="1031"/>
      <c r="Q26" s="1031"/>
      <c r="R26" s="1031"/>
      <c r="S26" s="1031"/>
      <c r="T26" s="1031"/>
      <c r="U26" s="1031"/>
      <c r="V26" s="1031"/>
      <c r="W26" s="1031"/>
      <c r="X26" s="1032"/>
      <c r="Y26" s="411" t="s">
        <v>54</v>
      </c>
      <c r="Z26" s="1036"/>
      <c r="AA26" s="1037"/>
      <c r="AB26" s="519"/>
      <c r="AC26" s="1042"/>
      <c r="AD26" s="1042"/>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26"/>
      <c r="H27" s="1027"/>
      <c r="I27" s="1027"/>
      <c r="J27" s="1027"/>
      <c r="K27" s="1027"/>
      <c r="L27" s="1027"/>
      <c r="M27" s="1027"/>
      <c r="N27" s="1027"/>
      <c r="O27" s="1028"/>
      <c r="P27" s="1033"/>
      <c r="Q27" s="1033"/>
      <c r="R27" s="1033"/>
      <c r="S27" s="1033"/>
      <c r="T27" s="1033"/>
      <c r="U27" s="1033"/>
      <c r="V27" s="1033"/>
      <c r="W27" s="1033"/>
      <c r="X27" s="1034"/>
      <c r="Y27" s="1035" t="s">
        <v>13</v>
      </c>
      <c r="Z27" s="1036"/>
      <c r="AA27" s="1037"/>
      <c r="AB27" s="593" t="s">
        <v>301</v>
      </c>
      <c r="AC27" s="1038"/>
      <c r="AD27" s="1038"/>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44"/>
      <c r="Z30" s="831"/>
      <c r="AA30" s="832"/>
      <c r="AB30" s="1048" t="s">
        <v>11</v>
      </c>
      <c r="AC30" s="1049"/>
      <c r="AD30" s="1050"/>
      <c r="AE30" s="1054" t="s">
        <v>357</v>
      </c>
      <c r="AF30" s="1054"/>
      <c r="AG30" s="1054"/>
      <c r="AH30" s="1054"/>
      <c r="AI30" s="1054" t="s">
        <v>363</v>
      </c>
      <c r="AJ30" s="1054"/>
      <c r="AK30" s="1054"/>
      <c r="AL30" s="1054"/>
      <c r="AM30" s="1054" t="s">
        <v>472</v>
      </c>
      <c r="AN30" s="1054"/>
      <c r="AO30" s="1054"/>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45"/>
      <c r="Z31" s="1046"/>
      <c r="AA31" s="1047"/>
      <c r="AB31" s="1051"/>
      <c r="AC31" s="1052"/>
      <c r="AD31" s="1053"/>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21"/>
      <c r="I32" s="1021"/>
      <c r="J32" s="1021"/>
      <c r="K32" s="1021"/>
      <c r="L32" s="1021"/>
      <c r="M32" s="1021"/>
      <c r="N32" s="1021"/>
      <c r="O32" s="1022"/>
      <c r="P32" s="98"/>
      <c r="Q32" s="1029"/>
      <c r="R32" s="1029"/>
      <c r="S32" s="1029"/>
      <c r="T32" s="1029"/>
      <c r="U32" s="1029"/>
      <c r="V32" s="1029"/>
      <c r="W32" s="1029"/>
      <c r="X32" s="1030"/>
      <c r="Y32" s="1039" t="s">
        <v>12</v>
      </c>
      <c r="Z32" s="1040"/>
      <c r="AA32" s="1041"/>
      <c r="AB32" s="457"/>
      <c r="AC32" s="1043"/>
      <c r="AD32" s="1043"/>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23"/>
      <c r="H33" s="1024"/>
      <c r="I33" s="1024"/>
      <c r="J33" s="1024"/>
      <c r="K33" s="1024"/>
      <c r="L33" s="1024"/>
      <c r="M33" s="1024"/>
      <c r="N33" s="1024"/>
      <c r="O33" s="1025"/>
      <c r="P33" s="1031"/>
      <c r="Q33" s="1031"/>
      <c r="R33" s="1031"/>
      <c r="S33" s="1031"/>
      <c r="T33" s="1031"/>
      <c r="U33" s="1031"/>
      <c r="V33" s="1031"/>
      <c r="W33" s="1031"/>
      <c r="X33" s="1032"/>
      <c r="Y33" s="411" t="s">
        <v>54</v>
      </c>
      <c r="Z33" s="1036"/>
      <c r="AA33" s="1037"/>
      <c r="AB33" s="519"/>
      <c r="AC33" s="1042"/>
      <c r="AD33" s="1042"/>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26"/>
      <c r="H34" s="1027"/>
      <c r="I34" s="1027"/>
      <c r="J34" s="1027"/>
      <c r="K34" s="1027"/>
      <c r="L34" s="1027"/>
      <c r="M34" s="1027"/>
      <c r="N34" s="1027"/>
      <c r="O34" s="1028"/>
      <c r="P34" s="1033"/>
      <c r="Q34" s="1033"/>
      <c r="R34" s="1033"/>
      <c r="S34" s="1033"/>
      <c r="T34" s="1033"/>
      <c r="U34" s="1033"/>
      <c r="V34" s="1033"/>
      <c r="W34" s="1033"/>
      <c r="X34" s="1034"/>
      <c r="Y34" s="1035" t="s">
        <v>13</v>
      </c>
      <c r="Z34" s="1036"/>
      <c r="AA34" s="1037"/>
      <c r="AB34" s="593" t="s">
        <v>301</v>
      </c>
      <c r="AC34" s="1038"/>
      <c r="AD34" s="1038"/>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44"/>
      <c r="Z37" s="831"/>
      <c r="AA37" s="832"/>
      <c r="AB37" s="1048" t="s">
        <v>11</v>
      </c>
      <c r="AC37" s="1049"/>
      <c r="AD37" s="1050"/>
      <c r="AE37" s="1054" t="s">
        <v>357</v>
      </c>
      <c r="AF37" s="1054"/>
      <c r="AG37" s="1054"/>
      <c r="AH37" s="1054"/>
      <c r="AI37" s="1054" t="s">
        <v>363</v>
      </c>
      <c r="AJ37" s="1054"/>
      <c r="AK37" s="1054"/>
      <c r="AL37" s="1054"/>
      <c r="AM37" s="1054" t="s">
        <v>472</v>
      </c>
      <c r="AN37" s="1054"/>
      <c r="AO37" s="1054"/>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45"/>
      <c r="Z38" s="1046"/>
      <c r="AA38" s="1047"/>
      <c r="AB38" s="1051"/>
      <c r="AC38" s="1052"/>
      <c r="AD38" s="1053"/>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21"/>
      <c r="I39" s="1021"/>
      <c r="J39" s="1021"/>
      <c r="K39" s="1021"/>
      <c r="L39" s="1021"/>
      <c r="M39" s="1021"/>
      <c r="N39" s="1021"/>
      <c r="O39" s="1022"/>
      <c r="P39" s="98"/>
      <c r="Q39" s="1029"/>
      <c r="R39" s="1029"/>
      <c r="S39" s="1029"/>
      <c r="T39" s="1029"/>
      <c r="U39" s="1029"/>
      <c r="V39" s="1029"/>
      <c r="W39" s="1029"/>
      <c r="X39" s="1030"/>
      <c r="Y39" s="1039" t="s">
        <v>12</v>
      </c>
      <c r="Z39" s="1040"/>
      <c r="AA39" s="1041"/>
      <c r="AB39" s="457"/>
      <c r="AC39" s="1043"/>
      <c r="AD39" s="1043"/>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23"/>
      <c r="H40" s="1024"/>
      <c r="I40" s="1024"/>
      <c r="J40" s="1024"/>
      <c r="K40" s="1024"/>
      <c r="L40" s="1024"/>
      <c r="M40" s="1024"/>
      <c r="N40" s="1024"/>
      <c r="O40" s="1025"/>
      <c r="P40" s="1031"/>
      <c r="Q40" s="1031"/>
      <c r="R40" s="1031"/>
      <c r="S40" s="1031"/>
      <c r="T40" s="1031"/>
      <c r="U40" s="1031"/>
      <c r="V40" s="1031"/>
      <c r="W40" s="1031"/>
      <c r="X40" s="1032"/>
      <c r="Y40" s="411" t="s">
        <v>54</v>
      </c>
      <c r="Z40" s="1036"/>
      <c r="AA40" s="1037"/>
      <c r="AB40" s="519"/>
      <c r="AC40" s="1042"/>
      <c r="AD40" s="104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26"/>
      <c r="H41" s="1027"/>
      <c r="I41" s="1027"/>
      <c r="J41" s="1027"/>
      <c r="K41" s="1027"/>
      <c r="L41" s="1027"/>
      <c r="M41" s="1027"/>
      <c r="N41" s="1027"/>
      <c r="O41" s="1028"/>
      <c r="P41" s="1033"/>
      <c r="Q41" s="1033"/>
      <c r="R41" s="1033"/>
      <c r="S41" s="1033"/>
      <c r="T41" s="1033"/>
      <c r="U41" s="1033"/>
      <c r="V41" s="1033"/>
      <c r="W41" s="1033"/>
      <c r="X41" s="1034"/>
      <c r="Y41" s="1035" t="s">
        <v>13</v>
      </c>
      <c r="Z41" s="1036"/>
      <c r="AA41" s="1037"/>
      <c r="AB41" s="593" t="s">
        <v>301</v>
      </c>
      <c r="AC41" s="1038"/>
      <c r="AD41" s="1038"/>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44"/>
      <c r="Z44" s="831"/>
      <c r="AA44" s="832"/>
      <c r="AB44" s="1048" t="s">
        <v>11</v>
      </c>
      <c r="AC44" s="1049"/>
      <c r="AD44" s="1050"/>
      <c r="AE44" s="1054" t="s">
        <v>357</v>
      </c>
      <c r="AF44" s="1054"/>
      <c r="AG44" s="1054"/>
      <c r="AH44" s="1054"/>
      <c r="AI44" s="1054" t="s">
        <v>363</v>
      </c>
      <c r="AJ44" s="1054"/>
      <c r="AK44" s="1054"/>
      <c r="AL44" s="1054"/>
      <c r="AM44" s="1054" t="s">
        <v>472</v>
      </c>
      <c r="AN44" s="1054"/>
      <c r="AO44" s="1054"/>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45"/>
      <c r="Z45" s="1046"/>
      <c r="AA45" s="1047"/>
      <c r="AB45" s="1051"/>
      <c r="AC45" s="1052"/>
      <c r="AD45" s="1053"/>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21"/>
      <c r="I46" s="1021"/>
      <c r="J46" s="1021"/>
      <c r="K46" s="1021"/>
      <c r="L46" s="1021"/>
      <c r="M46" s="1021"/>
      <c r="N46" s="1021"/>
      <c r="O46" s="1022"/>
      <c r="P46" s="98"/>
      <c r="Q46" s="1029"/>
      <c r="R46" s="1029"/>
      <c r="S46" s="1029"/>
      <c r="T46" s="1029"/>
      <c r="U46" s="1029"/>
      <c r="V46" s="1029"/>
      <c r="W46" s="1029"/>
      <c r="X46" s="1030"/>
      <c r="Y46" s="1039" t="s">
        <v>12</v>
      </c>
      <c r="Z46" s="1040"/>
      <c r="AA46" s="1041"/>
      <c r="AB46" s="457"/>
      <c r="AC46" s="1043"/>
      <c r="AD46" s="1043"/>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23"/>
      <c r="H47" s="1024"/>
      <c r="I47" s="1024"/>
      <c r="J47" s="1024"/>
      <c r="K47" s="1024"/>
      <c r="L47" s="1024"/>
      <c r="M47" s="1024"/>
      <c r="N47" s="1024"/>
      <c r="O47" s="1025"/>
      <c r="P47" s="1031"/>
      <c r="Q47" s="1031"/>
      <c r="R47" s="1031"/>
      <c r="S47" s="1031"/>
      <c r="T47" s="1031"/>
      <c r="U47" s="1031"/>
      <c r="V47" s="1031"/>
      <c r="W47" s="1031"/>
      <c r="X47" s="1032"/>
      <c r="Y47" s="411" t="s">
        <v>54</v>
      </c>
      <c r="Z47" s="1036"/>
      <c r="AA47" s="1037"/>
      <c r="AB47" s="519"/>
      <c r="AC47" s="1042"/>
      <c r="AD47" s="104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26"/>
      <c r="H48" s="1027"/>
      <c r="I48" s="1027"/>
      <c r="J48" s="1027"/>
      <c r="K48" s="1027"/>
      <c r="L48" s="1027"/>
      <c r="M48" s="1027"/>
      <c r="N48" s="1027"/>
      <c r="O48" s="1028"/>
      <c r="P48" s="1033"/>
      <c r="Q48" s="1033"/>
      <c r="R48" s="1033"/>
      <c r="S48" s="1033"/>
      <c r="T48" s="1033"/>
      <c r="U48" s="1033"/>
      <c r="V48" s="1033"/>
      <c r="W48" s="1033"/>
      <c r="X48" s="1034"/>
      <c r="Y48" s="1035" t="s">
        <v>13</v>
      </c>
      <c r="Z48" s="1036"/>
      <c r="AA48" s="1037"/>
      <c r="AB48" s="593" t="s">
        <v>301</v>
      </c>
      <c r="AC48" s="1038"/>
      <c r="AD48" s="1038"/>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44"/>
      <c r="Z51" s="831"/>
      <c r="AA51" s="832"/>
      <c r="AB51" s="553" t="s">
        <v>11</v>
      </c>
      <c r="AC51" s="1049"/>
      <c r="AD51" s="1050"/>
      <c r="AE51" s="1054" t="s">
        <v>357</v>
      </c>
      <c r="AF51" s="1054"/>
      <c r="AG51" s="1054"/>
      <c r="AH51" s="1054"/>
      <c r="AI51" s="1054" t="s">
        <v>363</v>
      </c>
      <c r="AJ51" s="1054"/>
      <c r="AK51" s="1054"/>
      <c r="AL51" s="1054"/>
      <c r="AM51" s="1054" t="s">
        <v>472</v>
      </c>
      <c r="AN51" s="1054"/>
      <c r="AO51" s="1054"/>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45"/>
      <c r="Z52" s="1046"/>
      <c r="AA52" s="1047"/>
      <c r="AB52" s="1051"/>
      <c r="AC52" s="1052"/>
      <c r="AD52" s="1053"/>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21"/>
      <c r="I53" s="1021"/>
      <c r="J53" s="1021"/>
      <c r="K53" s="1021"/>
      <c r="L53" s="1021"/>
      <c r="M53" s="1021"/>
      <c r="N53" s="1021"/>
      <c r="O53" s="1022"/>
      <c r="P53" s="98"/>
      <c r="Q53" s="1029"/>
      <c r="R53" s="1029"/>
      <c r="S53" s="1029"/>
      <c r="T53" s="1029"/>
      <c r="U53" s="1029"/>
      <c r="V53" s="1029"/>
      <c r="W53" s="1029"/>
      <c r="X53" s="1030"/>
      <c r="Y53" s="1039" t="s">
        <v>12</v>
      </c>
      <c r="Z53" s="1040"/>
      <c r="AA53" s="1041"/>
      <c r="AB53" s="457"/>
      <c r="AC53" s="1043"/>
      <c r="AD53" s="1043"/>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23"/>
      <c r="H54" s="1024"/>
      <c r="I54" s="1024"/>
      <c r="J54" s="1024"/>
      <c r="K54" s="1024"/>
      <c r="L54" s="1024"/>
      <c r="M54" s="1024"/>
      <c r="N54" s="1024"/>
      <c r="O54" s="1025"/>
      <c r="P54" s="1031"/>
      <c r="Q54" s="1031"/>
      <c r="R54" s="1031"/>
      <c r="S54" s="1031"/>
      <c r="T54" s="1031"/>
      <c r="U54" s="1031"/>
      <c r="V54" s="1031"/>
      <c r="W54" s="1031"/>
      <c r="X54" s="1032"/>
      <c r="Y54" s="411" t="s">
        <v>54</v>
      </c>
      <c r="Z54" s="1036"/>
      <c r="AA54" s="1037"/>
      <c r="AB54" s="519"/>
      <c r="AC54" s="1042"/>
      <c r="AD54" s="104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26"/>
      <c r="H55" s="1027"/>
      <c r="I55" s="1027"/>
      <c r="J55" s="1027"/>
      <c r="K55" s="1027"/>
      <c r="L55" s="1027"/>
      <c r="M55" s="1027"/>
      <c r="N55" s="1027"/>
      <c r="O55" s="1028"/>
      <c r="P55" s="1033"/>
      <c r="Q55" s="1033"/>
      <c r="R55" s="1033"/>
      <c r="S55" s="1033"/>
      <c r="T55" s="1033"/>
      <c r="U55" s="1033"/>
      <c r="V55" s="1033"/>
      <c r="W55" s="1033"/>
      <c r="X55" s="1034"/>
      <c r="Y55" s="1035" t="s">
        <v>13</v>
      </c>
      <c r="Z55" s="1036"/>
      <c r="AA55" s="1037"/>
      <c r="AB55" s="593" t="s">
        <v>301</v>
      </c>
      <c r="AC55" s="1038"/>
      <c r="AD55" s="1038"/>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44"/>
      <c r="Z58" s="831"/>
      <c r="AA58" s="832"/>
      <c r="AB58" s="1048" t="s">
        <v>11</v>
      </c>
      <c r="AC58" s="1049"/>
      <c r="AD58" s="1050"/>
      <c r="AE58" s="1054" t="s">
        <v>357</v>
      </c>
      <c r="AF58" s="1054"/>
      <c r="AG58" s="1054"/>
      <c r="AH58" s="1054"/>
      <c r="AI58" s="1054" t="s">
        <v>363</v>
      </c>
      <c r="AJ58" s="1054"/>
      <c r="AK58" s="1054"/>
      <c r="AL58" s="1054"/>
      <c r="AM58" s="1054" t="s">
        <v>472</v>
      </c>
      <c r="AN58" s="1054"/>
      <c r="AO58" s="1054"/>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45"/>
      <c r="Z59" s="1046"/>
      <c r="AA59" s="1047"/>
      <c r="AB59" s="1051"/>
      <c r="AC59" s="1052"/>
      <c r="AD59" s="1053"/>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21"/>
      <c r="I60" s="1021"/>
      <c r="J60" s="1021"/>
      <c r="K60" s="1021"/>
      <c r="L60" s="1021"/>
      <c r="M60" s="1021"/>
      <c r="N60" s="1021"/>
      <c r="O60" s="1022"/>
      <c r="P60" s="98"/>
      <c r="Q60" s="1029"/>
      <c r="R60" s="1029"/>
      <c r="S60" s="1029"/>
      <c r="T60" s="1029"/>
      <c r="U60" s="1029"/>
      <c r="V60" s="1029"/>
      <c r="W60" s="1029"/>
      <c r="X60" s="1030"/>
      <c r="Y60" s="1039" t="s">
        <v>12</v>
      </c>
      <c r="Z60" s="1040"/>
      <c r="AA60" s="1041"/>
      <c r="AB60" s="457"/>
      <c r="AC60" s="1043"/>
      <c r="AD60" s="1043"/>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23"/>
      <c r="H61" s="1024"/>
      <c r="I61" s="1024"/>
      <c r="J61" s="1024"/>
      <c r="K61" s="1024"/>
      <c r="L61" s="1024"/>
      <c r="M61" s="1024"/>
      <c r="N61" s="1024"/>
      <c r="O61" s="1025"/>
      <c r="P61" s="1031"/>
      <c r="Q61" s="1031"/>
      <c r="R61" s="1031"/>
      <c r="S61" s="1031"/>
      <c r="T61" s="1031"/>
      <c r="U61" s="1031"/>
      <c r="V61" s="1031"/>
      <c r="W61" s="1031"/>
      <c r="X61" s="1032"/>
      <c r="Y61" s="411" t="s">
        <v>54</v>
      </c>
      <c r="Z61" s="1036"/>
      <c r="AA61" s="1037"/>
      <c r="AB61" s="519"/>
      <c r="AC61" s="1042"/>
      <c r="AD61" s="104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26"/>
      <c r="H62" s="1027"/>
      <c r="I62" s="1027"/>
      <c r="J62" s="1027"/>
      <c r="K62" s="1027"/>
      <c r="L62" s="1027"/>
      <c r="M62" s="1027"/>
      <c r="N62" s="1027"/>
      <c r="O62" s="1028"/>
      <c r="P62" s="1033"/>
      <c r="Q62" s="1033"/>
      <c r="R62" s="1033"/>
      <c r="S62" s="1033"/>
      <c r="T62" s="1033"/>
      <c r="U62" s="1033"/>
      <c r="V62" s="1033"/>
      <c r="W62" s="1033"/>
      <c r="X62" s="1034"/>
      <c r="Y62" s="1035" t="s">
        <v>13</v>
      </c>
      <c r="Z62" s="1036"/>
      <c r="AA62" s="1037"/>
      <c r="AB62" s="593" t="s">
        <v>301</v>
      </c>
      <c r="AC62" s="1038"/>
      <c r="AD62" s="1038"/>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44"/>
      <c r="Z65" s="831"/>
      <c r="AA65" s="832"/>
      <c r="AB65" s="1048" t="s">
        <v>11</v>
      </c>
      <c r="AC65" s="1049"/>
      <c r="AD65" s="1050"/>
      <c r="AE65" s="1054" t="s">
        <v>357</v>
      </c>
      <c r="AF65" s="1054"/>
      <c r="AG65" s="1054"/>
      <c r="AH65" s="1054"/>
      <c r="AI65" s="1054" t="s">
        <v>363</v>
      </c>
      <c r="AJ65" s="1054"/>
      <c r="AK65" s="1054"/>
      <c r="AL65" s="1054"/>
      <c r="AM65" s="1054" t="s">
        <v>472</v>
      </c>
      <c r="AN65" s="1054"/>
      <c r="AO65" s="1054"/>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45"/>
      <c r="Z66" s="1046"/>
      <c r="AA66" s="1047"/>
      <c r="AB66" s="1051"/>
      <c r="AC66" s="1052"/>
      <c r="AD66" s="1053"/>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21"/>
      <c r="I67" s="1021"/>
      <c r="J67" s="1021"/>
      <c r="K67" s="1021"/>
      <c r="L67" s="1021"/>
      <c r="M67" s="1021"/>
      <c r="N67" s="1021"/>
      <c r="O67" s="1022"/>
      <c r="P67" s="98"/>
      <c r="Q67" s="1029"/>
      <c r="R67" s="1029"/>
      <c r="S67" s="1029"/>
      <c r="T67" s="1029"/>
      <c r="U67" s="1029"/>
      <c r="V67" s="1029"/>
      <c r="W67" s="1029"/>
      <c r="X67" s="1030"/>
      <c r="Y67" s="1039" t="s">
        <v>12</v>
      </c>
      <c r="Z67" s="1040"/>
      <c r="AA67" s="1041"/>
      <c r="AB67" s="457"/>
      <c r="AC67" s="1043"/>
      <c r="AD67" s="1043"/>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23"/>
      <c r="H68" s="1024"/>
      <c r="I68" s="1024"/>
      <c r="J68" s="1024"/>
      <c r="K68" s="1024"/>
      <c r="L68" s="1024"/>
      <c r="M68" s="1024"/>
      <c r="N68" s="1024"/>
      <c r="O68" s="1025"/>
      <c r="P68" s="1031"/>
      <c r="Q68" s="1031"/>
      <c r="R68" s="1031"/>
      <c r="S68" s="1031"/>
      <c r="T68" s="1031"/>
      <c r="U68" s="1031"/>
      <c r="V68" s="1031"/>
      <c r="W68" s="1031"/>
      <c r="X68" s="1032"/>
      <c r="Y68" s="411" t="s">
        <v>54</v>
      </c>
      <c r="Z68" s="1036"/>
      <c r="AA68" s="1037"/>
      <c r="AB68" s="519"/>
      <c r="AC68" s="1042"/>
      <c r="AD68" s="1042"/>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26"/>
      <c r="H69" s="1027"/>
      <c r="I69" s="1027"/>
      <c r="J69" s="1027"/>
      <c r="K69" s="1027"/>
      <c r="L69" s="1027"/>
      <c r="M69" s="1027"/>
      <c r="N69" s="1027"/>
      <c r="O69" s="1028"/>
      <c r="P69" s="1033"/>
      <c r="Q69" s="1033"/>
      <c r="R69" s="1033"/>
      <c r="S69" s="1033"/>
      <c r="T69" s="1033"/>
      <c r="U69" s="1033"/>
      <c r="V69" s="1033"/>
      <c r="W69" s="1033"/>
      <c r="X69" s="1034"/>
      <c r="Y69" s="411" t="s">
        <v>13</v>
      </c>
      <c r="Z69" s="1036"/>
      <c r="AA69" s="1037"/>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8"/>
      <c r="H71" s="1019"/>
      <c r="I71" s="1019"/>
      <c r="J71" s="1019"/>
      <c r="K71" s="1019"/>
      <c r="L71" s="1019"/>
      <c r="M71" s="1019"/>
      <c r="N71" s="1019"/>
      <c r="O71" s="1019"/>
      <c r="P71" s="1019"/>
      <c r="Q71" s="1019"/>
      <c r="R71" s="1019"/>
      <c r="S71" s="1019"/>
      <c r="T71" s="1019"/>
      <c r="U71" s="1019"/>
      <c r="V71" s="1019"/>
      <c r="W71" s="1019"/>
      <c r="X71" s="1019"/>
      <c r="Y71" s="1019"/>
      <c r="Z71" s="1019"/>
      <c r="AA71" s="1019"/>
      <c r="AB71" s="1019"/>
      <c r="AC71" s="1019"/>
      <c r="AD71" s="1019"/>
      <c r="AE71" s="1019"/>
      <c r="AF71" s="1019"/>
      <c r="AG71" s="1019"/>
      <c r="AH71" s="1019"/>
      <c r="AI71" s="1019"/>
      <c r="AJ71" s="1019"/>
      <c r="AK71" s="1019"/>
      <c r="AL71" s="1019"/>
      <c r="AM71" s="1019"/>
      <c r="AN71" s="1019"/>
      <c r="AO71" s="1019"/>
      <c r="AP71" s="1019"/>
      <c r="AQ71" s="1019"/>
      <c r="AR71" s="1019"/>
      <c r="AS71" s="1019"/>
      <c r="AT71" s="1019"/>
      <c r="AU71" s="1019"/>
      <c r="AV71" s="1019"/>
      <c r="AW71" s="1019"/>
      <c r="AX71" s="1020"/>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3" t="s">
        <v>28</v>
      </c>
      <c r="B2" s="1074"/>
      <c r="C2" s="1074"/>
      <c r="D2" s="1074"/>
      <c r="E2" s="1074"/>
      <c r="F2" s="1075"/>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76"/>
      <c r="AE2" s="1076"/>
      <c r="AF2" s="1076"/>
      <c r="AG2" s="1076"/>
      <c r="AH2" s="1076"/>
      <c r="AI2" s="1076"/>
      <c r="AJ2" s="1076"/>
      <c r="AK2" s="1076"/>
      <c r="AL2" s="1076"/>
      <c r="AM2" s="1076"/>
      <c r="AN2" s="1076"/>
      <c r="AO2" s="1076"/>
      <c r="AP2" s="1076"/>
      <c r="AQ2" s="1076"/>
      <c r="AR2" s="1076"/>
      <c r="AS2" s="1076"/>
      <c r="AT2" s="1076"/>
      <c r="AU2" s="1076"/>
      <c r="AV2" s="1076"/>
      <c r="AW2" s="1076"/>
      <c r="AX2" s="1077"/>
    </row>
    <row r="3" spans="1:50" ht="24.75" customHeight="1" x14ac:dyDescent="0.15">
      <c r="A3" s="1067"/>
      <c r="B3" s="1068"/>
      <c r="C3" s="1068"/>
      <c r="D3" s="1068"/>
      <c r="E3" s="1068"/>
      <c r="F3" s="1069"/>
      <c r="G3" s="817" t="s">
        <v>17</v>
      </c>
      <c r="H3" s="667"/>
      <c r="I3" s="667"/>
      <c r="J3" s="667"/>
      <c r="K3" s="667"/>
      <c r="L3" s="666" t="s">
        <v>18</v>
      </c>
      <c r="M3" s="667"/>
      <c r="N3" s="667"/>
      <c r="O3" s="667"/>
      <c r="P3" s="667"/>
      <c r="Q3" s="667"/>
      <c r="R3" s="667"/>
      <c r="S3" s="667"/>
      <c r="T3" s="667"/>
      <c r="U3" s="667"/>
      <c r="V3" s="667"/>
      <c r="W3" s="667"/>
      <c r="X3" s="668"/>
      <c r="Y3" s="652" t="s">
        <v>19</v>
      </c>
      <c r="Z3" s="653"/>
      <c r="AA3" s="653"/>
      <c r="AB3" s="798"/>
      <c r="AC3" s="817"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67"/>
      <c r="B4" s="1068"/>
      <c r="C4" s="1068"/>
      <c r="D4" s="1068"/>
      <c r="E4" s="1068"/>
      <c r="F4" s="1069"/>
      <c r="G4" s="669"/>
      <c r="H4" s="670"/>
      <c r="I4" s="670"/>
      <c r="J4" s="670"/>
      <c r="K4" s="671"/>
      <c r="L4" s="663"/>
      <c r="M4" s="664"/>
      <c r="N4" s="664"/>
      <c r="O4" s="664"/>
      <c r="P4" s="664"/>
      <c r="Q4" s="664"/>
      <c r="R4" s="664"/>
      <c r="S4" s="664"/>
      <c r="T4" s="664"/>
      <c r="U4" s="664"/>
      <c r="V4" s="664"/>
      <c r="W4" s="664"/>
      <c r="X4" s="665"/>
      <c r="Y4" s="384"/>
      <c r="Z4" s="385"/>
      <c r="AA4" s="385"/>
      <c r="AB4" s="805"/>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67"/>
      <c r="B5" s="1068"/>
      <c r="C5" s="1068"/>
      <c r="D5" s="1068"/>
      <c r="E5" s="1068"/>
      <c r="F5" s="1069"/>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67"/>
      <c r="B6" s="1068"/>
      <c r="C6" s="1068"/>
      <c r="D6" s="1068"/>
      <c r="E6" s="1068"/>
      <c r="F6" s="1069"/>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67"/>
      <c r="B7" s="1068"/>
      <c r="C7" s="1068"/>
      <c r="D7" s="1068"/>
      <c r="E7" s="1068"/>
      <c r="F7" s="1069"/>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67"/>
      <c r="B8" s="1068"/>
      <c r="C8" s="1068"/>
      <c r="D8" s="1068"/>
      <c r="E8" s="1068"/>
      <c r="F8" s="1069"/>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67"/>
      <c r="B9" s="1068"/>
      <c r="C9" s="1068"/>
      <c r="D9" s="1068"/>
      <c r="E9" s="1068"/>
      <c r="F9" s="1069"/>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67"/>
      <c r="B10" s="1068"/>
      <c r="C10" s="1068"/>
      <c r="D10" s="1068"/>
      <c r="E10" s="1068"/>
      <c r="F10" s="1069"/>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67"/>
      <c r="B11" s="1068"/>
      <c r="C11" s="1068"/>
      <c r="D11" s="1068"/>
      <c r="E11" s="1068"/>
      <c r="F11" s="1069"/>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67"/>
      <c r="B12" s="1068"/>
      <c r="C12" s="1068"/>
      <c r="D12" s="1068"/>
      <c r="E12" s="1068"/>
      <c r="F12" s="1069"/>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67"/>
      <c r="B13" s="1068"/>
      <c r="C13" s="1068"/>
      <c r="D13" s="1068"/>
      <c r="E13" s="1068"/>
      <c r="F13" s="1069"/>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67"/>
      <c r="B14" s="1068"/>
      <c r="C14" s="1068"/>
      <c r="D14" s="1068"/>
      <c r="E14" s="1068"/>
      <c r="F14" s="1069"/>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67"/>
      <c r="B15" s="1068"/>
      <c r="C15" s="1068"/>
      <c r="D15" s="1068"/>
      <c r="E15" s="1068"/>
      <c r="F15" s="1069"/>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3"/>
    </row>
    <row r="16" spans="1:50" ht="25.5" customHeight="1" x14ac:dyDescent="0.15">
      <c r="A16" s="1067"/>
      <c r="B16" s="1068"/>
      <c r="C16" s="1068"/>
      <c r="D16" s="1068"/>
      <c r="E16" s="1068"/>
      <c r="F16" s="1069"/>
      <c r="G16" s="817"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8"/>
      <c r="AC16" s="817"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67"/>
      <c r="B17" s="1068"/>
      <c r="C17" s="1068"/>
      <c r="D17" s="1068"/>
      <c r="E17" s="1068"/>
      <c r="F17" s="1069"/>
      <c r="G17" s="669"/>
      <c r="H17" s="670"/>
      <c r="I17" s="670"/>
      <c r="J17" s="670"/>
      <c r="K17" s="671"/>
      <c r="L17" s="663"/>
      <c r="M17" s="664"/>
      <c r="N17" s="664"/>
      <c r="O17" s="664"/>
      <c r="P17" s="664"/>
      <c r="Q17" s="664"/>
      <c r="R17" s="664"/>
      <c r="S17" s="664"/>
      <c r="T17" s="664"/>
      <c r="U17" s="664"/>
      <c r="V17" s="664"/>
      <c r="W17" s="664"/>
      <c r="X17" s="665"/>
      <c r="Y17" s="384"/>
      <c r="Z17" s="385"/>
      <c r="AA17" s="385"/>
      <c r="AB17" s="805"/>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67"/>
      <c r="B18" s="1068"/>
      <c r="C18" s="1068"/>
      <c r="D18" s="1068"/>
      <c r="E18" s="1068"/>
      <c r="F18" s="1069"/>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67"/>
      <c r="B19" s="1068"/>
      <c r="C19" s="1068"/>
      <c r="D19" s="1068"/>
      <c r="E19" s="1068"/>
      <c r="F19" s="1069"/>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67"/>
      <c r="B20" s="1068"/>
      <c r="C20" s="1068"/>
      <c r="D20" s="1068"/>
      <c r="E20" s="1068"/>
      <c r="F20" s="1069"/>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67"/>
      <c r="B21" s="1068"/>
      <c r="C21" s="1068"/>
      <c r="D21" s="1068"/>
      <c r="E21" s="1068"/>
      <c r="F21" s="1069"/>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67"/>
      <c r="B22" s="1068"/>
      <c r="C22" s="1068"/>
      <c r="D22" s="1068"/>
      <c r="E22" s="1068"/>
      <c r="F22" s="1069"/>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67"/>
      <c r="B23" s="1068"/>
      <c r="C23" s="1068"/>
      <c r="D23" s="1068"/>
      <c r="E23" s="1068"/>
      <c r="F23" s="1069"/>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67"/>
      <c r="B24" s="1068"/>
      <c r="C24" s="1068"/>
      <c r="D24" s="1068"/>
      <c r="E24" s="1068"/>
      <c r="F24" s="1069"/>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67"/>
      <c r="B25" s="1068"/>
      <c r="C25" s="1068"/>
      <c r="D25" s="1068"/>
      <c r="E25" s="1068"/>
      <c r="F25" s="1069"/>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67"/>
      <c r="B26" s="1068"/>
      <c r="C26" s="1068"/>
      <c r="D26" s="1068"/>
      <c r="E26" s="1068"/>
      <c r="F26" s="1069"/>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67"/>
      <c r="B27" s="1068"/>
      <c r="C27" s="1068"/>
      <c r="D27" s="1068"/>
      <c r="E27" s="1068"/>
      <c r="F27" s="1069"/>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67"/>
      <c r="B28" s="1068"/>
      <c r="C28" s="1068"/>
      <c r="D28" s="1068"/>
      <c r="E28" s="1068"/>
      <c r="F28" s="1069"/>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3"/>
    </row>
    <row r="29" spans="1:50" ht="24.75" customHeight="1" x14ac:dyDescent="0.15">
      <c r="A29" s="1067"/>
      <c r="B29" s="1068"/>
      <c r="C29" s="1068"/>
      <c r="D29" s="1068"/>
      <c r="E29" s="1068"/>
      <c r="F29" s="1069"/>
      <c r="G29" s="817"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8"/>
      <c r="AC29" s="817"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67"/>
      <c r="B30" s="1068"/>
      <c r="C30" s="1068"/>
      <c r="D30" s="1068"/>
      <c r="E30" s="1068"/>
      <c r="F30" s="1069"/>
      <c r="G30" s="669"/>
      <c r="H30" s="670"/>
      <c r="I30" s="670"/>
      <c r="J30" s="670"/>
      <c r="K30" s="671"/>
      <c r="L30" s="663"/>
      <c r="M30" s="664"/>
      <c r="N30" s="664"/>
      <c r="O30" s="664"/>
      <c r="P30" s="664"/>
      <c r="Q30" s="664"/>
      <c r="R30" s="664"/>
      <c r="S30" s="664"/>
      <c r="T30" s="664"/>
      <c r="U30" s="664"/>
      <c r="V30" s="664"/>
      <c r="W30" s="664"/>
      <c r="X30" s="665"/>
      <c r="Y30" s="384"/>
      <c r="Z30" s="385"/>
      <c r="AA30" s="385"/>
      <c r="AB30" s="805"/>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67"/>
      <c r="B31" s="1068"/>
      <c r="C31" s="1068"/>
      <c r="D31" s="1068"/>
      <c r="E31" s="1068"/>
      <c r="F31" s="1069"/>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67"/>
      <c r="B32" s="1068"/>
      <c r="C32" s="1068"/>
      <c r="D32" s="1068"/>
      <c r="E32" s="1068"/>
      <c r="F32" s="1069"/>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67"/>
      <c r="B33" s="1068"/>
      <c r="C33" s="1068"/>
      <c r="D33" s="1068"/>
      <c r="E33" s="1068"/>
      <c r="F33" s="1069"/>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67"/>
      <c r="B34" s="1068"/>
      <c r="C34" s="1068"/>
      <c r="D34" s="1068"/>
      <c r="E34" s="1068"/>
      <c r="F34" s="1069"/>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67"/>
      <c r="B35" s="1068"/>
      <c r="C35" s="1068"/>
      <c r="D35" s="1068"/>
      <c r="E35" s="1068"/>
      <c r="F35" s="1069"/>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67"/>
      <c r="B36" s="1068"/>
      <c r="C36" s="1068"/>
      <c r="D36" s="1068"/>
      <c r="E36" s="1068"/>
      <c r="F36" s="1069"/>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67"/>
      <c r="B37" s="1068"/>
      <c r="C37" s="1068"/>
      <c r="D37" s="1068"/>
      <c r="E37" s="1068"/>
      <c r="F37" s="1069"/>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67"/>
      <c r="B38" s="1068"/>
      <c r="C38" s="1068"/>
      <c r="D38" s="1068"/>
      <c r="E38" s="1068"/>
      <c r="F38" s="1069"/>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67"/>
      <c r="B39" s="1068"/>
      <c r="C39" s="1068"/>
      <c r="D39" s="1068"/>
      <c r="E39" s="1068"/>
      <c r="F39" s="1069"/>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67"/>
      <c r="B40" s="1068"/>
      <c r="C40" s="1068"/>
      <c r="D40" s="1068"/>
      <c r="E40" s="1068"/>
      <c r="F40" s="1069"/>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67"/>
      <c r="B41" s="1068"/>
      <c r="C41" s="1068"/>
      <c r="D41" s="1068"/>
      <c r="E41" s="1068"/>
      <c r="F41" s="1069"/>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3"/>
    </row>
    <row r="42" spans="1:50" ht="24.75" customHeight="1" x14ac:dyDescent="0.15">
      <c r="A42" s="1067"/>
      <c r="B42" s="1068"/>
      <c r="C42" s="1068"/>
      <c r="D42" s="1068"/>
      <c r="E42" s="1068"/>
      <c r="F42" s="1069"/>
      <c r="G42" s="817"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8"/>
      <c r="AC42" s="817"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67"/>
      <c r="B43" s="1068"/>
      <c r="C43" s="1068"/>
      <c r="D43" s="1068"/>
      <c r="E43" s="1068"/>
      <c r="F43" s="1069"/>
      <c r="G43" s="669"/>
      <c r="H43" s="670"/>
      <c r="I43" s="670"/>
      <c r="J43" s="670"/>
      <c r="K43" s="671"/>
      <c r="L43" s="663"/>
      <c r="M43" s="664"/>
      <c r="N43" s="664"/>
      <c r="O43" s="664"/>
      <c r="P43" s="664"/>
      <c r="Q43" s="664"/>
      <c r="R43" s="664"/>
      <c r="S43" s="664"/>
      <c r="T43" s="664"/>
      <c r="U43" s="664"/>
      <c r="V43" s="664"/>
      <c r="W43" s="664"/>
      <c r="X43" s="665"/>
      <c r="Y43" s="384"/>
      <c r="Z43" s="385"/>
      <c r="AA43" s="385"/>
      <c r="AB43" s="805"/>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67"/>
      <c r="B44" s="1068"/>
      <c r="C44" s="1068"/>
      <c r="D44" s="1068"/>
      <c r="E44" s="1068"/>
      <c r="F44" s="1069"/>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67"/>
      <c r="B45" s="1068"/>
      <c r="C45" s="1068"/>
      <c r="D45" s="1068"/>
      <c r="E45" s="1068"/>
      <c r="F45" s="1069"/>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67"/>
      <c r="B46" s="1068"/>
      <c r="C46" s="1068"/>
      <c r="D46" s="1068"/>
      <c r="E46" s="1068"/>
      <c r="F46" s="1069"/>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67"/>
      <c r="B47" s="1068"/>
      <c r="C47" s="1068"/>
      <c r="D47" s="1068"/>
      <c r="E47" s="1068"/>
      <c r="F47" s="1069"/>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67"/>
      <c r="B48" s="1068"/>
      <c r="C48" s="1068"/>
      <c r="D48" s="1068"/>
      <c r="E48" s="1068"/>
      <c r="F48" s="1069"/>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67"/>
      <c r="B49" s="1068"/>
      <c r="C49" s="1068"/>
      <c r="D49" s="1068"/>
      <c r="E49" s="1068"/>
      <c r="F49" s="1069"/>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67"/>
      <c r="B50" s="1068"/>
      <c r="C50" s="1068"/>
      <c r="D50" s="1068"/>
      <c r="E50" s="1068"/>
      <c r="F50" s="1069"/>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67"/>
      <c r="B51" s="1068"/>
      <c r="C51" s="1068"/>
      <c r="D51" s="1068"/>
      <c r="E51" s="1068"/>
      <c r="F51" s="1069"/>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67"/>
      <c r="B52" s="1068"/>
      <c r="C52" s="1068"/>
      <c r="D52" s="1068"/>
      <c r="E52" s="1068"/>
      <c r="F52" s="1069"/>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70"/>
      <c r="B53" s="1071"/>
      <c r="C53" s="1071"/>
      <c r="D53" s="1071"/>
      <c r="E53" s="1071"/>
      <c r="F53" s="107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73" t="s">
        <v>28</v>
      </c>
      <c r="B55" s="1074"/>
      <c r="C55" s="1074"/>
      <c r="D55" s="1074"/>
      <c r="E55" s="1074"/>
      <c r="F55" s="1075"/>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3"/>
    </row>
    <row r="56" spans="1:50" ht="24.75" customHeight="1" x14ac:dyDescent="0.15">
      <c r="A56" s="1067"/>
      <c r="B56" s="1068"/>
      <c r="C56" s="1068"/>
      <c r="D56" s="1068"/>
      <c r="E56" s="1068"/>
      <c r="F56" s="1069"/>
      <c r="G56" s="817"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8"/>
      <c r="AC56" s="817"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67"/>
      <c r="B57" s="1068"/>
      <c r="C57" s="1068"/>
      <c r="D57" s="1068"/>
      <c r="E57" s="1068"/>
      <c r="F57" s="1069"/>
      <c r="G57" s="669"/>
      <c r="H57" s="670"/>
      <c r="I57" s="670"/>
      <c r="J57" s="670"/>
      <c r="K57" s="671"/>
      <c r="L57" s="663"/>
      <c r="M57" s="664"/>
      <c r="N57" s="664"/>
      <c r="O57" s="664"/>
      <c r="P57" s="664"/>
      <c r="Q57" s="664"/>
      <c r="R57" s="664"/>
      <c r="S57" s="664"/>
      <c r="T57" s="664"/>
      <c r="U57" s="664"/>
      <c r="V57" s="664"/>
      <c r="W57" s="664"/>
      <c r="X57" s="665"/>
      <c r="Y57" s="384"/>
      <c r="Z57" s="385"/>
      <c r="AA57" s="385"/>
      <c r="AB57" s="805"/>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67"/>
      <c r="B58" s="1068"/>
      <c r="C58" s="1068"/>
      <c r="D58" s="1068"/>
      <c r="E58" s="1068"/>
      <c r="F58" s="1069"/>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67"/>
      <c r="B59" s="1068"/>
      <c r="C59" s="1068"/>
      <c r="D59" s="1068"/>
      <c r="E59" s="1068"/>
      <c r="F59" s="1069"/>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67"/>
      <c r="B60" s="1068"/>
      <c r="C60" s="1068"/>
      <c r="D60" s="1068"/>
      <c r="E60" s="1068"/>
      <c r="F60" s="1069"/>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67"/>
      <c r="B61" s="1068"/>
      <c r="C61" s="1068"/>
      <c r="D61" s="1068"/>
      <c r="E61" s="1068"/>
      <c r="F61" s="1069"/>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67"/>
      <c r="B62" s="1068"/>
      <c r="C62" s="1068"/>
      <c r="D62" s="1068"/>
      <c r="E62" s="1068"/>
      <c r="F62" s="1069"/>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67"/>
      <c r="B63" s="1068"/>
      <c r="C63" s="1068"/>
      <c r="D63" s="1068"/>
      <c r="E63" s="1068"/>
      <c r="F63" s="1069"/>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67"/>
      <c r="B64" s="1068"/>
      <c r="C64" s="1068"/>
      <c r="D64" s="1068"/>
      <c r="E64" s="1068"/>
      <c r="F64" s="1069"/>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67"/>
      <c r="B65" s="1068"/>
      <c r="C65" s="1068"/>
      <c r="D65" s="1068"/>
      <c r="E65" s="1068"/>
      <c r="F65" s="1069"/>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67"/>
      <c r="B66" s="1068"/>
      <c r="C66" s="1068"/>
      <c r="D66" s="1068"/>
      <c r="E66" s="1068"/>
      <c r="F66" s="1069"/>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67"/>
      <c r="B67" s="1068"/>
      <c r="C67" s="1068"/>
      <c r="D67" s="1068"/>
      <c r="E67" s="1068"/>
      <c r="F67" s="1069"/>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67"/>
      <c r="B68" s="1068"/>
      <c r="C68" s="1068"/>
      <c r="D68" s="1068"/>
      <c r="E68" s="1068"/>
      <c r="F68" s="1069"/>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3"/>
    </row>
    <row r="69" spans="1:50" ht="25.5" customHeight="1" x14ac:dyDescent="0.15">
      <c r="A69" s="1067"/>
      <c r="B69" s="1068"/>
      <c r="C69" s="1068"/>
      <c r="D69" s="1068"/>
      <c r="E69" s="1068"/>
      <c r="F69" s="1069"/>
      <c r="G69" s="817"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8"/>
      <c r="AC69" s="817"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67"/>
      <c r="B70" s="1068"/>
      <c r="C70" s="1068"/>
      <c r="D70" s="1068"/>
      <c r="E70" s="1068"/>
      <c r="F70" s="1069"/>
      <c r="G70" s="669"/>
      <c r="H70" s="670"/>
      <c r="I70" s="670"/>
      <c r="J70" s="670"/>
      <c r="K70" s="671"/>
      <c r="L70" s="663"/>
      <c r="M70" s="664"/>
      <c r="N70" s="664"/>
      <c r="O70" s="664"/>
      <c r="P70" s="664"/>
      <c r="Q70" s="664"/>
      <c r="R70" s="664"/>
      <c r="S70" s="664"/>
      <c r="T70" s="664"/>
      <c r="U70" s="664"/>
      <c r="V70" s="664"/>
      <c r="W70" s="664"/>
      <c r="X70" s="665"/>
      <c r="Y70" s="384"/>
      <c r="Z70" s="385"/>
      <c r="AA70" s="385"/>
      <c r="AB70" s="805"/>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67"/>
      <c r="B71" s="1068"/>
      <c r="C71" s="1068"/>
      <c r="D71" s="1068"/>
      <c r="E71" s="1068"/>
      <c r="F71" s="1069"/>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67"/>
      <c r="B72" s="1068"/>
      <c r="C72" s="1068"/>
      <c r="D72" s="1068"/>
      <c r="E72" s="1068"/>
      <c r="F72" s="1069"/>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67"/>
      <c r="B73" s="1068"/>
      <c r="C73" s="1068"/>
      <c r="D73" s="1068"/>
      <c r="E73" s="1068"/>
      <c r="F73" s="1069"/>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67"/>
      <c r="B74" s="1068"/>
      <c r="C74" s="1068"/>
      <c r="D74" s="1068"/>
      <c r="E74" s="1068"/>
      <c r="F74" s="1069"/>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67"/>
      <c r="B75" s="1068"/>
      <c r="C75" s="1068"/>
      <c r="D75" s="1068"/>
      <c r="E75" s="1068"/>
      <c r="F75" s="1069"/>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67"/>
      <c r="B76" s="1068"/>
      <c r="C76" s="1068"/>
      <c r="D76" s="1068"/>
      <c r="E76" s="1068"/>
      <c r="F76" s="1069"/>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67"/>
      <c r="B77" s="1068"/>
      <c r="C77" s="1068"/>
      <c r="D77" s="1068"/>
      <c r="E77" s="1068"/>
      <c r="F77" s="1069"/>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67"/>
      <c r="B78" s="1068"/>
      <c r="C78" s="1068"/>
      <c r="D78" s="1068"/>
      <c r="E78" s="1068"/>
      <c r="F78" s="1069"/>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67"/>
      <c r="B79" s="1068"/>
      <c r="C79" s="1068"/>
      <c r="D79" s="1068"/>
      <c r="E79" s="1068"/>
      <c r="F79" s="1069"/>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67"/>
      <c r="B80" s="1068"/>
      <c r="C80" s="1068"/>
      <c r="D80" s="1068"/>
      <c r="E80" s="1068"/>
      <c r="F80" s="1069"/>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67"/>
      <c r="B81" s="1068"/>
      <c r="C81" s="1068"/>
      <c r="D81" s="1068"/>
      <c r="E81" s="1068"/>
      <c r="F81" s="1069"/>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3"/>
    </row>
    <row r="82" spans="1:50" ht="24.75" customHeight="1" x14ac:dyDescent="0.15">
      <c r="A82" s="1067"/>
      <c r="B82" s="1068"/>
      <c r="C82" s="1068"/>
      <c r="D82" s="1068"/>
      <c r="E82" s="1068"/>
      <c r="F82" s="1069"/>
      <c r="G82" s="817"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8"/>
      <c r="AC82" s="817"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67"/>
      <c r="B83" s="1068"/>
      <c r="C83" s="1068"/>
      <c r="D83" s="1068"/>
      <c r="E83" s="1068"/>
      <c r="F83" s="1069"/>
      <c r="G83" s="669"/>
      <c r="H83" s="670"/>
      <c r="I83" s="670"/>
      <c r="J83" s="670"/>
      <c r="K83" s="671"/>
      <c r="L83" s="663"/>
      <c r="M83" s="664"/>
      <c r="N83" s="664"/>
      <c r="O83" s="664"/>
      <c r="P83" s="664"/>
      <c r="Q83" s="664"/>
      <c r="R83" s="664"/>
      <c r="S83" s="664"/>
      <c r="T83" s="664"/>
      <c r="U83" s="664"/>
      <c r="V83" s="664"/>
      <c r="W83" s="664"/>
      <c r="X83" s="665"/>
      <c r="Y83" s="384"/>
      <c r="Z83" s="385"/>
      <c r="AA83" s="385"/>
      <c r="AB83" s="805"/>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67"/>
      <c r="B84" s="1068"/>
      <c r="C84" s="1068"/>
      <c r="D84" s="1068"/>
      <c r="E84" s="1068"/>
      <c r="F84" s="1069"/>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67"/>
      <c r="B85" s="1068"/>
      <c r="C85" s="1068"/>
      <c r="D85" s="1068"/>
      <c r="E85" s="1068"/>
      <c r="F85" s="1069"/>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67"/>
      <c r="B86" s="1068"/>
      <c r="C86" s="1068"/>
      <c r="D86" s="1068"/>
      <c r="E86" s="1068"/>
      <c r="F86" s="1069"/>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67"/>
      <c r="B87" s="1068"/>
      <c r="C87" s="1068"/>
      <c r="D87" s="1068"/>
      <c r="E87" s="1068"/>
      <c r="F87" s="1069"/>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67"/>
      <c r="B88" s="1068"/>
      <c r="C88" s="1068"/>
      <c r="D88" s="1068"/>
      <c r="E88" s="1068"/>
      <c r="F88" s="1069"/>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67"/>
      <c r="B89" s="1068"/>
      <c r="C89" s="1068"/>
      <c r="D89" s="1068"/>
      <c r="E89" s="1068"/>
      <c r="F89" s="1069"/>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67"/>
      <c r="B90" s="1068"/>
      <c r="C90" s="1068"/>
      <c r="D90" s="1068"/>
      <c r="E90" s="1068"/>
      <c r="F90" s="1069"/>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67"/>
      <c r="B91" s="1068"/>
      <c r="C91" s="1068"/>
      <c r="D91" s="1068"/>
      <c r="E91" s="1068"/>
      <c r="F91" s="1069"/>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67"/>
      <c r="B92" s="1068"/>
      <c r="C92" s="1068"/>
      <c r="D92" s="1068"/>
      <c r="E92" s="1068"/>
      <c r="F92" s="1069"/>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67"/>
      <c r="B93" s="1068"/>
      <c r="C93" s="1068"/>
      <c r="D93" s="1068"/>
      <c r="E93" s="1068"/>
      <c r="F93" s="1069"/>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67"/>
      <c r="B94" s="1068"/>
      <c r="C94" s="1068"/>
      <c r="D94" s="1068"/>
      <c r="E94" s="1068"/>
      <c r="F94" s="1069"/>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3"/>
    </row>
    <row r="95" spans="1:50" ht="24.75" customHeight="1" x14ac:dyDescent="0.15">
      <c r="A95" s="1067"/>
      <c r="B95" s="1068"/>
      <c r="C95" s="1068"/>
      <c r="D95" s="1068"/>
      <c r="E95" s="1068"/>
      <c r="F95" s="1069"/>
      <c r="G95" s="817"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8"/>
      <c r="AC95" s="817"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67"/>
      <c r="B96" s="1068"/>
      <c r="C96" s="1068"/>
      <c r="D96" s="1068"/>
      <c r="E96" s="1068"/>
      <c r="F96" s="1069"/>
      <c r="G96" s="669"/>
      <c r="H96" s="670"/>
      <c r="I96" s="670"/>
      <c r="J96" s="670"/>
      <c r="K96" s="671"/>
      <c r="L96" s="663"/>
      <c r="M96" s="664"/>
      <c r="N96" s="664"/>
      <c r="O96" s="664"/>
      <c r="P96" s="664"/>
      <c r="Q96" s="664"/>
      <c r="R96" s="664"/>
      <c r="S96" s="664"/>
      <c r="T96" s="664"/>
      <c r="U96" s="664"/>
      <c r="V96" s="664"/>
      <c r="W96" s="664"/>
      <c r="X96" s="665"/>
      <c r="Y96" s="384"/>
      <c r="Z96" s="385"/>
      <c r="AA96" s="385"/>
      <c r="AB96" s="805"/>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67"/>
      <c r="B97" s="1068"/>
      <c r="C97" s="1068"/>
      <c r="D97" s="1068"/>
      <c r="E97" s="1068"/>
      <c r="F97" s="1069"/>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67"/>
      <c r="B98" s="1068"/>
      <c r="C98" s="1068"/>
      <c r="D98" s="1068"/>
      <c r="E98" s="1068"/>
      <c r="F98" s="1069"/>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67"/>
      <c r="B99" s="1068"/>
      <c r="C99" s="1068"/>
      <c r="D99" s="1068"/>
      <c r="E99" s="1068"/>
      <c r="F99" s="1069"/>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67"/>
      <c r="B100" s="1068"/>
      <c r="C100" s="1068"/>
      <c r="D100" s="1068"/>
      <c r="E100" s="1068"/>
      <c r="F100" s="1069"/>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67"/>
      <c r="B101" s="1068"/>
      <c r="C101" s="1068"/>
      <c r="D101" s="1068"/>
      <c r="E101" s="1068"/>
      <c r="F101" s="1069"/>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67"/>
      <c r="B102" s="1068"/>
      <c r="C102" s="1068"/>
      <c r="D102" s="1068"/>
      <c r="E102" s="1068"/>
      <c r="F102" s="1069"/>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67"/>
      <c r="B103" s="1068"/>
      <c r="C103" s="1068"/>
      <c r="D103" s="1068"/>
      <c r="E103" s="1068"/>
      <c r="F103" s="1069"/>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67"/>
      <c r="B104" s="1068"/>
      <c r="C104" s="1068"/>
      <c r="D104" s="1068"/>
      <c r="E104" s="1068"/>
      <c r="F104" s="1069"/>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67"/>
      <c r="B105" s="1068"/>
      <c r="C105" s="1068"/>
      <c r="D105" s="1068"/>
      <c r="E105" s="1068"/>
      <c r="F105" s="1069"/>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70"/>
      <c r="B106" s="1071"/>
      <c r="C106" s="1071"/>
      <c r="D106" s="1071"/>
      <c r="E106" s="1071"/>
      <c r="F106" s="107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73" t="s">
        <v>28</v>
      </c>
      <c r="B108" s="1074"/>
      <c r="C108" s="1074"/>
      <c r="D108" s="1074"/>
      <c r="E108" s="1074"/>
      <c r="F108" s="1075"/>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3"/>
    </row>
    <row r="109" spans="1:50" ht="24.75" customHeight="1" x14ac:dyDescent="0.15">
      <c r="A109" s="1067"/>
      <c r="B109" s="1068"/>
      <c r="C109" s="1068"/>
      <c r="D109" s="1068"/>
      <c r="E109" s="1068"/>
      <c r="F109" s="1069"/>
      <c r="G109" s="817"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8"/>
      <c r="AC109" s="817"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67"/>
      <c r="B110" s="1068"/>
      <c r="C110" s="1068"/>
      <c r="D110" s="1068"/>
      <c r="E110" s="1068"/>
      <c r="F110" s="1069"/>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5"/>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67"/>
      <c r="B111" s="1068"/>
      <c r="C111" s="1068"/>
      <c r="D111" s="1068"/>
      <c r="E111" s="1068"/>
      <c r="F111" s="1069"/>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67"/>
      <c r="B112" s="1068"/>
      <c r="C112" s="1068"/>
      <c r="D112" s="1068"/>
      <c r="E112" s="1068"/>
      <c r="F112" s="1069"/>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67"/>
      <c r="B113" s="1068"/>
      <c r="C113" s="1068"/>
      <c r="D113" s="1068"/>
      <c r="E113" s="1068"/>
      <c r="F113" s="1069"/>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67"/>
      <c r="B114" s="1068"/>
      <c r="C114" s="1068"/>
      <c r="D114" s="1068"/>
      <c r="E114" s="1068"/>
      <c r="F114" s="1069"/>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67"/>
      <c r="B115" s="1068"/>
      <c r="C115" s="1068"/>
      <c r="D115" s="1068"/>
      <c r="E115" s="1068"/>
      <c r="F115" s="1069"/>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67"/>
      <c r="B116" s="1068"/>
      <c r="C116" s="1068"/>
      <c r="D116" s="1068"/>
      <c r="E116" s="1068"/>
      <c r="F116" s="1069"/>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67"/>
      <c r="B117" s="1068"/>
      <c r="C117" s="1068"/>
      <c r="D117" s="1068"/>
      <c r="E117" s="1068"/>
      <c r="F117" s="1069"/>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67"/>
      <c r="B118" s="1068"/>
      <c r="C118" s="1068"/>
      <c r="D118" s="1068"/>
      <c r="E118" s="1068"/>
      <c r="F118" s="1069"/>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67"/>
      <c r="B119" s="1068"/>
      <c r="C119" s="1068"/>
      <c r="D119" s="1068"/>
      <c r="E119" s="1068"/>
      <c r="F119" s="1069"/>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67"/>
      <c r="B120" s="1068"/>
      <c r="C120" s="1068"/>
      <c r="D120" s="1068"/>
      <c r="E120" s="1068"/>
      <c r="F120" s="1069"/>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67"/>
      <c r="B121" s="1068"/>
      <c r="C121" s="1068"/>
      <c r="D121" s="1068"/>
      <c r="E121" s="1068"/>
      <c r="F121" s="1069"/>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3"/>
    </row>
    <row r="122" spans="1:50" ht="25.5" customHeight="1" x14ac:dyDescent="0.15">
      <c r="A122" s="1067"/>
      <c r="B122" s="1068"/>
      <c r="C122" s="1068"/>
      <c r="D122" s="1068"/>
      <c r="E122" s="1068"/>
      <c r="F122" s="1069"/>
      <c r="G122" s="817"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8"/>
      <c r="AC122" s="817"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67"/>
      <c r="B123" s="1068"/>
      <c r="C123" s="1068"/>
      <c r="D123" s="1068"/>
      <c r="E123" s="1068"/>
      <c r="F123" s="1069"/>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5"/>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67"/>
      <c r="B124" s="1068"/>
      <c r="C124" s="1068"/>
      <c r="D124" s="1068"/>
      <c r="E124" s="1068"/>
      <c r="F124" s="1069"/>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67"/>
      <c r="B125" s="1068"/>
      <c r="C125" s="1068"/>
      <c r="D125" s="1068"/>
      <c r="E125" s="1068"/>
      <c r="F125" s="1069"/>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67"/>
      <c r="B126" s="1068"/>
      <c r="C126" s="1068"/>
      <c r="D126" s="1068"/>
      <c r="E126" s="1068"/>
      <c r="F126" s="1069"/>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67"/>
      <c r="B127" s="1068"/>
      <c r="C127" s="1068"/>
      <c r="D127" s="1068"/>
      <c r="E127" s="1068"/>
      <c r="F127" s="1069"/>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67"/>
      <c r="B128" s="1068"/>
      <c r="C128" s="1068"/>
      <c r="D128" s="1068"/>
      <c r="E128" s="1068"/>
      <c r="F128" s="1069"/>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67"/>
      <c r="B129" s="1068"/>
      <c r="C129" s="1068"/>
      <c r="D129" s="1068"/>
      <c r="E129" s="1068"/>
      <c r="F129" s="1069"/>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67"/>
      <c r="B130" s="1068"/>
      <c r="C130" s="1068"/>
      <c r="D130" s="1068"/>
      <c r="E130" s="1068"/>
      <c r="F130" s="1069"/>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67"/>
      <c r="B131" s="1068"/>
      <c r="C131" s="1068"/>
      <c r="D131" s="1068"/>
      <c r="E131" s="1068"/>
      <c r="F131" s="1069"/>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67"/>
      <c r="B132" s="1068"/>
      <c r="C132" s="1068"/>
      <c r="D132" s="1068"/>
      <c r="E132" s="1068"/>
      <c r="F132" s="1069"/>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67"/>
      <c r="B133" s="1068"/>
      <c r="C133" s="1068"/>
      <c r="D133" s="1068"/>
      <c r="E133" s="1068"/>
      <c r="F133" s="1069"/>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67"/>
      <c r="B134" s="1068"/>
      <c r="C134" s="1068"/>
      <c r="D134" s="1068"/>
      <c r="E134" s="1068"/>
      <c r="F134" s="1069"/>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3"/>
    </row>
    <row r="135" spans="1:50" ht="24.75" customHeight="1" x14ac:dyDescent="0.15">
      <c r="A135" s="1067"/>
      <c r="B135" s="1068"/>
      <c r="C135" s="1068"/>
      <c r="D135" s="1068"/>
      <c r="E135" s="1068"/>
      <c r="F135" s="1069"/>
      <c r="G135" s="817"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8"/>
      <c r="AC135" s="817"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67"/>
      <c r="B136" s="1068"/>
      <c r="C136" s="1068"/>
      <c r="D136" s="1068"/>
      <c r="E136" s="1068"/>
      <c r="F136" s="1069"/>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5"/>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67"/>
      <c r="B137" s="1068"/>
      <c r="C137" s="1068"/>
      <c r="D137" s="1068"/>
      <c r="E137" s="1068"/>
      <c r="F137" s="1069"/>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67"/>
      <c r="B138" s="1068"/>
      <c r="C138" s="1068"/>
      <c r="D138" s="1068"/>
      <c r="E138" s="1068"/>
      <c r="F138" s="1069"/>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67"/>
      <c r="B139" s="1068"/>
      <c r="C139" s="1068"/>
      <c r="D139" s="1068"/>
      <c r="E139" s="1068"/>
      <c r="F139" s="1069"/>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67"/>
      <c r="B140" s="1068"/>
      <c r="C140" s="1068"/>
      <c r="D140" s="1068"/>
      <c r="E140" s="1068"/>
      <c r="F140" s="1069"/>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67"/>
      <c r="B141" s="1068"/>
      <c r="C141" s="1068"/>
      <c r="D141" s="1068"/>
      <c r="E141" s="1068"/>
      <c r="F141" s="1069"/>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67"/>
      <c r="B142" s="1068"/>
      <c r="C142" s="1068"/>
      <c r="D142" s="1068"/>
      <c r="E142" s="1068"/>
      <c r="F142" s="1069"/>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67"/>
      <c r="B143" s="1068"/>
      <c r="C143" s="1068"/>
      <c r="D143" s="1068"/>
      <c r="E143" s="1068"/>
      <c r="F143" s="1069"/>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67"/>
      <c r="B144" s="1068"/>
      <c r="C144" s="1068"/>
      <c r="D144" s="1068"/>
      <c r="E144" s="1068"/>
      <c r="F144" s="1069"/>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67"/>
      <c r="B145" s="1068"/>
      <c r="C145" s="1068"/>
      <c r="D145" s="1068"/>
      <c r="E145" s="1068"/>
      <c r="F145" s="1069"/>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67"/>
      <c r="B146" s="1068"/>
      <c r="C146" s="1068"/>
      <c r="D146" s="1068"/>
      <c r="E146" s="1068"/>
      <c r="F146" s="1069"/>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67"/>
      <c r="B147" s="1068"/>
      <c r="C147" s="1068"/>
      <c r="D147" s="1068"/>
      <c r="E147" s="1068"/>
      <c r="F147" s="1069"/>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3"/>
    </row>
    <row r="148" spans="1:50" ht="24.75" customHeight="1" x14ac:dyDescent="0.15">
      <c r="A148" s="1067"/>
      <c r="B148" s="1068"/>
      <c r="C148" s="1068"/>
      <c r="D148" s="1068"/>
      <c r="E148" s="1068"/>
      <c r="F148" s="1069"/>
      <c r="G148" s="817"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8"/>
      <c r="AC148" s="817"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67"/>
      <c r="B149" s="1068"/>
      <c r="C149" s="1068"/>
      <c r="D149" s="1068"/>
      <c r="E149" s="1068"/>
      <c r="F149" s="1069"/>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5"/>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67"/>
      <c r="B150" s="1068"/>
      <c r="C150" s="1068"/>
      <c r="D150" s="1068"/>
      <c r="E150" s="1068"/>
      <c r="F150" s="1069"/>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67"/>
      <c r="B151" s="1068"/>
      <c r="C151" s="1068"/>
      <c r="D151" s="1068"/>
      <c r="E151" s="1068"/>
      <c r="F151" s="1069"/>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67"/>
      <c r="B152" s="1068"/>
      <c r="C152" s="1068"/>
      <c r="D152" s="1068"/>
      <c r="E152" s="1068"/>
      <c r="F152" s="1069"/>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67"/>
      <c r="B153" s="1068"/>
      <c r="C153" s="1068"/>
      <c r="D153" s="1068"/>
      <c r="E153" s="1068"/>
      <c r="F153" s="1069"/>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67"/>
      <c r="B154" s="1068"/>
      <c r="C154" s="1068"/>
      <c r="D154" s="1068"/>
      <c r="E154" s="1068"/>
      <c r="F154" s="1069"/>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67"/>
      <c r="B155" s="1068"/>
      <c r="C155" s="1068"/>
      <c r="D155" s="1068"/>
      <c r="E155" s="1068"/>
      <c r="F155" s="1069"/>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67"/>
      <c r="B156" s="1068"/>
      <c r="C156" s="1068"/>
      <c r="D156" s="1068"/>
      <c r="E156" s="1068"/>
      <c r="F156" s="1069"/>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67"/>
      <c r="B157" s="1068"/>
      <c r="C157" s="1068"/>
      <c r="D157" s="1068"/>
      <c r="E157" s="1068"/>
      <c r="F157" s="1069"/>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67"/>
      <c r="B158" s="1068"/>
      <c r="C158" s="1068"/>
      <c r="D158" s="1068"/>
      <c r="E158" s="1068"/>
      <c r="F158" s="1069"/>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70"/>
      <c r="B159" s="1071"/>
      <c r="C159" s="1071"/>
      <c r="D159" s="1071"/>
      <c r="E159" s="1071"/>
      <c r="F159" s="107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73" t="s">
        <v>28</v>
      </c>
      <c r="B161" s="1074"/>
      <c r="C161" s="1074"/>
      <c r="D161" s="1074"/>
      <c r="E161" s="1074"/>
      <c r="F161" s="1075"/>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3"/>
    </row>
    <row r="162" spans="1:50" ht="24.75" customHeight="1" x14ac:dyDescent="0.15">
      <c r="A162" s="1067"/>
      <c r="B162" s="1068"/>
      <c r="C162" s="1068"/>
      <c r="D162" s="1068"/>
      <c r="E162" s="1068"/>
      <c r="F162" s="1069"/>
      <c r="G162" s="817"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8"/>
      <c r="AC162" s="817"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67"/>
      <c r="B163" s="1068"/>
      <c r="C163" s="1068"/>
      <c r="D163" s="1068"/>
      <c r="E163" s="1068"/>
      <c r="F163" s="1069"/>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5"/>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67"/>
      <c r="B164" s="1068"/>
      <c r="C164" s="1068"/>
      <c r="D164" s="1068"/>
      <c r="E164" s="1068"/>
      <c r="F164" s="1069"/>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67"/>
      <c r="B165" s="1068"/>
      <c r="C165" s="1068"/>
      <c r="D165" s="1068"/>
      <c r="E165" s="1068"/>
      <c r="F165" s="1069"/>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67"/>
      <c r="B166" s="1068"/>
      <c r="C166" s="1068"/>
      <c r="D166" s="1068"/>
      <c r="E166" s="1068"/>
      <c r="F166" s="1069"/>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67"/>
      <c r="B167" s="1068"/>
      <c r="C167" s="1068"/>
      <c r="D167" s="1068"/>
      <c r="E167" s="1068"/>
      <c r="F167" s="1069"/>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67"/>
      <c r="B168" s="1068"/>
      <c r="C168" s="1068"/>
      <c r="D168" s="1068"/>
      <c r="E168" s="1068"/>
      <c r="F168" s="1069"/>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67"/>
      <c r="B169" s="1068"/>
      <c r="C169" s="1068"/>
      <c r="D169" s="1068"/>
      <c r="E169" s="1068"/>
      <c r="F169" s="1069"/>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67"/>
      <c r="B170" s="1068"/>
      <c r="C170" s="1068"/>
      <c r="D170" s="1068"/>
      <c r="E170" s="1068"/>
      <c r="F170" s="1069"/>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67"/>
      <c r="B171" s="1068"/>
      <c r="C171" s="1068"/>
      <c r="D171" s="1068"/>
      <c r="E171" s="1068"/>
      <c r="F171" s="1069"/>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67"/>
      <c r="B172" s="1068"/>
      <c r="C172" s="1068"/>
      <c r="D172" s="1068"/>
      <c r="E172" s="1068"/>
      <c r="F172" s="1069"/>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67"/>
      <c r="B173" s="1068"/>
      <c r="C173" s="1068"/>
      <c r="D173" s="1068"/>
      <c r="E173" s="1068"/>
      <c r="F173" s="1069"/>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67"/>
      <c r="B174" s="1068"/>
      <c r="C174" s="1068"/>
      <c r="D174" s="1068"/>
      <c r="E174" s="1068"/>
      <c r="F174" s="1069"/>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3"/>
    </row>
    <row r="175" spans="1:50" ht="25.5" customHeight="1" x14ac:dyDescent="0.15">
      <c r="A175" s="1067"/>
      <c r="B175" s="1068"/>
      <c r="C175" s="1068"/>
      <c r="D175" s="1068"/>
      <c r="E175" s="1068"/>
      <c r="F175" s="1069"/>
      <c r="G175" s="817"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8"/>
      <c r="AC175" s="817"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67"/>
      <c r="B176" s="1068"/>
      <c r="C176" s="1068"/>
      <c r="D176" s="1068"/>
      <c r="E176" s="1068"/>
      <c r="F176" s="1069"/>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5"/>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67"/>
      <c r="B177" s="1068"/>
      <c r="C177" s="1068"/>
      <c r="D177" s="1068"/>
      <c r="E177" s="1068"/>
      <c r="F177" s="1069"/>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67"/>
      <c r="B178" s="1068"/>
      <c r="C178" s="1068"/>
      <c r="D178" s="1068"/>
      <c r="E178" s="1068"/>
      <c r="F178" s="1069"/>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67"/>
      <c r="B179" s="1068"/>
      <c r="C179" s="1068"/>
      <c r="D179" s="1068"/>
      <c r="E179" s="1068"/>
      <c r="F179" s="1069"/>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67"/>
      <c r="B180" s="1068"/>
      <c r="C180" s="1068"/>
      <c r="D180" s="1068"/>
      <c r="E180" s="1068"/>
      <c r="F180" s="1069"/>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67"/>
      <c r="B181" s="1068"/>
      <c r="C181" s="1068"/>
      <c r="D181" s="1068"/>
      <c r="E181" s="1068"/>
      <c r="F181" s="1069"/>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67"/>
      <c r="B182" s="1068"/>
      <c r="C182" s="1068"/>
      <c r="D182" s="1068"/>
      <c r="E182" s="1068"/>
      <c r="F182" s="1069"/>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67"/>
      <c r="B183" s="1068"/>
      <c r="C183" s="1068"/>
      <c r="D183" s="1068"/>
      <c r="E183" s="1068"/>
      <c r="F183" s="1069"/>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67"/>
      <c r="B184" s="1068"/>
      <c r="C184" s="1068"/>
      <c r="D184" s="1068"/>
      <c r="E184" s="1068"/>
      <c r="F184" s="1069"/>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67"/>
      <c r="B185" s="1068"/>
      <c r="C185" s="1068"/>
      <c r="D185" s="1068"/>
      <c r="E185" s="1068"/>
      <c r="F185" s="1069"/>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67"/>
      <c r="B186" s="1068"/>
      <c r="C186" s="1068"/>
      <c r="D186" s="1068"/>
      <c r="E186" s="1068"/>
      <c r="F186" s="1069"/>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67"/>
      <c r="B187" s="1068"/>
      <c r="C187" s="1068"/>
      <c r="D187" s="1068"/>
      <c r="E187" s="1068"/>
      <c r="F187" s="1069"/>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3"/>
    </row>
    <row r="188" spans="1:50" ht="24.75" customHeight="1" x14ac:dyDescent="0.15">
      <c r="A188" s="1067"/>
      <c r="B188" s="1068"/>
      <c r="C188" s="1068"/>
      <c r="D188" s="1068"/>
      <c r="E188" s="1068"/>
      <c r="F188" s="1069"/>
      <c r="G188" s="817"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8"/>
      <c r="AC188" s="817"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67"/>
      <c r="B189" s="1068"/>
      <c r="C189" s="1068"/>
      <c r="D189" s="1068"/>
      <c r="E189" s="1068"/>
      <c r="F189" s="1069"/>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5"/>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67"/>
      <c r="B190" s="1068"/>
      <c r="C190" s="1068"/>
      <c r="D190" s="1068"/>
      <c r="E190" s="1068"/>
      <c r="F190" s="1069"/>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67"/>
      <c r="B191" s="1068"/>
      <c r="C191" s="1068"/>
      <c r="D191" s="1068"/>
      <c r="E191" s="1068"/>
      <c r="F191" s="1069"/>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67"/>
      <c r="B192" s="1068"/>
      <c r="C192" s="1068"/>
      <c r="D192" s="1068"/>
      <c r="E192" s="1068"/>
      <c r="F192" s="1069"/>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67"/>
      <c r="B193" s="1068"/>
      <c r="C193" s="1068"/>
      <c r="D193" s="1068"/>
      <c r="E193" s="1068"/>
      <c r="F193" s="1069"/>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67"/>
      <c r="B194" s="1068"/>
      <c r="C194" s="1068"/>
      <c r="D194" s="1068"/>
      <c r="E194" s="1068"/>
      <c r="F194" s="1069"/>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67"/>
      <c r="B195" s="1068"/>
      <c r="C195" s="1068"/>
      <c r="D195" s="1068"/>
      <c r="E195" s="1068"/>
      <c r="F195" s="1069"/>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67"/>
      <c r="B196" s="1068"/>
      <c r="C196" s="1068"/>
      <c r="D196" s="1068"/>
      <c r="E196" s="1068"/>
      <c r="F196" s="1069"/>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67"/>
      <c r="B197" s="1068"/>
      <c r="C197" s="1068"/>
      <c r="D197" s="1068"/>
      <c r="E197" s="1068"/>
      <c r="F197" s="1069"/>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67"/>
      <c r="B198" s="1068"/>
      <c r="C198" s="1068"/>
      <c r="D198" s="1068"/>
      <c r="E198" s="1068"/>
      <c r="F198" s="1069"/>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67"/>
      <c r="B199" s="1068"/>
      <c r="C199" s="1068"/>
      <c r="D199" s="1068"/>
      <c r="E199" s="1068"/>
      <c r="F199" s="1069"/>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67"/>
      <c r="B200" s="1068"/>
      <c r="C200" s="1068"/>
      <c r="D200" s="1068"/>
      <c r="E200" s="1068"/>
      <c r="F200" s="1069"/>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3"/>
    </row>
    <row r="201" spans="1:50" ht="24.75" customHeight="1" x14ac:dyDescent="0.15">
      <c r="A201" s="1067"/>
      <c r="B201" s="1068"/>
      <c r="C201" s="1068"/>
      <c r="D201" s="1068"/>
      <c r="E201" s="1068"/>
      <c r="F201" s="1069"/>
      <c r="G201" s="817"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8"/>
      <c r="AC201" s="817"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67"/>
      <c r="B202" s="1068"/>
      <c r="C202" s="1068"/>
      <c r="D202" s="1068"/>
      <c r="E202" s="1068"/>
      <c r="F202" s="1069"/>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5"/>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67"/>
      <c r="B203" s="1068"/>
      <c r="C203" s="1068"/>
      <c r="D203" s="1068"/>
      <c r="E203" s="1068"/>
      <c r="F203" s="1069"/>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67"/>
      <c r="B204" s="1068"/>
      <c r="C204" s="1068"/>
      <c r="D204" s="1068"/>
      <c r="E204" s="1068"/>
      <c r="F204" s="1069"/>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67"/>
      <c r="B205" s="1068"/>
      <c r="C205" s="1068"/>
      <c r="D205" s="1068"/>
      <c r="E205" s="1068"/>
      <c r="F205" s="1069"/>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67"/>
      <c r="B206" s="1068"/>
      <c r="C206" s="1068"/>
      <c r="D206" s="1068"/>
      <c r="E206" s="1068"/>
      <c r="F206" s="1069"/>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67"/>
      <c r="B207" s="1068"/>
      <c r="C207" s="1068"/>
      <c r="D207" s="1068"/>
      <c r="E207" s="1068"/>
      <c r="F207" s="1069"/>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67"/>
      <c r="B208" s="1068"/>
      <c r="C208" s="1068"/>
      <c r="D208" s="1068"/>
      <c r="E208" s="1068"/>
      <c r="F208" s="1069"/>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67"/>
      <c r="B209" s="1068"/>
      <c r="C209" s="1068"/>
      <c r="D209" s="1068"/>
      <c r="E209" s="1068"/>
      <c r="F209" s="1069"/>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67"/>
      <c r="B210" s="1068"/>
      <c r="C210" s="1068"/>
      <c r="D210" s="1068"/>
      <c r="E210" s="1068"/>
      <c r="F210" s="1069"/>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67"/>
      <c r="B211" s="1068"/>
      <c r="C211" s="1068"/>
      <c r="D211" s="1068"/>
      <c r="E211" s="1068"/>
      <c r="F211" s="1069"/>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70"/>
      <c r="B212" s="1071"/>
      <c r="C212" s="1071"/>
      <c r="D212" s="1071"/>
      <c r="E212" s="1071"/>
      <c r="F212" s="107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3"/>
    </row>
    <row r="215" spans="1:50" ht="24.75" customHeight="1" x14ac:dyDescent="0.15">
      <c r="A215" s="1067"/>
      <c r="B215" s="1068"/>
      <c r="C215" s="1068"/>
      <c r="D215" s="1068"/>
      <c r="E215" s="1068"/>
      <c r="F215" s="1069"/>
      <c r="G215" s="817"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8"/>
      <c r="AC215" s="817"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67"/>
      <c r="B216" s="1068"/>
      <c r="C216" s="1068"/>
      <c r="D216" s="1068"/>
      <c r="E216" s="1068"/>
      <c r="F216" s="1069"/>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5"/>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67"/>
      <c r="B217" s="1068"/>
      <c r="C217" s="1068"/>
      <c r="D217" s="1068"/>
      <c r="E217" s="1068"/>
      <c r="F217" s="1069"/>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67"/>
      <c r="B218" s="1068"/>
      <c r="C218" s="1068"/>
      <c r="D218" s="1068"/>
      <c r="E218" s="1068"/>
      <c r="F218" s="1069"/>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67"/>
      <c r="B219" s="1068"/>
      <c r="C219" s="1068"/>
      <c r="D219" s="1068"/>
      <c r="E219" s="1068"/>
      <c r="F219" s="1069"/>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67"/>
      <c r="B220" s="1068"/>
      <c r="C220" s="1068"/>
      <c r="D220" s="1068"/>
      <c r="E220" s="1068"/>
      <c r="F220" s="1069"/>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67"/>
      <c r="B221" s="1068"/>
      <c r="C221" s="1068"/>
      <c r="D221" s="1068"/>
      <c r="E221" s="1068"/>
      <c r="F221" s="1069"/>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67"/>
      <c r="B222" s="1068"/>
      <c r="C222" s="1068"/>
      <c r="D222" s="1068"/>
      <c r="E222" s="1068"/>
      <c r="F222" s="1069"/>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67"/>
      <c r="B223" s="1068"/>
      <c r="C223" s="1068"/>
      <c r="D223" s="1068"/>
      <c r="E223" s="1068"/>
      <c r="F223" s="1069"/>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67"/>
      <c r="B224" s="1068"/>
      <c r="C224" s="1068"/>
      <c r="D224" s="1068"/>
      <c r="E224" s="1068"/>
      <c r="F224" s="1069"/>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67"/>
      <c r="B225" s="1068"/>
      <c r="C225" s="1068"/>
      <c r="D225" s="1068"/>
      <c r="E225" s="1068"/>
      <c r="F225" s="1069"/>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67"/>
      <c r="B226" s="1068"/>
      <c r="C226" s="1068"/>
      <c r="D226" s="1068"/>
      <c r="E226" s="1068"/>
      <c r="F226" s="1069"/>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67"/>
      <c r="B227" s="1068"/>
      <c r="C227" s="1068"/>
      <c r="D227" s="1068"/>
      <c r="E227" s="1068"/>
      <c r="F227" s="1069"/>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3"/>
    </row>
    <row r="228" spans="1:50" ht="25.5" customHeight="1" x14ac:dyDescent="0.15">
      <c r="A228" s="1067"/>
      <c r="B228" s="1068"/>
      <c r="C228" s="1068"/>
      <c r="D228" s="1068"/>
      <c r="E228" s="1068"/>
      <c r="F228" s="1069"/>
      <c r="G228" s="817"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8"/>
      <c r="AC228" s="817"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67"/>
      <c r="B229" s="1068"/>
      <c r="C229" s="1068"/>
      <c r="D229" s="1068"/>
      <c r="E229" s="1068"/>
      <c r="F229" s="1069"/>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5"/>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67"/>
      <c r="B230" s="1068"/>
      <c r="C230" s="1068"/>
      <c r="D230" s="1068"/>
      <c r="E230" s="1068"/>
      <c r="F230" s="1069"/>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67"/>
      <c r="B231" s="1068"/>
      <c r="C231" s="1068"/>
      <c r="D231" s="1068"/>
      <c r="E231" s="1068"/>
      <c r="F231" s="1069"/>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67"/>
      <c r="B232" s="1068"/>
      <c r="C232" s="1068"/>
      <c r="D232" s="1068"/>
      <c r="E232" s="1068"/>
      <c r="F232" s="1069"/>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67"/>
      <c r="B233" s="1068"/>
      <c r="C233" s="1068"/>
      <c r="D233" s="1068"/>
      <c r="E233" s="1068"/>
      <c r="F233" s="1069"/>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67"/>
      <c r="B234" s="1068"/>
      <c r="C234" s="1068"/>
      <c r="D234" s="1068"/>
      <c r="E234" s="1068"/>
      <c r="F234" s="1069"/>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67"/>
      <c r="B235" s="1068"/>
      <c r="C235" s="1068"/>
      <c r="D235" s="1068"/>
      <c r="E235" s="1068"/>
      <c r="F235" s="1069"/>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67"/>
      <c r="B236" s="1068"/>
      <c r="C236" s="1068"/>
      <c r="D236" s="1068"/>
      <c r="E236" s="1068"/>
      <c r="F236" s="1069"/>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67"/>
      <c r="B237" s="1068"/>
      <c r="C237" s="1068"/>
      <c r="D237" s="1068"/>
      <c r="E237" s="1068"/>
      <c r="F237" s="1069"/>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67"/>
      <c r="B238" s="1068"/>
      <c r="C238" s="1068"/>
      <c r="D238" s="1068"/>
      <c r="E238" s="1068"/>
      <c r="F238" s="1069"/>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67"/>
      <c r="B239" s="1068"/>
      <c r="C239" s="1068"/>
      <c r="D239" s="1068"/>
      <c r="E239" s="1068"/>
      <c r="F239" s="1069"/>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67"/>
      <c r="B240" s="1068"/>
      <c r="C240" s="1068"/>
      <c r="D240" s="1068"/>
      <c r="E240" s="1068"/>
      <c r="F240" s="1069"/>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3"/>
    </row>
    <row r="241" spans="1:50" ht="24.75" customHeight="1" x14ac:dyDescent="0.15">
      <c r="A241" s="1067"/>
      <c r="B241" s="1068"/>
      <c r="C241" s="1068"/>
      <c r="D241" s="1068"/>
      <c r="E241" s="1068"/>
      <c r="F241" s="1069"/>
      <c r="G241" s="817"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8"/>
      <c r="AC241" s="817"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67"/>
      <c r="B242" s="1068"/>
      <c r="C242" s="1068"/>
      <c r="D242" s="1068"/>
      <c r="E242" s="1068"/>
      <c r="F242" s="1069"/>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5"/>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67"/>
      <c r="B243" s="1068"/>
      <c r="C243" s="1068"/>
      <c r="D243" s="1068"/>
      <c r="E243" s="1068"/>
      <c r="F243" s="1069"/>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67"/>
      <c r="B244" s="1068"/>
      <c r="C244" s="1068"/>
      <c r="D244" s="1068"/>
      <c r="E244" s="1068"/>
      <c r="F244" s="1069"/>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67"/>
      <c r="B245" s="1068"/>
      <c r="C245" s="1068"/>
      <c r="D245" s="1068"/>
      <c r="E245" s="1068"/>
      <c r="F245" s="1069"/>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67"/>
      <c r="B246" s="1068"/>
      <c r="C246" s="1068"/>
      <c r="D246" s="1068"/>
      <c r="E246" s="1068"/>
      <c r="F246" s="1069"/>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67"/>
      <c r="B247" s="1068"/>
      <c r="C247" s="1068"/>
      <c r="D247" s="1068"/>
      <c r="E247" s="1068"/>
      <c r="F247" s="1069"/>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67"/>
      <c r="B248" s="1068"/>
      <c r="C248" s="1068"/>
      <c r="D248" s="1068"/>
      <c r="E248" s="1068"/>
      <c r="F248" s="1069"/>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67"/>
      <c r="B249" s="1068"/>
      <c r="C249" s="1068"/>
      <c r="D249" s="1068"/>
      <c r="E249" s="1068"/>
      <c r="F249" s="1069"/>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67"/>
      <c r="B250" s="1068"/>
      <c r="C250" s="1068"/>
      <c r="D250" s="1068"/>
      <c r="E250" s="1068"/>
      <c r="F250" s="1069"/>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67"/>
      <c r="B251" s="1068"/>
      <c r="C251" s="1068"/>
      <c r="D251" s="1068"/>
      <c r="E251" s="1068"/>
      <c r="F251" s="1069"/>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67"/>
      <c r="B252" s="1068"/>
      <c r="C252" s="1068"/>
      <c r="D252" s="1068"/>
      <c r="E252" s="1068"/>
      <c r="F252" s="1069"/>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67"/>
      <c r="B253" s="1068"/>
      <c r="C253" s="1068"/>
      <c r="D253" s="1068"/>
      <c r="E253" s="1068"/>
      <c r="F253" s="1069"/>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3"/>
    </row>
    <row r="254" spans="1:50" ht="24.75" customHeight="1" x14ac:dyDescent="0.15">
      <c r="A254" s="1067"/>
      <c r="B254" s="1068"/>
      <c r="C254" s="1068"/>
      <c r="D254" s="1068"/>
      <c r="E254" s="1068"/>
      <c r="F254" s="1069"/>
      <c r="G254" s="817"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8"/>
      <c r="AC254" s="817"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67"/>
      <c r="B255" s="1068"/>
      <c r="C255" s="1068"/>
      <c r="D255" s="1068"/>
      <c r="E255" s="1068"/>
      <c r="F255" s="1069"/>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5"/>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67"/>
      <c r="B256" s="1068"/>
      <c r="C256" s="1068"/>
      <c r="D256" s="1068"/>
      <c r="E256" s="1068"/>
      <c r="F256" s="1069"/>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67"/>
      <c r="B257" s="1068"/>
      <c r="C257" s="1068"/>
      <c r="D257" s="1068"/>
      <c r="E257" s="1068"/>
      <c r="F257" s="1069"/>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67"/>
      <c r="B258" s="1068"/>
      <c r="C258" s="1068"/>
      <c r="D258" s="1068"/>
      <c r="E258" s="1068"/>
      <c r="F258" s="1069"/>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67"/>
      <c r="B259" s="1068"/>
      <c r="C259" s="1068"/>
      <c r="D259" s="1068"/>
      <c r="E259" s="1068"/>
      <c r="F259" s="1069"/>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67"/>
      <c r="B260" s="1068"/>
      <c r="C260" s="1068"/>
      <c r="D260" s="1068"/>
      <c r="E260" s="1068"/>
      <c r="F260" s="1069"/>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67"/>
      <c r="B261" s="1068"/>
      <c r="C261" s="1068"/>
      <c r="D261" s="1068"/>
      <c r="E261" s="1068"/>
      <c r="F261" s="1069"/>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67"/>
      <c r="B262" s="1068"/>
      <c r="C262" s="1068"/>
      <c r="D262" s="1068"/>
      <c r="E262" s="1068"/>
      <c r="F262" s="1069"/>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67"/>
      <c r="B263" s="1068"/>
      <c r="C263" s="1068"/>
      <c r="D263" s="1068"/>
      <c r="E263" s="1068"/>
      <c r="F263" s="1069"/>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67"/>
      <c r="B264" s="1068"/>
      <c r="C264" s="1068"/>
      <c r="D264" s="1068"/>
      <c r="E264" s="1068"/>
      <c r="F264" s="1069"/>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70"/>
      <c r="B265" s="1071"/>
      <c r="C265" s="1071"/>
      <c r="D265" s="1071"/>
      <c r="E265" s="1071"/>
      <c r="F265" s="107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78">
        <v>1</v>
      </c>
      <c r="B4" s="1078">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78">
        <v>2</v>
      </c>
      <c r="B5" s="1078">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78">
        <v>3</v>
      </c>
      <c r="B6" s="1078">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78">
        <v>4</v>
      </c>
      <c r="B7" s="1078">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78">
        <v>5</v>
      </c>
      <c r="B8" s="1078">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78">
        <v>6</v>
      </c>
      <c r="B9" s="1078">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78">
        <v>7</v>
      </c>
      <c r="B10" s="1078">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78">
        <v>8</v>
      </c>
      <c r="B11" s="1078">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78">
        <v>9</v>
      </c>
      <c r="B12" s="1078">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78">
        <v>10</v>
      </c>
      <c r="B13" s="1078">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78">
        <v>11</v>
      </c>
      <c r="B14" s="1078">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78">
        <v>12</v>
      </c>
      <c r="B15" s="1078">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78">
        <v>13</v>
      </c>
      <c r="B16" s="1078">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78">
        <v>14</v>
      </c>
      <c r="B17" s="1078">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78">
        <v>15</v>
      </c>
      <c r="B18" s="1078">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78">
        <v>16</v>
      </c>
      <c r="B19" s="1078">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78">
        <v>17</v>
      </c>
      <c r="B20" s="1078">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78">
        <v>18</v>
      </c>
      <c r="B21" s="1078">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78">
        <v>19</v>
      </c>
      <c r="B22" s="1078">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78">
        <v>20</v>
      </c>
      <c r="B23" s="1078">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78">
        <v>21</v>
      </c>
      <c r="B24" s="1078">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78">
        <v>22</v>
      </c>
      <c r="B25" s="1078">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78">
        <v>23</v>
      </c>
      <c r="B26" s="1078">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78">
        <v>24</v>
      </c>
      <c r="B27" s="1078">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78">
        <v>25</v>
      </c>
      <c r="B28" s="1078">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78">
        <v>26</v>
      </c>
      <c r="B29" s="1078">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78">
        <v>27</v>
      </c>
      <c r="B30" s="1078">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78">
        <v>28</v>
      </c>
      <c r="B31" s="1078">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78">
        <v>29</v>
      </c>
      <c r="B32" s="1078">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78">
        <v>30</v>
      </c>
      <c r="B33" s="1078">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78">
        <v>1</v>
      </c>
      <c r="B37" s="1078">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78">
        <v>2</v>
      </c>
      <c r="B38" s="1078">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78">
        <v>3</v>
      </c>
      <c r="B39" s="1078">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78">
        <v>4</v>
      </c>
      <c r="B40" s="1078">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78">
        <v>5</v>
      </c>
      <c r="B41" s="1078">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78">
        <v>6</v>
      </c>
      <c r="B42" s="1078">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78">
        <v>7</v>
      </c>
      <c r="B43" s="1078">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78">
        <v>8</v>
      </c>
      <c r="B44" s="1078">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78">
        <v>9</v>
      </c>
      <c r="B45" s="1078">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78">
        <v>10</v>
      </c>
      <c r="B46" s="1078">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78">
        <v>11</v>
      </c>
      <c r="B47" s="1078">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78">
        <v>12</v>
      </c>
      <c r="B48" s="1078">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78">
        <v>13</v>
      </c>
      <c r="B49" s="1078">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78">
        <v>14</v>
      </c>
      <c r="B50" s="1078">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78">
        <v>15</v>
      </c>
      <c r="B51" s="1078">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78">
        <v>16</v>
      </c>
      <c r="B52" s="1078">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78">
        <v>17</v>
      </c>
      <c r="B53" s="1078">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78">
        <v>18</v>
      </c>
      <c r="B54" s="1078">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78">
        <v>19</v>
      </c>
      <c r="B55" s="1078">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78">
        <v>20</v>
      </c>
      <c r="B56" s="1078">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78">
        <v>21</v>
      </c>
      <c r="B57" s="1078">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78">
        <v>22</v>
      </c>
      <c r="B58" s="1078">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78">
        <v>23</v>
      </c>
      <c r="B59" s="1078">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78">
        <v>24</v>
      </c>
      <c r="B60" s="1078">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78">
        <v>25</v>
      </c>
      <c r="B61" s="1078">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78">
        <v>26</v>
      </c>
      <c r="B62" s="1078">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78">
        <v>27</v>
      </c>
      <c r="B63" s="1078">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78">
        <v>28</v>
      </c>
      <c r="B64" s="1078">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78">
        <v>29</v>
      </c>
      <c r="B65" s="1078">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78">
        <v>30</v>
      </c>
      <c r="B66" s="1078">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78">
        <v>1</v>
      </c>
      <c r="B70" s="1078">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78">
        <v>2</v>
      </c>
      <c r="B71" s="1078">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78">
        <v>3</v>
      </c>
      <c r="B72" s="1078">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78">
        <v>4</v>
      </c>
      <c r="B73" s="1078">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78">
        <v>5</v>
      </c>
      <c r="B74" s="1078">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78">
        <v>6</v>
      </c>
      <c r="B75" s="1078">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78">
        <v>7</v>
      </c>
      <c r="B76" s="1078">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78">
        <v>8</v>
      </c>
      <c r="B77" s="1078">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78">
        <v>9</v>
      </c>
      <c r="B78" s="1078">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78">
        <v>10</v>
      </c>
      <c r="B79" s="1078">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78">
        <v>11</v>
      </c>
      <c r="B80" s="1078">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78">
        <v>12</v>
      </c>
      <c r="B81" s="1078">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78">
        <v>13</v>
      </c>
      <c r="B82" s="1078">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78">
        <v>14</v>
      </c>
      <c r="B83" s="1078">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78">
        <v>15</v>
      </c>
      <c r="B84" s="1078">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78">
        <v>16</v>
      </c>
      <c r="B85" s="1078">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78">
        <v>17</v>
      </c>
      <c r="B86" s="1078">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78">
        <v>18</v>
      </c>
      <c r="B87" s="1078">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78">
        <v>19</v>
      </c>
      <c r="B88" s="1078">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78">
        <v>20</v>
      </c>
      <c r="B89" s="1078">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78">
        <v>21</v>
      </c>
      <c r="B90" s="1078">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78">
        <v>22</v>
      </c>
      <c r="B91" s="1078">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78">
        <v>23</v>
      </c>
      <c r="B92" s="1078">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78">
        <v>24</v>
      </c>
      <c r="B93" s="1078">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78">
        <v>25</v>
      </c>
      <c r="B94" s="1078">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78">
        <v>26</v>
      </c>
      <c r="B95" s="1078">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78">
        <v>27</v>
      </c>
      <c r="B96" s="1078">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78">
        <v>28</v>
      </c>
      <c r="B97" s="1078">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78">
        <v>29</v>
      </c>
      <c r="B98" s="1078">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78">
        <v>30</v>
      </c>
      <c r="B99" s="1078">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78">
        <v>1</v>
      </c>
      <c r="B103" s="1078">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78">
        <v>2</v>
      </c>
      <c r="B104" s="1078">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78">
        <v>3</v>
      </c>
      <c r="B105" s="1078">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78">
        <v>4</v>
      </c>
      <c r="B106" s="1078">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78">
        <v>5</v>
      </c>
      <c r="B107" s="1078">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78">
        <v>6</v>
      </c>
      <c r="B108" s="1078">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78">
        <v>7</v>
      </c>
      <c r="B109" s="1078">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78">
        <v>8</v>
      </c>
      <c r="B110" s="1078">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78">
        <v>9</v>
      </c>
      <c r="B111" s="1078">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78">
        <v>10</v>
      </c>
      <c r="B112" s="1078">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78">
        <v>11</v>
      </c>
      <c r="B113" s="1078">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78">
        <v>12</v>
      </c>
      <c r="B114" s="1078">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78">
        <v>13</v>
      </c>
      <c r="B115" s="1078">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78">
        <v>14</v>
      </c>
      <c r="B116" s="1078">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78">
        <v>15</v>
      </c>
      <c r="B117" s="1078">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78">
        <v>16</v>
      </c>
      <c r="B118" s="1078">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78">
        <v>17</v>
      </c>
      <c r="B119" s="1078">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78">
        <v>18</v>
      </c>
      <c r="B120" s="1078">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78">
        <v>19</v>
      </c>
      <c r="B121" s="1078">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78">
        <v>20</v>
      </c>
      <c r="B122" s="1078">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78">
        <v>21</v>
      </c>
      <c r="B123" s="1078">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78">
        <v>22</v>
      </c>
      <c r="B124" s="1078">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78">
        <v>23</v>
      </c>
      <c r="B125" s="1078">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78">
        <v>24</v>
      </c>
      <c r="B126" s="1078">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78">
        <v>25</v>
      </c>
      <c r="B127" s="1078">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78">
        <v>26</v>
      </c>
      <c r="B128" s="1078">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78">
        <v>27</v>
      </c>
      <c r="B129" s="1078">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78">
        <v>28</v>
      </c>
      <c r="B130" s="1078">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78">
        <v>29</v>
      </c>
      <c r="B131" s="1078">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78">
        <v>30</v>
      </c>
      <c r="B132" s="1078">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78">
        <v>1</v>
      </c>
      <c r="B136" s="1078">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78">
        <v>2</v>
      </c>
      <c r="B137" s="1078">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78">
        <v>3</v>
      </c>
      <c r="B138" s="1078">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78">
        <v>4</v>
      </c>
      <c r="B139" s="1078">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78">
        <v>5</v>
      </c>
      <c r="B140" s="1078">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78">
        <v>6</v>
      </c>
      <c r="B141" s="1078">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78">
        <v>7</v>
      </c>
      <c r="B142" s="1078">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78">
        <v>8</v>
      </c>
      <c r="B143" s="1078">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78">
        <v>9</v>
      </c>
      <c r="B144" s="1078">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78">
        <v>10</v>
      </c>
      <c r="B145" s="1078">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78">
        <v>11</v>
      </c>
      <c r="B146" s="1078">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78">
        <v>12</v>
      </c>
      <c r="B147" s="1078">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78">
        <v>13</v>
      </c>
      <c r="B148" s="1078">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78">
        <v>14</v>
      </c>
      <c r="B149" s="1078">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78">
        <v>15</v>
      </c>
      <c r="B150" s="1078">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78">
        <v>16</v>
      </c>
      <c r="B151" s="1078">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78">
        <v>17</v>
      </c>
      <c r="B152" s="1078">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78">
        <v>18</v>
      </c>
      <c r="B153" s="1078">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78">
        <v>19</v>
      </c>
      <c r="B154" s="1078">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78">
        <v>20</v>
      </c>
      <c r="B155" s="1078">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78">
        <v>21</v>
      </c>
      <c r="B156" s="1078">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78">
        <v>22</v>
      </c>
      <c r="B157" s="1078">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78">
        <v>23</v>
      </c>
      <c r="B158" s="1078">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78">
        <v>24</v>
      </c>
      <c r="B159" s="1078">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78">
        <v>25</v>
      </c>
      <c r="B160" s="1078">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78">
        <v>26</v>
      </c>
      <c r="B161" s="1078">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78">
        <v>27</v>
      </c>
      <c r="B162" s="1078">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78">
        <v>28</v>
      </c>
      <c r="B163" s="1078">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78">
        <v>29</v>
      </c>
      <c r="B164" s="1078">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78">
        <v>30</v>
      </c>
      <c r="B165" s="1078">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78">
        <v>1</v>
      </c>
      <c r="B169" s="1078">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78">
        <v>2</v>
      </c>
      <c r="B170" s="1078">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78">
        <v>3</v>
      </c>
      <c r="B171" s="1078">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78">
        <v>4</v>
      </c>
      <c r="B172" s="1078">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78">
        <v>5</v>
      </c>
      <c r="B173" s="1078">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78">
        <v>6</v>
      </c>
      <c r="B174" s="1078">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78">
        <v>7</v>
      </c>
      <c r="B175" s="1078">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78">
        <v>8</v>
      </c>
      <c r="B176" s="1078">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78">
        <v>9</v>
      </c>
      <c r="B177" s="1078">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78">
        <v>10</v>
      </c>
      <c r="B178" s="1078">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78">
        <v>11</v>
      </c>
      <c r="B179" s="1078">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78">
        <v>12</v>
      </c>
      <c r="B180" s="1078">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78">
        <v>13</v>
      </c>
      <c r="B181" s="1078">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78">
        <v>14</v>
      </c>
      <c r="B182" s="1078">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78">
        <v>15</v>
      </c>
      <c r="B183" s="1078">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78">
        <v>16</v>
      </c>
      <c r="B184" s="1078">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78">
        <v>17</v>
      </c>
      <c r="B185" s="1078">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78">
        <v>18</v>
      </c>
      <c r="B186" s="1078">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78">
        <v>19</v>
      </c>
      <c r="B187" s="1078">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78">
        <v>20</v>
      </c>
      <c r="B188" s="1078">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78">
        <v>21</v>
      </c>
      <c r="B189" s="1078">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78">
        <v>22</v>
      </c>
      <c r="B190" s="1078">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78">
        <v>23</v>
      </c>
      <c r="B191" s="1078">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78">
        <v>24</v>
      </c>
      <c r="B192" s="1078">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78">
        <v>25</v>
      </c>
      <c r="B193" s="1078">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78">
        <v>26</v>
      </c>
      <c r="B194" s="1078">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78">
        <v>27</v>
      </c>
      <c r="B195" s="1078">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78">
        <v>28</v>
      </c>
      <c r="B196" s="1078">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78">
        <v>29</v>
      </c>
      <c r="B197" s="1078">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78">
        <v>30</v>
      </c>
      <c r="B198" s="1078">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78">
        <v>1</v>
      </c>
      <c r="B202" s="1078">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78">
        <v>2</v>
      </c>
      <c r="B203" s="1078">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78">
        <v>3</v>
      </c>
      <c r="B204" s="1078">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78">
        <v>4</v>
      </c>
      <c r="B205" s="1078">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78">
        <v>5</v>
      </c>
      <c r="B206" s="1078">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78">
        <v>6</v>
      </c>
      <c r="B207" s="1078">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78">
        <v>7</v>
      </c>
      <c r="B208" s="1078">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78">
        <v>8</v>
      </c>
      <c r="B209" s="1078">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78">
        <v>9</v>
      </c>
      <c r="B210" s="1078">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78">
        <v>10</v>
      </c>
      <c r="B211" s="1078">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78">
        <v>11</v>
      </c>
      <c r="B212" s="1078">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78">
        <v>12</v>
      </c>
      <c r="B213" s="1078">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78">
        <v>13</v>
      </c>
      <c r="B214" s="1078">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78">
        <v>14</v>
      </c>
      <c r="B215" s="1078">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78">
        <v>15</v>
      </c>
      <c r="B216" s="1078">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78">
        <v>16</v>
      </c>
      <c r="B217" s="1078">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78">
        <v>17</v>
      </c>
      <c r="B218" s="1078">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78">
        <v>18</v>
      </c>
      <c r="B219" s="1078">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78">
        <v>19</v>
      </c>
      <c r="B220" s="1078">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78">
        <v>20</v>
      </c>
      <c r="B221" s="1078">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78">
        <v>21</v>
      </c>
      <c r="B222" s="1078">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78">
        <v>22</v>
      </c>
      <c r="B223" s="1078">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78">
        <v>23</v>
      </c>
      <c r="B224" s="1078">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78">
        <v>24</v>
      </c>
      <c r="B225" s="1078">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78">
        <v>25</v>
      </c>
      <c r="B226" s="1078">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78">
        <v>26</v>
      </c>
      <c r="B227" s="1078">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78">
        <v>27</v>
      </c>
      <c r="B228" s="1078">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78">
        <v>28</v>
      </c>
      <c r="B229" s="1078">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78">
        <v>29</v>
      </c>
      <c r="B230" s="1078">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78">
        <v>30</v>
      </c>
      <c r="B231" s="1078">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78">
        <v>1</v>
      </c>
      <c r="B235" s="1078">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78">
        <v>2</v>
      </c>
      <c r="B236" s="1078">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78">
        <v>3</v>
      </c>
      <c r="B237" s="1078">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78">
        <v>4</v>
      </c>
      <c r="B238" s="1078">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78">
        <v>5</v>
      </c>
      <c r="B239" s="1078">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78">
        <v>6</v>
      </c>
      <c r="B240" s="1078">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78">
        <v>7</v>
      </c>
      <c r="B241" s="1078">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78">
        <v>8</v>
      </c>
      <c r="B242" s="1078">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78">
        <v>9</v>
      </c>
      <c r="B243" s="1078">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78">
        <v>10</v>
      </c>
      <c r="B244" s="1078">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78">
        <v>11</v>
      </c>
      <c r="B245" s="1078">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78">
        <v>12</v>
      </c>
      <c r="B246" s="1078">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78">
        <v>13</v>
      </c>
      <c r="B247" s="1078">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78">
        <v>14</v>
      </c>
      <c r="B248" s="1078">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78">
        <v>15</v>
      </c>
      <c r="B249" s="1078">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78">
        <v>16</v>
      </c>
      <c r="B250" s="1078">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78">
        <v>17</v>
      </c>
      <c r="B251" s="1078">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78">
        <v>18</v>
      </c>
      <c r="B252" s="1078">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78">
        <v>19</v>
      </c>
      <c r="B253" s="1078">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78">
        <v>20</v>
      </c>
      <c r="B254" s="1078">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78">
        <v>21</v>
      </c>
      <c r="B255" s="1078">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78">
        <v>22</v>
      </c>
      <c r="B256" s="1078">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78">
        <v>23</v>
      </c>
      <c r="B257" s="1078">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78">
        <v>24</v>
      </c>
      <c r="B258" s="1078">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78">
        <v>25</v>
      </c>
      <c r="B259" s="1078">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78">
        <v>26</v>
      </c>
      <c r="B260" s="1078">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78">
        <v>27</v>
      </c>
      <c r="B261" s="1078">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78">
        <v>28</v>
      </c>
      <c r="B262" s="1078">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78">
        <v>29</v>
      </c>
      <c r="B263" s="1078">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78">
        <v>30</v>
      </c>
      <c r="B264" s="1078">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78">
        <v>1</v>
      </c>
      <c r="B268" s="1078">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78">
        <v>2</v>
      </c>
      <c r="B269" s="1078">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78">
        <v>3</v>
      </c>
      <c r="B270" s="1078">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78">
        <v>4</v>
      </c>
      <c r="B271" s="1078">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78">
        <v>5</v>
      </c>
      <c r="B272" s="1078">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78">
        <v>6</v>
      </c>
      <c r="B273" s="1078">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78">
        <v>7</v>
      </c>
      <c r="B274" s="1078">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78">
        <v>8</v>
      </c>
      <c r="B275" s="1078">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78">
        <v>9</v>
      </c>
      <c r="B276" s="1078">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78">
        <v>10</v>
      </c>
      <c r="B277" s="1078">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78">
        <v>11</v>
      </c>
      <c r="B278" s="1078">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78">
        <v>12</v>
      </c>
      <c r="B279" s="1078">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78">
        <v>13</v>
      </c>
      <c r="B280" s="1078">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78">
        <v>14</v>
      </c>
      <c r="B281" s="1078">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78">
        <v>15</v>
      </c>
      <c r="B282" s="1078">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78">
        <v>16</v>
      </c>
      <c r="B283" s="1078">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78">
        <v>17</v>
      </c>
      <c r="B284" s="1078">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78">
        <v>18</v>
      </c>
      <c r="B285" s="1078">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78">
        <v>19</v>
      </c>
      <c r="B286" s="1078">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78">
        <v>20</v>
      </c>
      <c r="B287" s="1078">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78">
        <v>21</v>
      </c>
      <c r="B288" s="1078">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78">
        <v>22</v>
      </c>
      <c r="B289" s="1078">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78">
        <v>23</v>
      </c>
      <c r="B290" s="1078">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78">
        <v>24</v>
      </c>
      <c r="B291" s="1078">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78">
        <v>25</v>
      </c>
      <c r="B292" s="1078">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78">
        <v>26</v>
      </c>
      <c r="B293" s="1078">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78">
        <v>27</v>
      </c>
      <c r="B294" s="1078">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78">
        <v>28</v>
      </c>
      <c r="B295" s="1078">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78">
        <v>29</v>
      </c>
      <c r="B296" s="1078">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78">
        <v>30</v>
      </c>
      <c r="B297" s="1078">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78">
        <v>1</v>
      </c>
      <c r="B301" s="1078">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78">
        <v>2</v>
      </c>
      <c r="B302" s="1078">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78">
        <v>3</v>
      </c>
      <c r="B303" s="1078">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78">
        <v>4</v>
      </c>
      <c r="B304" s="1078">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78">
        <v>5</v>
      </c>
      <c r="B305" s="1078">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78">
        <v>6</v>
      </c>
      <c r="B306" s="1078">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78">
        <v>7</v>
      </c>
      <c r="B307" s="1078">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78">
        <v>8</v>
      </c>
      <c r="B308" s="1078">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78">
        <v>9</v>
      </c>
      <c r="B309" s="1078">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78">
        <v>10</v>
      </c>
      <c r="B310" s="1078">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78">
        <v>11</v>
      </c>
      <c r="B311" s="1078">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78">
        <v>12</v>
      </c>
      <c r="B312" s="1078">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78">
        <v>13</v>
      </c>
      <c r="B313" s="1078">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78">
        <v>14</v>
      </c>
      <c r="B314" s="1078">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78">
        <v>15</v>
      </c>
      <c r="B315" s="1078">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78">
        <v>16</v>
      </c>
      <c r="B316" s="1078">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78">
        <v>17</v>
      </c>
      <c r="B317" s="1078">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78">
        <v>18</v>
      </c>
      <c r="B318" s="1078">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78">
        <v>19</v>
      </c>
      <c r="B319" s="1078">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78">
        <v>20</v>
      </c>
      <c r="B320" s="1078">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78">
        <v>21</v>
      </c>
      <c r="B321" s="1078">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78">
        <v>22</v>
      </c>
      <c r="B322" s="1078">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78">
        <v>23</v>
      </c>
      <c r="B323" s="1078">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78">
        <v>24</v>
      </c>
      <c r="B324" s="1078">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78">
        <v>25</v>
      </c>
      <c r="B325" s="1078">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78">
        <v>26</v>
      </c>
      <c r="B326" s="1078">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78">
        <v>27</v>
      </c>
      <c r="B327" s="1078">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78">
        <v>28</v>
      </c>
      <c r="B328" s="1078">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78">
        <v>29</v>
      </c>
      <c r="B329" s="1078">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78">
        <v>30</v>
      </c>
      <c r="B330" s="1078">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78">
        <v>1</v>
      </c>
      <c r="B334" s="1078">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78">
        <v>2</v>
      </c>
      <c r="B335" s="1078">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78">
        <v>3</v>
      </c>
      <c r="B336" s="1078">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78">
        <v>4</v>
      </c>
      <c r="B337" s="1078">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78">
        <v>5</v>
      </c>
      <c r="B338" s="1078">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78">
        <v>6</v>
      </c>
      <c r="B339" s="1078">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78">
        <v>7</v>
      </c>
      <c r="B340" s="1078">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78">
        <v>8</v>
      </c>
      <c r="B341" s="1078">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78">
        <v>9</v>
      </c>
      <c r="B342" s="1078">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78">
        <v>10</v>
      </c>
      <c r="B343" s="1078">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78">
        <v>11</v>
      </c>
      <c r="B344" s="1078">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78">
        <v>12</v>
      </c>
      <c r="B345" s="1078">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78">
        <v>13</v>
      </c>
      <c r="B346" s="1078">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78">
        <v>14</v>
      </c>
      <c r="B347" s="1078">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78">
        <v>15</v>
      </c>
      <c r="B348" s="1078">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78">
        <v>16</v>
      </c>
      <c r="B349" s="1078">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78">
        <v>17</v>
      </c>
      <c r="B350" s="1078">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78">
        <v>18</v>
      </c>
      <c r="B351" s="1078">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78">
        <v>19</v>
      </c>
      <c r="B352" s="1078">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78">
        <v>20</v>
      </c>
      <c r="B353" s="1078">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78">
        <v>21</v>
      </c>
      <c r="B354" s="1078">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78">
        <v>22</v>
      </c>
      <c r="B355" s="1078">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78">
        <v>23</v>
      </c>
      <c r="B356" s="1078">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78">
        <v>24</v>
      </c>
      <c r="B357" s="1078">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78">
        <v>25</v>
      </c>
      <c r="B358" s="1078">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78">
        <v>26</v>
      </c>
      <c r="B359" s="1078">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78">
        <v>27</v>
      </c>
      <c r="B360" s="1078">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78">
        <v>28</v>
      </c>
      <c r="B361" s="1078">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78">
        <v>29</v>
      </c>
      <c r="B362" s="1078">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78">
        <v>30</v>
      </c>
      <c r="B363" s="1078">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78">
        <v>1</v>
      </c>
      <c r="B367" s="1078">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78">
        <v>2</v>
      </c>
      <c r="B368" s="1078">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78">
        <v>3</v>
      </c>
      <c r="B369" s="1078">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78">
        <v>4</v>
      </c>
      <c r="B370" s="1078">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78">
        <v>5</v>
      </c>
      <c r="B371" s="1078">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78">
        <v>6</v>
      </c>
      <c r="B372" s="1078">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78">
        <v>7</v>
      </c>
      <c r="B373" s="1078">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78">
        <v>8</v>
      </c>
      <c r="B374" s="1078">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78">
        <v>9</v>
      </c>
      <c r="B375" s="1078">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78">
        <v>10</v>
      </c>
      <c r="B376" s="1078">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78">
        <v>11</v>
      </c>
      <c r="B377" s="1078">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78">
        <v>12</v>
      </c>
      <c r="B378" s="1078">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78">
        <v>13</v>
      </c>
      <c r="B379" s="1078">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78">
        <v>14</v>
      </c>
      <c r="B380" s="1078">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78">
        <v>15</v>
      </c>
      <c r="B381" s="1078">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78">
        <v>16</v>
      </c>
      <c r="B382" s="1078">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78">
        <v>17</v>
      </c>
      <c r="B383" s="1078">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78">
        <v>18</v>
      </c>
      <c r="B384" s="1078">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78">
        <v>19</v>
      </c>
      <c r="B385" s="1078">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78">
        <v>20</v>
      </c>
      <c r="B386" s="1078">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78">
        <v>21</v>
      </c>
      <c r="B387" s="1078">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78">
        <v>22</v>
      </c>
      <c r="B388" s="1078">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78">
        <v>23</v>
      </c>
      <c r="B389" s="1078">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78">
        <v>24</v>
      </c>
      <c r="B390" s="1078">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78">
        <v>25</v>
      </c>
      <c r="B391" s="1078">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78">
        <v>26</v>
      </c>
      <c r="B392" s="1078">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78">
        <v>27</v>
      </c>
      <c r="B393" s="1078">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78">
        <v>28</v>
      </c>
      <c r="B394" s="1078">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78">
        <v>29</v>
      </c>
      <c r="B395" s="1078">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78">
        <v>30</v>
      </c>
      <c r="B396" s="1078">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78">
        <v>1</v>
      </c>
      <c r="B400" s="1078">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78">
        <v>2</v>
      </c>
      <c r="B401" s="1078">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78">
        <v>3</v>
      </c>
      <c r="B402" s="1078">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78">
        <v>4</v>
      </c>
      <c r="B403" s="1078">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78">
        <v>5</v>
      </c>
      <c r="B404" s="1078">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78">
        <v>6</v>
      </c>
      <c r="B405" s="1078">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78">
        <v>7</v>
      </c>
      <c r="B406" s="1078">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78">
        <v>8</v>
      </c>
      <c r="B407" s="1078">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78">
        <v>9</v>
      </c>
      <c r="B408" s="1078">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78">
        <v>10</v>
      </c>
      <c r="B409" s="1078">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78">
        <v>11</v>
      </c>
      <c r="B410" s="1078">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78">
        <v>12</v>
      </c>
      <c r="B411" s="1078">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78">
        <v>13</v>
      </c>
      <c r="B412" s="1078">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78">
        <v>14</v>
      </c>
      <c r="B413" s="1078">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78">
        <v>15</v>
      </c>
      <c r="B414" s="1078">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78">
        <v>16</v>
      </c>
      <c r="B415" s="1078">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78">
        <v>17</v>
      </c>
      <c r="B416" s="1078">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78">
        <v>18</v>
      </c>
      <c r="B417" s="1078">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78">
        <v>19</v>
      </c>
      <c r="B418" s="1078">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78">
        <v>20</v>
      </c>
      <c r="B419" s="1078">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78">
        <v>21</v>
      </c>
      <c r="B420" s="1078">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78">
        <v>22</v>
      </c>
      <c r="B421" s="1078">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78">
        <v>23</v>
      </c>
      <c r="B422" s="1078">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78">
        <v>24</v>
      </c>
      <c r="B423" s="1078">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78">
        <v>25</v>
      </c>
      <c r="B424" s="1078">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78">
        <v>26</v>
      </c>
      <c r="B425" s="1078">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78">
        <v>27</v>
      </c>
      <c r="B426" s="1078">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78">
        <v>28</v>
      </c>
      <c r="B427" s="1078">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78">
        <v>29</v>
      </c>
      <c r="B428" s="1078">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78">
        <v>30</v>
      </c>
      <c r="B429" s="1078">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78">
        <v>1</v>
      </c>
      <c r="B433" s="1078">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78">
        <v>2</v>
      </c>
      <c r="B434" s="1078">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78">
        <v>3</v>
      </c>
      <c r="B435" s="1078">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78">
        <v>4</v>
      </c>
      <c r="B436" s="1078">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78">
        <v>5</v>
      </c>
      <c r="B437" s="1078">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78">
        <v>6</v>
      </c>
      <c r="B438" s="1078">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78">
        <v>7</v>
      </c>
      <c r="B439" s="1078">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78">
        <v>8</v>
      </c>
      <c r="B440" s="1078">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78">
        <v>9</v>
      </c>
      <c r="B441" s="1078">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78">
        <v>10</v>
      </c>
      <c r="B442" s="1078">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78">
        <v>11</v>
      </c>
      <c r="B443" s="1078">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78">
        <v>12</v>
      </c>
      <c r="B444" s="1078">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78">
        <v>13</v>
      </c>
      <c r="B445" s="1078">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78">
        <v>14</v>
      </c>
      <c r="B446" s="1078">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78">
        <v>15</v>
      </c>
      <c r="B447" s="1078">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78">
        <v>16</v>
      </c>
      <c r="B448" s="1078">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78">
        <v>17</v>
      </c>
      <c r="B449" s="1078">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78">
        <v>18</v>
      </c>
      <c r="B450" s="1078">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78">
        <v>19</v>
      </c>
      <c r="B451" s="1078">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78">
        <v>20</v>
      </c>
      <c r="B452" s="1078">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78">
        <v>21</v>
      </c>
      <c r="B453" s="1078">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78">
        <v>22</v>
      </c>
      <c r="B454" s="1078">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78">
        <v>23</v>
      </c>
      <c r="B455" s="1078">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78">
        <v>24</v>
      </c>
      <c r="B456" s="1078">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78">
        <v>25</v>
      </c>
      <c r="B457" s="1078">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78">
        <v>26</v>
      </c>
      <c r="B458" s="1078">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78">
        <v>27</v>
      </c>
      <c r="B459" s="1078">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78">
        <v>28</v>
      </c>
      <c r="B460" s="1078">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78">
        <v>29</v>
      </c>
      <c r="B461" s="1078">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78">
        <v>30</v>
      </c>
      <c r="B462" s="1078">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78">
        <v>1</v>
      </c>
      <c r="B466" s="1078">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78">
        <v>2</v>
      </c>
      <c r="B467" s="1078">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78">
        <v>3</v>
      </c>
      <c r="B468" s="1078">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78">
        <v>4</v>
      </c>
      <c r="B469" s="1078">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78">
        <v>5</v>
      </c>
      <c r="B470" s="1078">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78">
        <v>6</v>
      </c>
      <c r="B471" s="1078">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78">
        <v>7</v>
      </c>
      <c r="B472" s="1078">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78">
        <v>8</v>
      </c>
      <c r="B473" s="1078">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78">
        <v>9</v>
      </c>
      <c r="B474" s="1078">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78">
        <v>10</v>
      </c>
      <c r="B475" s="1078">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78">
        <v>11</v>
      </c>
      <c r="B476" s="1078">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78">
        <v>12</v>
      </c>
      <c r="B477" s="1078">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78">
        <v>13</v>
      </c>
      <c r="B478" s="1078">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78">
        <v>14</v>
      </c>
      <c r="B479" s="1078">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78">
        <v>15</v>
      </c>
      <c r="B480" s="1078">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78">
        <v>16</v>
      </c>
      <c r="B481" s="1078">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78">
        <v>17</v>
      </c>
      <c r="B482" s="1078">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78">
        <v>18</v>
      </c>
      <c r="B483" s="1078">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78">
        <v>19</v>
      </c>
      <c r="B484" s="1078">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78">
        <v>20</v>
      </c>
      <c r="B485" s="1078">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78">
        <v>21</v>
      </c>
      <c r="B486" s="1078">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78">
        <v>22</v>
      </c>
      <c r="B487" s="1078">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78">
        <v>23</v>
      </c>
      <c r="B488" s="1078">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78">
        <v>24</v>
      </c>
      <c r="B489" s="1078">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78">
        <v>25</v>
      </c>
      <c r="B490" s="1078">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78">
        <v>26</v>
      </c>
      <c r="B491" s="1078">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78">
        <v>27</v>
      </c>
      <c r="B492" s="1078">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78">
        <v>28</v>
      </c>
      <c r="B493" s="1078">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78">
        <v>29</v>
      </c>
      <c r="B494" s="1078">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78">
        <v>30</v>
      </c>
      <c r="B495" s="1078">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78">
        <v>1</v>
      </c>
      <c r="B499" s="1078">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78">
        <v>2</v>
      </c>
      <c r="B500" s="1078">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78">
        <v>3</v>
      </c>
      <c r="B501" s="1078">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78">
        <v>4</v>
      </c>
      <c r="B502" s="1078">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78">
        <v>5</v>
      </c>
      <c r="B503" s="1078">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78">
        <v>6</v>
      </c>
      <c r="B504" s="1078">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78">
        <v>7</v>
      </c>
      <c r="B505" s="1078">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78">
        <v>8</v>
      </c>
      <c r="B506" s="1078">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78">
        <v>9</v>
      </c>
      <c r="B507" s="1078">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78">
        <v>10</v>
      </c>
      <c r="B508" s="1078">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78">
        <v>11</v>
      </c>
      <c r="B509" s="1078">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78">
        <v>12</v>
      </c>
      <c r="B510" s="1078">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78">
        <v>13</v>
      </c>
      <c r="B511" s="1078">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78">
        <v>14</v>
      </c>
      <c r="B512" s="1078">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78">
        <v>15</v>
      </c>
      <c r="B513" s="1078">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78">
        <v>16</v>
      </c>
      <c r="B514" s="1078">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78">
        <v>17</v>
      </c>
      <c r="B515" s="1078">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78">
        <v>18</v>
      </c>
      <c r="B516" s="1078">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78">
        <v>19</v>
      </c>
      <c r="B517" s="1078">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78">
        <v>20</v>
      </c>
      <c r="B518" s="1078">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78">
        <v>21</v>
      </c>
      <c r="B519" s="1078">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78">
        <v>22</v>
      </c>
      <c r="B520" s="1078">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78">
        <v>23</v>
      </c>
      <c r="B521" s="1078">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78">
        <v>24</v>
      </c>
      <c r="B522" s="1078">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78">
        <v>25</v>
      </c>
      <c r="B523" s="1078">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78">
        <v>26</v>
      </c>
      <c r="B524" s="1078">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78">
        <v>27</v>
      </c>
      <c r="B525" s="1078">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78">
        <v>28</v>
      </c>
      <c r="B526" s="1078">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78">
        <v>29</v>
      </c>
      <c r="B527" s="1078">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78">
        <v>30</v>
      </c>
      <c r="B528" s="1078">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78">
        <v>1</v>
      </c>
      <c r="B532" s="1078">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78">
        <v>2</v>
      </c>
      <c r="B533" s="1078">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78">
        <v>3</v>
      </c>
      <c r="B534" s="1078">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78">
        <v>4</v>
      </c>
      <c r="B535" s="1078">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78">
        <v>5</v>
      </c>
      <c r="B536" s="1078">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78">
        <v>6</v>
      </c>
      <c r="B537" s="1078">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78">
        <v>7</v>
      </c>
      <c r="B538" s="1078">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78">
        <v>8</v>
      </c>
      <c r="B539" s="1078">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78">
        <v>9</v>
      </c>
      <c r="B540" s="1078">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78">
        <v>10</v>
      </c>
      <c r="B541" s="1078">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78">
        <v>11</v>
      </c>
      <c r="B542" s="1078">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78">
        <v>12</v>
      </c>
      <c r="B543" s="1078">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78">
        <v>13</v>
      </c>
      <c r="B544" s="1078">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78">
        <v>14</v>
      </c>
      <c r="B545" s="1078">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78">
        <v>15</v>
      </c>
      <c r="B546" s="1078">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78">
        <v>16</v>
      </c>
      <c r="B547" s="1078">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78">
        <v>17</v>
      </c>
      <c r="B548" s="1078">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78">
        <v>18</v>
      </c>
      <c r="B549" s="1078">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78">
        <v>19</v>
      </c>
      <c r="B550" s="1078">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78">
        <v>20</v>
      </c>
      <c r="B551" s="1078">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78">
        <v>21</v>
      </c>
      <c r="B552" s="1078">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78">
        <v>22</v>
      </c>
      <c r="B553" s="1078">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78">
        <v>23</v>
      </c>
      <c r="B554" s="1078">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78">
        <v>24</v>
      </c>
      <c r="B555" s="1078">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78">
        <v>25</v>
      </c>
      <c r="B556" s="1078">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78">
        <v>26</v>
      </c>
      <c r="B557" s="1078">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78">
        <v>27</v>
      </c>
      <c r="B558" s="1078">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78">
        <v>28</v>
      </c>
      <c r="B559" s="1078">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78">
        <v>29</v>
      </c>
      <c r="B560" s="1078">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78">
        <v>30</v>
      </c>
      <c r="B561" s="1078">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78">
        <v>1</v>
      </c>
      <c r="B565" s="1078">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78">
        <v>2</v>
      </c>
      <c r="B566" s="1078">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78">
        <v>3</v>
      </c>
      <c r="B567" s="1078">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78">
        <v>4</v>
      </c>
      <c r="B568" s="1078">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78">
        <v>5</v>
      </c>
      <c r="B569" s="1078">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78">
        <v>6</v>
      </c>
      <c r="B570" s="1078">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78">
        <v>7</v>
      </c>
      <c r="B571" s="1078">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78">
        <v>8</v>
      </c>
      <c r="B572" s="1078">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78">
        <v>9</v>
      </c>
      <c r="B573" s="1078">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78">
        <v>10</v>
      </c>
      <c r="B574" s="1078">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78">
        <v>11</v>
      </c>
      <c r="B575" s="1078">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78">
        <v>12</v>
      </c>
      <c r="B576" s="1078">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78">
        <v>13</v>
      </c>
      <c r="B577" s="1078">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78">
        <v>14</v>
      </c>
      <c r="B578" s="1078">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78">
        <v>15</v>
      </c>
      <c r="B579" s="1078">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78">
        <v>16</v>
      </c>
      <c r="B580" s="1078">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78">
        <v>17</v>
      </c>
      <c r="B581" s="1078">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78">
        <v>18</v>
      </c>
      <c r="B582" s="1078">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78">
        <v>19</v>
      </c>
      <c r="B583" s="1078">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78">
        <v>20</v>
      </c>
      <c r="B584" s="1078">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78">
        <v>21</v>
      </c>
      <c r="B585" s="1078">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78">
        <v>22</v>
      </c>
      <c r="B586" s="1078">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78">
        <v>23</v>
      </c>
      <c r="B587" s="1078">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78">
        <v>24</v>
      </c>
      <c r="B588" s="1078">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78">
        <v>25</v>
      </c>
      <c r="B589" s="1078">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78">
        <v>26</v>
      </c>
      <c r="B590" s="1078">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78">
        <v>27</v>
      </c>
      <c r="B591" s="1078">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78">
        <v>28</v>
      </c>
      <c r="B592" s="1078">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78">
        <v>29</v>
      </c>
      <c r="B593" s="1078">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78">
        <v>30</v>
      </c>
      <c r="B594" s="1078">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78">
        <v>1</v>
      </c>
      <c r="B598" s="1078">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78">
        <v>2</v>
      </c>
      <c r="B599" s="1078">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78">
        <v>3</v>
      </c>
      <c r="B600" s="1078">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78">
        <v>4</v>
      </c>
      <c r="B601" s="1078">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78">
        <v>5</v>
      </c>
      <c r="B602" s="1078">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78">
        <v>6</v>
      </c>
      <c r="B603" s="1078">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78">
        <v>7</v>
      </c>
      <c r="B604" s="1078">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78">
        <v>8</v>
      </c>
      <c r="B605" s="1078">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78">
        <v>9</v>
      </c>
      <c r="B606" s="1078">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78">
        <v>10</v>
      </c>
      <c r="B607" s="1078">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78">
        <v>11</v>
      </c>
      <c r="B608" s="1078">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78">
        <v>12</v>
      </c>
      <c r="B609" s="1078">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78">
        <v>13</v>
      </c>
      <c r="B610" s="1078">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78">
        <v>14</v>
      </c>
      <c r="B611" s="1078">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78">
        <v>15</v>
      </c>
      <c r="B612" s="1078">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78">
        <v>16</v>
      </c>
      <c r="B613" s="1078">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78">
        <v>17</v>
      </c>
      <c r="B614" s="1078">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78">
        <v>18</v>
      </c>
      <c r="B615" s="1078">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78">
        <v>19</v>
      </c>
      <c r="B616" s="1078">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78">
        <v>20</v>
      </c>
      <c r="B617" s="1078">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78">
        <v>21</v>
      </c>
      <c r="B618" s="1078">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78">
        <v>22</v>
      </c>
      <c r="B619" s="1078">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78">
        <v>23</v>
      </c>
      <c r="B620" s="1078">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78">
        <v>24</v>
      </c>
      <c r="B621" s="1078">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78">
        <v>25</v>
      </c>
      <c r="B622" s="1078">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78">
        <v>26</v>
      </c>
      <c r="B623" s="1078">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78">
        <v>27</v>
      </c>
      <c r="B624" s="1078">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78">
        <v>28</v>
      </c>
      <c r="B625" s="1078">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78">
        <v>29</v>
      </c>
      <c r="B626" s="1078">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78">
        <v>30</v>
      </c>
      <c r="B627" s="1078">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78">
        <v>1</v>
      </c>
      <c r="B631" s="1078">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78">
        <v>2</v>
      </c>
      <c r="B632" s="1078">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78">
        <v>3</v>
      </c>
      <c r="B633" s="1078">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78">
        <v>4</v>
      </c>
      <c r="B634" s="1078">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78">
        <v>5</v>
      </c>
      <c r="B635" s="1078">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78">
        <v>6</v>
      </c>
      <c r="B636" s="1078">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78">
        <v>7</v>
      </c>
      <c r="B637" s="1078">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78">
        <v>8</v>
      </c>
      <c r="B638" s="1078">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78">
        <v>9</v>
      </c>
      <c r="B639" s="1078">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78">
        <v>10</v>
      </c>
      <c r="B640" s="1078">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78">
        <v>11</v>
      </c>
      <c r="B641" s="1078">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78">
        <v>12</v>
      </c>
      <c r="B642" s="1078">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78">
        <v>13</v>
      </c>
      <c r="B643" s="1078">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78">
        <v>14</v>
      </c>
      <c r="B644" s="1078">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78">
        <v>15</v>
      </c>
      <c r="B645" s="1078">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78">
        <v>16</v>
      </c>
      <c r="B646" s="1078">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78">
        <v>17</v>
      </c>
      <c r="B647" s="1078">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78">
        <v>18</v>
      </c>
      <c r="B648" s="1078">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78">
        <v>19</v>
      </c>
      <c r="B649" s="1078">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78">
        <v>20</v>
      </c>
      <c r="B650" s="1078">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78">
        <v>21</v>
      </c>
      <c r="B651" s="1078">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78">
        <v>22</v>
      </c>
      <c r="B652" s="1078">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78">
        <v>23</v>
      </c>
      <c r="B653" s="1078">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78">
        <v>24</v>
      </c>
      <c r="B654" s="1078">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78">
        <v>25</v>
      </c>
      <c r="B655" s="1078">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78">
        <v>26</v>
      </c>
      <c r="B656" s="1078">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78">
        <v>27</v>
      </c>
      <c r="B657" s="1078">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78">
        <v>28</v>
      </c>
      <c r="B658" s="1078">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78">
        <v>29</v>
      </c>
      <c r="B659" s="1078">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78">
        <v>30</v>
      </c>
      <c r="B660" s="1078">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78">
        <v>1</v>
      </c>
      <c r="B664" s="1078">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78">
        <v>2</v>
      </c>
      <c r="B665" s="1078">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78">
        <v>3</v>
      </c>
      <c r="B666" s="1078">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78">
        <v>4</v>
      </c>
      <c r="B667" s="1078">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78">
        <v>5</v>
      </c>
      <c r="B668" s="1078">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78">
        <v>6</v>
      </c>
      <c r="B669" s="1078">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78">
        <v>7</v>
      </c>
      <c r="B670" s="1078">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78">
        <v>8</v>
      </c>
      <c r="B671" s="1078">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78">
        <v>9</v>
      </c>
      <c r="B672" s="1078">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78">
        <v>10</v>
      </c>
      <c r="B673" s="1078">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78">
        <v>11</v>
      </c>
      <c r="B674" s="1078">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78">
        <v>12</v>
      </c>
      <c r="B675" s="1078">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78">
        <v>13</v>
      </c>
      <c r="B676" s="1078">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78">
        <v>14</v>
      </c>
      <c r="B677" s="1078">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78">
        <v>15</v>
      </c>
      <c r="B678" s="1078">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78">
        <v>16</v>
      </c>
      <c r="B679" s="1078">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78">
        <v>17</v>
      </c>
      <c r="B680" s="1078">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78">
        <v>18</v>
      </c>
      <c r="B681" s="1078">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78">
        <v>19</v>
      </c>
      <c r="B682" s="1078">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78">
        <v>20</v>
      </c>
      <c r="B683" s="1078">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78">
        <v>21</v>
      </c>
      <c r="B684" s="1078">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78">
        <v>22</v>
      </c>
      <c r="B685" s="1078">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78">
        <v>23</v>
      </c>
      <c r="B686" s="1078">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78">
        <v>24</v>
      </c>
      <c r="B687" s="1078">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78">
        <v>25</v>
      </c>
      <c r="B688" s="1078">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78">
        <v>26</v>
      </c>
      <c r="B689" s="1078">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78">
        <v>27</v>
      </c>
      <c r="B690" s="1078">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78">
        <v>28</v>
      </c>
      <c r="B691" s="1078">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78">
        <v>29</v>
      </c>
      <c r="B692" s="1078">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78">
        <v>30</v>
      </c>
      <c r="B693" s="1078">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78">
        <v>1</v>
      </c>
      <c r="B697" s="1078">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78">
        <v>2</v>
      </c>
      <c r="B698" s="1078">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78">
        <v>3</v>
      </c>
      <c r="B699" s="1078">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78">
        <v>4</v>
      </c>
      <c r="B700" s="1078">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78">
        <v>5</v>
      </c>
      <c r="B701" s="1078">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78">
        <v>6</v>
      </c>
      <c r="B702" s="1078">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78">
        <v>7</v>
      </c>
      <c r="B703" s="1078">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78">
        <v>8</v>
      </c>
      <c r="B704" s="1078">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78">
        <v>9</v>
      </c>
      <c r="B705" s="1078">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78">
        <v>10</v>
      </c>
      <c r="B706" s="1078">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78">
        <v>11</v>
      </c>
      <c r="B707" s="1078">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78">
        <v>12</v>
      </c>
      <c r="B708" s="1078">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78">
        <v>13</v>
      </c>
      <c r="B709" s="1078">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78">
        <v>14</v>
      </c>
      <c r="B710" s="1078">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78">
        <v>15</v>
      </c>
      <c r="B711" s="1078">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78">
        <v>16</v>
      </c>
      <c r="B712" s="1078">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78">
        <v>17</v>
      </c>
      <c r="B713" s="1078">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78">
        <v>18</v>
      </c>
      <c r="B714" s="1078">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78">
        <v>19</v>
      </c>
      <c r="B715" s="1078">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78">
        <v>20</v>
      </c>
      <c r="B716" s="1078">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78">
        <v>21</v>
      </c>
      <c r="B717" s="1078">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78">
        <v>22</v>
      </c>
      <c r="B718" s="1078">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78">
        <v>23</v>
      </c>
      <c r="B719" s="1078">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78">
        <v>24</v>
      </c>
      <c r="B720" s="1078">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78">
        <v>25</v>
      </c>
      <c r="B721" s="1078">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78">
        <v>26</v>
      </c>
      <c r="B722" s="1078">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78">
        <v>27</v>
      </c>
      <c r="B723" s="1078">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78">
        <v>28</v>
      </c>
      <c r="B724" s="1078">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78">
        <v>29</v>
      </c>
      <c r="B725" s="1078">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78">
        <v>30</v>
      </c>
      <c r="B726" s="1078">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78">
        <v>1</v>
      </c>
      <c r="B730" s="1078">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78">
        <v>2</v>
      </c>
      <c r="B731" s="1078">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78">
        <v>3</v>
      </c>
      <c r="B732" s="1078">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78">
        <v>4</v>
      </c>
      <c r="B733" s="1078">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78">
        <v>5</v>
      </c>
      <c r="B734" s="1078">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78">
        <v>6</v>
      </c>
      <c r="B735" s="1078">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78">
        <v>7</v>
      </c>
      <c r="B736" s="1078">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78">
        <v>8</v>
      </c>
      <c r="B737" s="1078">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78">
        <v>9</v>
      </c>
      <c r="B738" s="1078">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78">
        <v>10</v>
      </c>
      <c r="B739" s="1078">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78">
        <v>11</v>
      </c>
      <c r="B740" s="1078">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78">
        <v>12</v>
      </c>
      <c r="B741" s="1078">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78">
        <v>13</v>
      </c>
      <c r="B742" s="1078">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78">
        <v>14</v>
      </c>
      <c r="B743" s="1078">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78">
        <v>15</v>
      </c>
      <c r="B744" s="1078">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78">
        <v>16</v>
      </c>
      <c r="B745" s="1078">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78">
        <v>17</v>
      </c>
      <c r="B746" s="1078">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78">
        <v>18</v>
      </c>
      <c r="B747" s="1078">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78">
        <v>19</v>
      </c>
      <c r="B748" s="1078">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78">
        <v>20</v>
      </c>
      <c r="B749" s="1078">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78">
        <v>21</v>
      </c>
      <c r="B750" s="1078">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78">
        <v>22</v>
      </c>
      <c r="B751" s="1078">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78">
        <v>23</v>
      </c>
      <c r="B752" s="1078">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78">
        <v>24</v>
      </c>
      <c r="B753" s="1078">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78">
        <v>25</v>
      </c>
      <c r="B754" s="1078">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78">
        <v>26</v>
      </c>
      <c r="B755" s="1078">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78">
        <v>27</v>
      </c>
      <c r="B756" s="1078">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78">
        <v>28</v>
      </c>
      <c r="B757" s="1078">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78">
        <v>29</v>
      </c>
      <c r="B758" s="1078">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78">
        <v>30</v>
      </c>
      <c r="B759" s="1078">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78">
        <v>1</v>
      </c>
      <c r="B763" s="1078">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78">
        <v>2</v>
      </c>
      <c r="B764" s="1078">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78">
        <v>3</v>
      </c>
      <c r="B765" s="1078">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78">
        <v>4</v>
      </c>
      <c r="B766" s="1078">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78">
        <v>5</v>
      </c>
      <c r="B767" s="1078">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78">
        <v>6</v>
      </c>
      <c r="B768" s="1078">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78">
        <v>7</v>
      </c>
      <c r="B769" s="1078">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78">
        <v>8</v>
      </c>
      <c r="B770" s="1078">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78">
        <v>9</v>
      </c>
      <c r="B771" s="1078">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78">
        <v>10</v>
      </c>
      <c r="B772" s="1078">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78">
        <v>11</v>
      </c>
      <c r="B773" s="1078">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78">
        <v>12</v>
      </c>
      <c r="B774" s="1078">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78">
        <v>13</v>
      </c>
      <c r="B775" s="1078">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78">
        <v>14</v>
      </c>
      <c r="B776" s="1078">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78">
        <v>15</v>
      </c>
      <c r="B777" s="1078">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78">
        <v>16</v>
      </c>
      <c r="B778" s="1078">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78">
        <v>17</v>
      </c>
      <c r="B779" s="1078">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78">
        <v>18</v>
      </c>
      <c r="B780" s="1078">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78">
        <v>19</v>
      </c>
      <c r="B781" s="1078">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78">
        <v>20</v>
      </c>
      <c r="B782" s="1078">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78">
        <v>21</v>
      </c>
      <c r="B783" s="1078">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78">
        <v>22</v>
      </c>
      <c r="B784" s="1078">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78">
        <v>23</v>
      </c>
      <c r="B785" s="1078">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78">
        <v>24</v>
      </c>
      <c r="B786" s="1078">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78">
        <v>25</v>
      </c>
      <c r="B787" s="1078">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78">
        <v>26</v>
      </c>
      <c r="B788" s="1078">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78">
        <v>27</v>
      </c>
      <c r="B789" s="1078">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78">
        <v>28</v>
      </c>
      <c r="B790" s="1078">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78">
        <v>29</v>
      </c>
      <c r="B791" s="1078">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78">
        <v>30</v>
      </c>
      <c r="B792" s="1078">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78">
        <v>1</v>
      </c>
      <c r="B796" s="1078">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78">
        <v>2</v>
      </c>
      <c r="B797" s="1078">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78">
        <v>3</v>
      </c>
      <c r="B798" s="1078">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78">
        <v>4</v>
      </c>
      <c r="B799" s="1078">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78">
        <v>5</v>
      </c>
      <c r="B800" s="1078">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78">
        <v>6</v>
      </c>
      <c r="B801" s="1078">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78">
        <v>7</v>
      </c>
      <c r="B802" s="1078">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78">
        <v>8</v>
      </c>
      <c r="B803" s="1078">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78">
        <v>9</v>
      </c>
      <c r="B804" s="1078">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78">
        <v>10</v>
      </c>
      <c r="B805" s="1078">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78">
        <v>11</v>
      </c>
      <c r="B806" s="1078">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78">
        <v>12</v>
      </c>
      <c r="B807" s="1078">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78">
        <v>13</v>
      </c>
      <c r="B808" s="1078">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78">
        <v>14</v>
      </c>
      <c r="B809" s="1078">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78">
        <v>15</v>
      </c>
      <c r="B810" s="1078">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78">
        <v>16</v>
      </c>
      <c r="B811" s="1078">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78">
        <v>17</v>
      </c>
      <c r="B812" s="1078">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78">
        <v>18</v>
      </c>
      <c r="B813" s="1078">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78">
        <v>19</v>
      </c>
      <c r="B814" s="1078">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78">
        <v>20</v>
      </c>
      <c r="B815" s="1078">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78">
        <v>21</v>
      </c>
      <c r="B816" s="1078">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78">
        <v>22</v>
      </c>
      <c r="B817" s="1078">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78">
        <v>23</v>
      </c>
      <c r="B818" s="1078">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78">
        <v>24</v>
      </c>
      <c r="B819" s="1078">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78">
        <v>25</v>
      </c>
      <c r="B820" s="1078">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78">
        <v>26</v>
      </c>
      <c r="B821" s="1078">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78">
        <v>27</v>
      </c>
      <c r="B822" s="1078">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78">
        <v>28</v>
      </c>
      <c r="B823" s="1078">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78">
        <v>29</v>
      </c>
      <c r="B824" s="1078">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78">
        <v>30</v>
      </c>
      <c r="B825" s="1078">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78">
        <v>1</v>
      </c>
      <c r="B829" s="1078">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78">
        <v>2</v>
      </c>
      <c r="B830" s="1078">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78">
        <v>3</v>
      </c>
      <c r="B831" s="1078">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78">
        <v>4</v>
      </c>
      <c r="B832" s="1078">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78">
        <v>5</v>
      </c>
      <c r="B833" s="1078">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78">
        <v>6</v>
      </c>
      <c r="B834" s="1078">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78">
        <v>7</v>
      </c>
      <c r="B835" s="1078">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78">
        <v>8</v>
      </c>
      <c r="B836" s="1078">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78">
        <v>9</v>
      </c>
      <c r="B837" s="1078">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78">
        <v>10</v>
      </c>
      <c r="B838" s="1078">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78">
        <v>11</v>
      </c>
      <c r="B839" s="1078">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78">
        <v>12</v>
      </c>
      <c r="B840" s="1078">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78">
        <v>13</v>
      </c>
      <c r="B841" s="1078">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78">
        <v>14</v>
      </c>
      <c r="B842" s="1078">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78">
        <v>15</v>
      </c>
      <c r="B843" s="1078">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78">
        <v>16</v>
      </c>
      <c r="B844" s="1078">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78">
        <v>17</v>
      </c>
      <c r="B845" s="1078">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78">
        <v>18</v>
      </c>
      <c r="B846" s="1078">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78">
        <v>19</v>
      </c>
      <c r="B847" s="1078">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78">
        <v>20</v>
      </c>
      <c r="B848" s="1078">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78">
        <v>21</v>
      </c>
      <c r="B849" s="1078">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78">
        <v>22</v>
      </c>
      <c r="B850" s="1078">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78">
        <v>23</v>
      </c>
      <c r="B851" s="1078">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78">
        <v>24</v>
      </c>
      <c r="B852" s="1078">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78">
        <v>25</v>
      </c>
      <c r="B853" s="1078">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78">
        <v>26</v>
      </c>
      <c r="B854" s="1078">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78">
        <v>27</v>
      </c>
      <c r="B855" s="1078">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78">
        <v>28</v>
      </c>
      <c r="B856" s="1078">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78">
        <v>29</v>
      </c>
      <c r="B857" s="1078">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78">
        <v>30</v>
      </c>
      <c r="B858" s="1078">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78">
        <v>1</v>
      </c>
      <c r="B862" s="1078">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78">
        <v>2</v>
      </c>
      <c r="B863" s="1078">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78">
        <v>3</v>
      </c>
      <c r="B864" s="1078">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78">
        <v>4</v>
      </c>
      <c r="B865" s="1078">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78">
        <v>5</v>
      </c>
      <c r="B866" s="1078">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78">
        <v>6</v>
      </c>
      <c r="B867" s="1078">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78">
        <v>7</v>
      </c>
      <c r="B868" s="1078">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78">
        <v>8</v>
      </c>
      <c r="B869" s="1078">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78">
        <v>9</v>
      </c>
      <c r="B870" s="1078">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78">
        <v>10</v>
      </c>
      <c r="B871" s="1078">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78">
        <v>11</v>
      </c>
      <c r="B872" s="1078">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78">
        <v>12</v>
      </c>
      <c r="B873" s="1078">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78">
        <v>13</v>
      </c>
      <c r="B874" s="1078">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78">
        <v>14</v>
      </c>
      <c r="B875" s="1078">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78">
        <v>15</v>
      </c>
      <c r="B876" s="1078">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78">
        <v>16</v>
      </c>
      <c r="B877" s="1078">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78">
        <v>17</v>
      </c>
      <c r="B878" s="1078">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78">
        <v>18</v>
      </c>
      <c r="B879" s="1078">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78">
        <v>19</v>
      </c>
      <c r="B880" s="1078">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78">
        <v>20</v>
      </c>
      <c r="B881" s="1078">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78">
        <v>21</v>
      </c>
      <c r="B882" s="1078">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78">
        <v>22</v>
      </c>
      <c r="B883" s="1078">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78">
        <v>23</v>
      </c>
      <c r="B884" s="1078">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78">
        <v>24</v>
      </c>
      <c r="B885" s="1078">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78">
        <v>25</v>
      </c>
      <c r="B886" s="1078">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78">
        <v>26</v>
      </c>
      <c r="B887" s="1078">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78">
        <v>27</v>
      </c>
      <c r="B888" s="1078">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78">
        <v>28</v>
      </c>
      <c r="B889" s="1078">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78">
        <v>29</v>
      </c>
      <c r="B890" s="1078">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78">
        <v>30</v>
      </c>
      <c r="B891" s="1078">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78">
        <v>1</v>
      </c>
      <c r="B895" s="1078">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78">
        <v>2</v>
      </c>
      <c r="B896" s="1078">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78">
        <v>3</v>
      </c>
      <c r="B897" s="1078">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78">
        <v>4</v>
      </c>
      <c r="B898" s="1078">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78">
        <v>5</v>
      </c>
      <c r="B899" s="1078">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78">
        <v>6</v>
      </c>
      <c r="B900" s="1078">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78">
        <v>7</v>
      </c>
      <c r="B901" s="1078">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78">
        <v>8</v>
      </c>
      <c r="B902" s="1078">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78">
        <v>9</v>
      </c>
      <c r="B903" s="1078">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78">
        <v>10</v>
      </c>
      <c r="B904" s="1078">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78">
        <v>11</v>
      </c>
      <c r="B905" s="1078">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78">
        <v>12</v>
      </c>
      <c r="B906" s="1078">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78">
        <v>13</v>
      </c>
      <c r="B907" s="1078">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78">
        <v>14</v>
      </c>
      <c r="B908" s="1078">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78">
        <v>15</v>
      </c>
      <c r="B909" s="1078">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78">
        <v>16</v>
      </c>
      <c r="B910" s="1078">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78">
        <v>17</v>
      </c>
      <c r="B911" s="1078">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78">
        <v>18</v>
      </c>
      <c r="B912" s="1078">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78">
        <v>19</v>
      </c>
      <c r="B913" s="1078">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78">
        <v>20</v>
      </c>
      <c r="B914" s="1078">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78">
        <v>21</v>
      </c>
      <c r="B915" s="1078">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78">
        <v>22</v>
      </c>
      <c r="B916" s="1078">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78">
        <v>23</v>
      </c>
      <c r="B917" s="1078">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78">
        <v>24</v>
      </c>
      <c r="B918" s="1078">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78">
        <v>25</v>
      </c>
      <c r="B919" s="1078">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78">
        <v>26</v>
      </c>
      <c r="B920" s="1078">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78">
        <v>27</v>
      </c>
      <c r="B921" s="1078">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78">
        <v>28</v>
      </c>
      <c r="B922" s="1078">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78">
        <v>29</v>
      </c>
      <c r="B923" s="1078">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78">
        <v>30</v>
      </c>
      <c r="B924" s="1078">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78">
        <v>1</v>
      </c>
      <c r="B928" s="1078">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78">
        <v>2</v>
      </c>
      <c r="B929" s="1078">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78">
        <v>3</v>
      </c>
      <c r="B930" s="1078">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78">
        <v>4</v>
      </c>
      <c r="B931" s="1078">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78">
        <v>5</v>
      </c>
      <c r="B932" s="1078">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78">
        <v>6</v>
      </c>
      <c r="B933" s="1078">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78">
        <v>7</v>
      </c>
      <c r="B934" s="1078">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78">
        <v>8</v>
      </c>
      <c r="B935" s="1078">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78">
        <v>9</v>
      </c>
      <c r="B936" s="1078">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78">
        <v>10</v>
      </c>
      <c r="B937" s="1078">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78">
        <v>11</v>
      </c>
      <c r="B938" s="1078">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78">
        <v>12</v>
      </c>
      <c r="B939" s="1078">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78">
        <v>13</v>
      </c>
      <c r="B940" s="1078">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78">
        <v>14</v>
      </c>
      <c r="B941" s="1078">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78">
        <v>15</v>
      </c>
      <c r="B942" s="1078">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78">
        <v>16</v>
      </c>
      <c r="B943" s="1078">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78">
        <v>17</v>
      </c>
      <c r="B944" s="1078">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78">
        <v>18</v>
      </c>
      <c r="B945" s="1078">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78">
        <v>19</v>
      </c>
      <c r="B946" s="1078">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78">
        <v>20</v>
      </c>
      <c r="B947" s="1078">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78">
        <v>21</v>
      </c>
      <c r="B948" s="1078">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78">
        <v>22</v>
      </c>
      <c r="B949" s="1078">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78">
        <v>23</v>
      </c>
      <c r="B950" s="1078">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78">
        <v>24</v>
      </c>
      <c r="B951" s="1078">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78">
        <v>25</v>
      </c>
      <c r="B952" s="1078">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78">
        <v>26</v>
      </c>
      <c r="B953" s="1078">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78">
        <v>27</v>
      </c>
      <c r="B954" s="1078">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78">
        <v>28</v>
      </c>
      <c r="B955" s="1078">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78">
        <v>29</v>
      </c>
      <c r="B956" s="1078">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78">
        <v>30</v>
      </c>
      <c r="B957" s="1078">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78">
        <v>1</v>
      </c>
      <c r="B961" s="1078">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78">
        <v>2</v>
      </c>
      <c r="B962" s="1078">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78">
        <v>3</v>
      </c>
      <c r="B963" s="1078">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78">
        <v>4</v>
      </c>
      <c r="B964" s="1078">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78">
        <v>5</v>
      </c>
      <c r="B965" s="1078">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78">
        <v>6</v>
      </c>
      <c r="B966" s="1078">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78">
        <v>7</v>
      </c>
      <c r="B967" s="1078">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78">
        <v>8</v>
      </c>
      <c r="B968" s="1078">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78">
        <v>9</v>
      </c>
      <c r="B969" s="1078">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78">
        <v>10</v>
      </c>
      <c r="B970" s="1078">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78">
        <v>11</v>
      </c>
      <c r="B971" s="1078">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78">
        <v>12</v>
      </c>
      <c r="B972" s="1078">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78">
        <v>13</v>
      </c>
      <c r="B973" s="1078">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78">
        <v>14</v>
      </c>
      <c r="B974" s="1078">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78">
        <v>15</v>
      </c>
      <c r="B975" s="1078">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78">
        <v>16</v>
      </c>
      <c r="B976" s="1078">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78">
        <v>17</v>
      </c>
      <c r="B977" s="1078">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78">
        <v>18</v>
      </c>
      <c r="B978" s="1078">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78">
        <v>19</v>
      </c>
      <c r="B979" s="1078">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78">
        <v>20</v>
      </c>
      <c r="B980" s="1078">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78">
        <v>21</v>
      </c>
      <c r="B981" s="1078">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78">
        <v>22</v>
      </c>
      <c r="B982" s="1078">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78">
        <v>23</v>
      </c>
      <c r="B983" s="1078">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78">
        <v>24</v>
      </c>
      <c r="B984" s="1078">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78">
        <v>25</v>
      </c>
      <c r="B985" s="1078">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78">
        <v>26</v>
      </c>
      <c r="B986" s="1078">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78">
        <v>27</v>
      </c>
      <c r="B987" s="1078">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78">
        <v>28</v>
      </c>
      <c r="B988" s="1078">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78">
        <v>29</v>
      </c>
      <c r="B989" s="1078">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78">
        <v>30</v>
      </c>
      <c r="B990" s="1078">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78">
        <v>1</v>
      </c>
      <c r="B994" s="1078">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78">
        <v>2</v>
      </c>
      <c r="B995" s="1078">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78">
        <v>3</v>
      </c>
      <c r="B996" s="1078">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78">
        <v>4</v>
      </c>
      <c r="B997" s="1078">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78">
        <v>5</v>
      </c>
      <c r="B998" s="1078">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78">
        <v>6</v>
      </c>
      <c r="B999" s="1078">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78">
        <v>7</v>
      </c>
      <c r="B1000" s="1078">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78">
        <v>8</v>
      </c>
      <c r="B1001" s="1078">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78">
        <v>9</v>
      </c>
      <c r="B1002" s="1078">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78">
        <v>10</v>
      </c>
      <c r="B1003" s="1078">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78">
        <v>11</v>
      </c>
      <c r="B1004" s="1078">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78">
        <v>12</v>
      </c>
      <c r="B1005" s="1078">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78">
        <v>13</v>
      </c>
      <c r="B1006" s="1078">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78">
        <v>14</v>
      </c>
      <c r="B1007" s="1078">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78">
        <v>15</v>
      </c>
      <c r="B1008" s="1078">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78">
        <v>16</v>
      </c>
      <c r="B1009" s="1078">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78">
        <v>17</v>
      </c>
      <c r="B1010" s="1078">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78">
        <v>18</v>
      </c>
      <c r="B1011" s="1078">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78">
        <v>19</v>
      </c>
      <c r="B1012" s="1078">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78">
        <v>20</v>
      </c>
      <c r="B1013" s="1078">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78">
        <v>21</v>
      </c>
      <c r="B1014" s="1078">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78">
        <v>22</v>
      </c>
      <c r="B1015" s="1078">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78">
        <v>23</v>
      </c>
      <c r="B1016" s="1078">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78">
        <v>24</v>
      </c>
      <c r="B1017" s="1078">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78">
        <v>25</v>
      </c>
      <c r="B1018" s="1078">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78">
        <v>26</v>
      </c>
      <c r="B1019" s="1078">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78">
        <v>27</v>
      </c>
      <c r="B1020" s="1078">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78">
        <v>28</v>
      </c>
      <c r="B1021" s="1078">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78">
        <v>29</v>
      </c>
      <c r="B1022" s="1078">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78">
        <v>30</v>
      </c>
      <c r="B1023" s="1078">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78">
        <v>1</v>
      </c>
      <c r="B1027" s="1078">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78">
        <v>2</v>
      </c>
      <c r="B1028" s="1078">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78">
        <v>3</v>
      </c>
      <c r="B1029" s="1078">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78">
        <v>4</v>
      </c>
      <c r="B1030" s="1078">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78">
        <v>5</v>
      </c>
      <c r="B1031" s="1078">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78">
        <v>6</v>
      </c>
      <c r="B1032" s="1078">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78">
        <v>7</v>
      </c>
      <c r="B1033" s="1078">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78">
        <v>8</v>
      </c>
      <c r="B1034" s="1078">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78">
        <v>9</v>
      </c>
      <c r="B1035" s="1078">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78">
        <v>10</v>
      </c>
      <c r="B1036" s="1078">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78">
        <v>11</v>
      </c>
      <c r="B1037" s="1078">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78">
        <v>12</v>
      </c>
      <c r="B1038" s="1078">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78">
        <v>13</v>
      </c>
      <c r="B1039" s="1078">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78">
        <v>14</v>
      </c>
      <c r="B1040" s="1078">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78">
        <v>15</v>
      </c>
      <c r="B1041" s="1078">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78">
        <v>16</v>
      </c>
      <c r="B1042" s="1078">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78">
        <v>17</v>
      </c>
      <c r="B1043" s="1078">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78">
        <v>18</v>
      </c>
      <c r="B1044" s="1078">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78">
        <v>19</v>
      </c>
      <c r="B1045" s="1078">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78">
        <v>20</v>
      </c>
      <c r="B1046" s="1078">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78">
        <v>21</v>
      </c>
      <c r="B1047" s="1078">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78">
        <v>22</v>
      </c>
      <c r="B1048" s="1078">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78">
        <v>23</v>
      </c>
      <c r="B1049" s="1078">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78">
        <v>24</v>
      </c>
      <c r="B1050" s="1078">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78">
        <v>25</v>
      </c>
      <c r="B1051" s="1078">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78">
        <v>26</v>
      </c>
      <c r="B1052" s="1078">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78">
        <v>27</v>
      </c>
      <c r="B1053" s="1078">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78">
        <v>28</v>
      </c>
      <c r="B1054" s="1078">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78">
        <v>29</v>
      </c>
      <c r="B1055" s="1078">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78">
        <v>30</v>
      </c>
      <c r="B1056" s="1078">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78">
        <v>1</v>
      </c>
      <c r="B1060" s="1078">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78">
        <v>2</v>
      </c>
      <c r="B1061" s="1078">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78">
        <v>3</v>
      </c>
      <c r="B1062" s="1078">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78">
        <v>4</v>
      </c>
      <c r="B1063" s="1078">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78">
        <v>5</v>
      </c>
      <c r="B1064" s="1078">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78">
        <v>6</v>
      </c>
      <c r="B1065" s="1078">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78">
        <v>7</v>
      </c>
      <c r="B1066" s="1078">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78">
        <v>8</v>
      </c>
      <c r="B1067" s="1078">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78">
        <v>9</v>
      </c>
      <c r="B1068" s="1078">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78">
        <v>10</v>
      </c>
      <c r="B1069" s="1078">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78">
        <v>11</v>
      </c>
      <c r="B1070" s="1078">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78">
        <v>12</v>
      </c>
      <c r="B1071" s="1078">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78">
        <v>13</v>
      </c>
      <c r="B1072" s="1078">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78">
        <v>14</v>
      </c>
      <c r="B1073" s="1078">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78">
        <v>15</v>
      </c>
      <c r="B1074" s="1078">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78">
        <v>16</v>
      </c>
      <c r="B1075" s="1078">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78">
        <v>17</v>
      </c>
      <c r="B1076" s="1078">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78">
        <v>18</v>
      </c>
      <c r="B1077" s="1078">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78">
        <v>19</v>
      </c>
      <c r="B1078" s="1078">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78">
        <v>20</v>
      </c>
      <c r="B1079" s="1078">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78">
        <v>21</v>
      </c>
      <c r="B1080" s="1078">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78">
        <v>22</v>
      </c>
      <c r="B1081" s="1078">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78">
        <v>23</v>
      </c>
      <c r="B1082" s="1078">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78">
        <v>24</v>
      </c>
      <c r="B1083" s="1078">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78">
        <v>25</v>
      </c>
      <c r="B1084" s="1078">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78">
        <v>26</v>
      </c>
      <c r="B1085" s="1078">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78">
        <v>27</v>
      </c>
      <c r="B1086" s="1078">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78">
        <v>28</v>
      </c>
      <c r="B1087" s="1078">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78">
        <v>29</v>
      </c>
      <c r="B1088" s="1078">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78">
        <v>30</v>
      </c>
      <c r="B1089" s="1078">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78">
        <v>1</v>
      </c>
      <c r="B1093" s="1078">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78">
        <v>2</v>
      </c>
      <c r="B1094" s="1078">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78">
        <v>3</v>
      </c>
      <c r="B1095" s="1078">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78">
        <v>4</v>
      </c>
      <c r="B1096" s="1078">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78">
        <v>5</v>
      </c>
      <c r="B1097" s="1078">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78">
        <v>6</v>
      </c>
      <c r="B1098" s="1078">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78">
        <v>7</v>
      </c>
      <c r="B1099" s="1078">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78">
        <v>8</v>
      </c>
      <c r="B1100" s="1078">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78">
        <v>9</v>
      </c>
      <c r="B1101" s="1078">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78">
        <v>10</v>
      </c>
      <c r="B1102" s="1078">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78">
        <v>11</v>
      </c>
      <c r="B1103" s="1078">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78">
        <v>12</v>
      </c>
      <c r="B1104" s="1078">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78">
        <v>13</v>
      </c>
      <c r="B1105" s="1078">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78">
        <v>14</v>
      </c>
      <c r="B1106" s="1078">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78">
        <v>15</v>
      </c>
      <c r="B1107" s="1078">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78">
        <v>16</v>
      </c>
      <c r="B1108" s="1078">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78">
        <v>17</v>
      </c>
      <c r="B1109" s="1078">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78">
        <v>18</v>
      </c>
      <c r="B1110" s="1078">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78">
        <v>19</v>
      </c>
      <c r="B1111" s="1078">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78">
        <v>20</v>
      </c>
      <c r="B1112" s="1078">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78">
        <v>21</v>
      </c>
      <c r="B1113" s="1078">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78">
        <v>22</v>
      </c>
      <c r="B1114" s="1078">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78">
        <v>23</v>
      </c>
      <c r="B1115" s="1078">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78">
        <v>24</v>
      </c>
      <c r="B1116" s="1078">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78">
        <v>25</v>
      </c>
      <c r="B1117" s="1078">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78">
        <v>26</v>
      </c>
      <c r="B1118" s="1078">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78">
        <v>27</v>
      </c>
      <c r="B1119" s="1078">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78">
        <v>28</v>
      </c>
      <c r="B1120" s="1078">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78">
        <v>29</v>
      </c>
      <c r="B1121" s="1078">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78">
        <v>30</v>
      </c>
      <c r="B1122" s="1078">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78">
        <v>1</v>
      </c>
      <c r="B1126" s="1078">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78">
        <v>2</v>
      </c>
      <c r="B1127" s="1078">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78">
        <v>3</v>
      </c>
      <c r="B1128" s="1078">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78">
        <v>4</v>
      </c>
      <c r="B1129" s="1078">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78">
        <v>5</v>
      </c>
      <c r="B1130" s="1078">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78">
        <v>6</v>
      </c>
      <c r="B1131" s="1078">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78">
        <v>7</v>
      </c>
      <c r="B1132" s="1078">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78">
        <v>8</v>
      </c>
      <c r="B1133" s="1078">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78">
        <v>9</v>
      </c>
      <c r="B1134" s="1078">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78">
        <v>10</v>
      </c>
      <c r="B1135" s="1078">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78">
        <v>11</v>
      </c>
      <c r="B1136" s="1078">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78">
        <v>12</v>
      </c>
      <c r="B1137" s="1078">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78">
        <v>13</v>
      </c>
      <c r="B1138" s="1078">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78">
        <v>14</v>
      </c>
      <c r="B1139" s="1078">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78">
        <v>15</v>
      </c>
      <c r="B1140" s="1078">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78">
        <v>16</v>
      </c>
      <c r="B1141" s="1078">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78">
        <v>17</v>
      </c>
      <c r="B1142" s="1078">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78">
        <v>18</v>
      </c>
      <c r="B1143" s="1078">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78">
        <v>19</v>
      </c>
      <c r="B1144" s="1078">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78">
        <v>20</v>
      </c>
      <c r="B1145" s="1078">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78">
        <v>21</v>
      </c>
      <c r="B1146" s="1078">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78">
        <v>22</v>
      </c>
      <c r="B1147" s="1078">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78">
        <v>23</v>
      </c>
      <c r="B1148" s="1078">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78">
        <v>24</v>
      </c>
      <c r="B1149" s="1078">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78">
        <v>25</v>
      </c>
      <c r="B1150" s="1078">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78">
        <v>26</v>
      </c>
      <c r="B1151" s="1078">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78">
        <v>27</v>
      </c>
      <c r="B1152" s="1078">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78">
        <v>28</v>
      </c>
      <c r="B1153" s="1078">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78">
        <v>29</v>
      </c>
      <c r="B1154" s="1078">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78">
        <v>30</v>
      </c>
      <c r="B1155" s="1078">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78">
        <v>1</v>
      </c>
      <c r="B1159" s="1078">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78">
        <v>2</v>
      </c>
      <c r="B1160" s="1078">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78">
        <v>3</v>
      </c>
      <c r="B1161" s="1078">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78">
        <v>4</v>
      </c>
      <c r="B1162" s="1078">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78">
        <v>5</v>
      </c>
      <c r="B1163" s="1078">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78">
        <v>6</v>
      </c>
      <c r="B1164" s="1078">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78">
        <v>7</v>
      </c>
      <c r="B1165" s="1078">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78">
        <v>8</v>
      </c>
      <c r="B1166" s="1078">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78">
        <v>9</v>
      </c>
      <c r="B1167" s="1078">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78">
        <v>10</v>
      </c>
      <c r="B1168" s="1078">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78">
        <v>11</v>
      </c>
      <c r="B1169" s="1078">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78">
        <v>12</v>
      </c>
      <c r="B1170" s="1078">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78">
        <v>13</v>
      </c>
      <c r="B1171" s="1078">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78">
        <v>14</v>
      </c>
      <c r="B1172" s="1078">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78">
        <v>15</v>
      </c>
      <c r="B1173" s="1078">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78">
        <v>16</v>
      </c>
      <c r="B1174" s="1078">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78">
        <v>17</v>
      </c>
      <c r="B1175" s="1078">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78">
        <v>18</v>
      </c>
      <c r="B1176" s="1078">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78">
        <v>19</v>
      </c>
      <c r="B1177" s="1078">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78">
        <v>20</v>
      </c>
      <c r="B1178" s="1078">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78">
        <v>21</v>
      </c>
      <c r="B1179" s="1078">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78">
        <v>22</v>
      </c>
      <c r="B1180" s="1078">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78">
        <v>23</v>
      </c>
      <c r="B1181" s="1078">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78">
        <v>24</v>
      </c>
      <c r="B1182" s="1078">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78">
        <v>25</v>
      </c>
      <c r="B1183" s="1078">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78">
        <v>26</v>
      </c>
      <c r="B1184" s="1078">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78">
        <v>27</v>
      </c>
      <c r="B1185" s="1078">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78">
        <v>28</v>
      </c>
      <c r="B1186" s="1078">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78">
        <v>29</v>
      </c>
      <c r="B1187" s="1078">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78">
        <v>30</v>
      </c>
      <c r="B1188" s="1078">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78">
        <v>1</v>
      </c>
      <c r="B1192" s="1078">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78">
        <v>2</v>
      </c>
      <c r="B1193" s="1078">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78">
        <v>3</v>
      </c>
      <c r="B1194" s="1078">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78">
        <v>4</v>
      </c>
      <c r="B1195" s="1078">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78">
        <v>5</v>
      </c>
      <c r="B1196" s="1078">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78">
        <v>6</v>
      </c>
      <c r="B1197" s="1078">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78">
        <v>7</v>
      </c>
      <c r="B1198" s="1078">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78">
        <v>8</v>
      </c>
      <c r="B1199" s="1078">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78">
        <v>9</v>
      </c>
      <c r="B1200" s="1078">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78">
        <v>10</v>
      </c>
      <c r="B1201" s="1078">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78">
        <v>11</v>
      </c>
      <c r="B1202" s="1078">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78">
        <v>12</v>
      </c>
      <c r="B1203" s="1078">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78">
        <v>13</v>
      </c>
      <c r="B1204" s="1078">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78">
        <v>14</v>
      </c>
      <c r="B1205" s="1078">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78">
        <v>15</v>
      </c>
      <c r="B1206" s="1078">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78">
        <v>16</v>
      </c>
      <c r="B1207" s="1078">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78">
        <v>17</v>
      </c>
      <c r="B1208" s="1078">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78">
        <v>18</v>
      </c>
      <c r="B1209" s="1078">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78">
        <v>19</v>
      </c>
      <c r="B1210" s="1078">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78">
        <v>20</v>
      </c>
      <c r="B1211" s="1078">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78">
        <v>21</v>
      </c>
      <c r="B1212" s="1078">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78">
        <v>22</v>
      </c>
      <c r="B1213" s="1078">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78">
        <v>23</v>
      </c>
      <c r="B1214" s="1078">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78">
        <v>24</v>
      </c>
      <c r="B1215" s="1078">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78">
        <v>25</v>
      </c>
      <c r="B1216" s="1078">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78">
        <v>26</v>
      </c>
      <c r="B1217" s="1078">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78">
        <v>27</v>
      </c>
      <c r="B1218" s="1078">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78">
        <v>28</v>
      </c>
      <c r="B1219" s="1078">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78">
        <v>29</v>
      </c>
      <c r="B1220" s="1078">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78">
        <v>30</v>
      </c>
      <c r="B1221" s="1078">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78">
        <v>1</v>
      </c>
      <c r="B1225" s="1078">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78">
        <v>2</v>
      </c>
      <c r="B1226" s="1078">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78">
        <v>3</v>
      </c>
      <c r="B1227" s="1078">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78">
        <v>4</v>
      </c>
      <c r="B1228" s="1078">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78">
        <v>5</v>
      </c>
      <c r="B1229" s="1078">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78">
        <v>6</v>
      </c>
      <c r="B1230" s="1078">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78">
        <v>7</v>
      </c>
      <c r="B1231" s="1078">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78">
        <v>8</v>
      </c>
      <c r="B1232" s="1078">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78">
        <v>9</v>
      </c>
      <c r="B1233" s="1078">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78">
        <v>10</v>
      </c>
      <c r="B1234" s="1078">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78">
        <v>11</v>
      </c>
      <c r="B1235" s="1078">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78">
        <v>12</v>
      </c>
      <c r="B1236" s="1078">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78">
        <v>13</v>
      </c>
      <c r="B1237" s="1078">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78">
        <v>14</v>
      </c>
      <c r="B1238" s="1078">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78">
        <v>15</v>
      </c>
      <c r="B1239" s="1078">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78">
        <v>16</v>
      </c>
      <c r="B1240" s="1078">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78">
        <v>17</v>
      </c>
      <c r="B1241" s="1078">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78">
        <v>18</v>
      </c>
      <c r="B1242" s="1078">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78">
        <v>19</v>
      </c>
      <c r="B1243" s="1078">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78">
        <v>20</v>
      </c>
      <c r="B1244" s="1078">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78">
        <v>21</v>
      </c>
      <c r="B1245" s="1078">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78">
        <v>22</v>
      </c>
      <c r="B1246" s="1078">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78">
        <v>23</v>
      </c>
      <c r="B1247" s="1078">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78">
        <v>24</v>
      </c>
      <c r="B1248" s="1078">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78">
        <v>25</v>
      </c>
      <c r="B1249" s="1078">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78">
        <v>26</v>
      </c>
      <c r="B1250" s="1078">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78">
        <v>27</v>
      </c>
      <c r="B1251" s="1078">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78">
        <v>28</v>
      </c>
      <c r="B1252" s="1078">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78">
        <v>29</v>
      </c>
      <c r="B1253" s="1078">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78">
        <v>30</v>
      </c>
      <c r="B1254" s="1078">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78">
        <v>1</v>
      </c>
      <c r="B1258" s="1078">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78">
        <v>2</v>
      </c>
      <c r="B1259" s="1078">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78">
        <v>3</v>
      </c>
      <c r="B1260" s="1078">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78">
        <v>4</v>
      </c>
      <c r="B1261" s="1078">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78">
        <v>5</v>
      </c>
      <c r="B1262" s="1078">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78">
        <v>6</v>
      </c>
      <c r="B1263" s="1078">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78">
        <v>7</v>
      </c>
      <c r="B1264" s="1078">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78">
        <v>8</v>
      </c>
      <c r="B1265" s="1078">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78">
        <v>9</v>
      </c>
      <c r="B1266" s="1078">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78">
        <v>10</v>
      </c>
      <c r="B1267" s="1078">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78">
        <v>11</v>
      </c>
      <c r="B1268" s="1078">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78">
        <v>12</v>
      </c>
      <c r="B1269" s="1078">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78">
        <v>13</v>
      </c>
      <c r="B1270" s="1078">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78">
        <v>14</v>
      </c>
      <c r="B1271" s="1078">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78">
        <v>15</v>
      </c>
      <c r="B1272" s="1078">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78">
        <v>16</v>
      </c>
      <c r="B1273" s="1078">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78">
        <v>17</v>
      </c>
      <c r="B1274" s="1078">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78">
        <v>18</v>
      </c>
      <c r="B1275" s="1078">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78">
        <v>19</v>
      </c>
      <c r="B1276" s="1078">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78">
        <v>20</v>
      </c>
      <c r="B1277" s="1078">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78">
        <v>21</v>
      </c>
      <c r="B1278" s="1078">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78">
        <v>22</v>
      </c>
      <c r="B1279" s="1078">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78">
        <v>23</v>
      </c>
      <c r="B1280" s="1078">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78">
        <v>24</v>
      </c>
      <c r="B1281" s="1078">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78">
        <v>25</v>
      </c>
      <c r="B1282" s="1078">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78">
        <v>26</v>
      </c>
      <c r="B1283" s="1078">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78">
        <v>27</v>
      </c>
      <c r="B1284" s="1078">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78">
        <v>28</v>
      </c>
      <c r="B1285" s="1078">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78">
        <v>29</v>
      </c>
      <c r="B1286" s="1078">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78">
        <v>30</v>
      </c>
      <c r="B1287" s="1078">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78">
        <v>1</v>
      </c>
      <c r="B1291" s="1078">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78">
        <v>2</v>
      </c>
      <c r="B1292" s="1078">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78">
        <v>3</v>
      </c>
      <c r="B1293" s="1078">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78">
        <v>4</v>
      </c>
      <c r="B1294" s="1078">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78">
        <v>5</v>
      </c>
      <c r="B1295" s="1078">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78">
        <v>6</v>
      </c>
      <c r="B1296" s="1078">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78">
        <v>7</v>
      </c>
      <c r="B1297" s="1078">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78">
        <v>8</v>
      </c>
      <c r="B1298" s="1078">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78">
        <v>9</v>
      </c>
      <c r="B1299" s="1078">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78">
        <v>10</v>
      </c>
      <c r="B1300" s="1078">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78">
        <v>11</v>
      </c>
      <c r="B1301" s="1078">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78">
        <v>12</v>
      </c>
      <c r="B1302" s="1078">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78">
        <v>13</v>
      </c>
      <c r="B1303" s="1078">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78">
        <v>14</v>
      </c>
      <c r="B1304" s="1078">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78">
        <v>15</v>
      </c>
      <c r="B1305" s="1078">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78">
        <v>16</v>
      </c>
      <c r="B1306" s="1078">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78">
        <v>17</v>
      </c>
      <c r="B1307" s="1078">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78">
        <v>18</v>
      </c>
      <c r="B1308" s="1078">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78">
        <v>19</v>
      </c>
      <c r="B1309" s="1078">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78">
        <v>20</v>
      </c>
      <c r="B1310" s="1078">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78">
        <v>21</v>
      </c>
      <c r="B1311" s="1078">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78">
        <v>22</v>
      </c>
      <c r="B1312" s="1078">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78">
        <v>23</v>
      </c>
      <c r="B1313" s="1078">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78">
        <v>24</v>
      </c>
      <c r="B1314" s="1078">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78">
        <v>25</v>
      </c>
      <c r="B1315" s="1078">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78">
        <v>26</v>
      </c>
      <c r="B1316" s="1078">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78">
        <v>27</v>
      </c>
      <c r="B1317" s="1078">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78">
        <v>28</v>
      </c>
      <c r="B1318" s="1078">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78">
        <v>29</v>
      </c>
      <c r="B1319" s="1078">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78">
        <v>30</v>
      </c>
      <c r="B1320" s="1078">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西村 遊</cp:lastModifiedBy>
  <cp:lastPrinted>2018-05-31T09:50:37Z</cp:lastPrinted>
  <dcterms:created xsi:type="dcterms:W3CDTF">2012-03-13T00:50:25Z</dcterms:created>
  <dcterms:modified xsi:type="dcterms:W3CDTF">2018-08-22T05:45:31Z</dcterms:modified>
</cp:coreProperties>
</file>