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<sst xmlns="http://schemas.openxmlformats.org/spreadsheetml/2006/main" count="2893" uniqueCount="643">
  <si>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</si>
  <si>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</si>
  <si>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</si>
  <si>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</si>
  <si>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</si>
  <si>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</si>
  <si>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</si>
  <si>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</si>
  <si>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</si>
  <si>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</si>
  <si>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</si>
  <si>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</si>
  <si>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</si>
  <si>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</si>
  <si>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</si>
  <si>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</si>
  <si>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</si>
  <si>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</si>
  <si>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</si>
  <si>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</si>
  <si>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</si>
  <si>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</si>
  <si>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</si>
  <si>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</si>
  <si>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</si>
  <si>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</si>
  <si>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</si>
  <si>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</si>
  <si>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</si>
  <si>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</si>
  <si>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</si>
  <si>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</si>
  <si>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</si>
  <si>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</si>
  <si>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</si>
  <si>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</si>
  <si>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</si>
  <si>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</si>
  <si>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</si>
  <si>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</si>
  <si>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</si>
  <si>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</si>
  <si>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</si>
  <si>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</si>
  <si>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</si>
  <si>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</si>
  <si>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</si>
  <si>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</si>
  <si>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</si>
  <si>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</si>
  <si>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</si>
  <si>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</si>
  <si>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</si>
  <si>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</si>
  <si>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</si>
  <si>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</si>
  <si>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</si>
  <si>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</si>
  <si>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</si>
  <si>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</si>
  <si>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</si>
  <si>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</si>
  <si>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</si>
  <si>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</si>
  <si>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</si>
  <si>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</si>
  <si>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</si>
  <si>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</si>
  <si>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</si>
  <si>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</si>
  <si>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</si>
  <si>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</si>
  <si>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</si>
  <si>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</si>
  <si>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</si>
  <si>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</si>
  <si>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</si>
  <si>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</si>
  <si>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</si>
  <si>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</si>
  <si>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</si>
  <si>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</si>
  <si>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</si>
  <si>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</si>
  <si>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</si>
  <si>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</si>
  <si>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</si>
  <si>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</si>
  <si>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</si>
  <si>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</si>
  <si>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</si>
  <si>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</si>
  <si>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</si>
  <si>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</si>
  <si>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</si>
  <si>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</si>
  <si>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</si>
  <si>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</si>
  <si>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</si>
  <si>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</si>
  <si>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</si>
  <si>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</si>
  <si>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</si>
  <si>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</si>
  <si>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</si>
  <si>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</si>
  <si>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</si>
  <si>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</si>
  <si>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</si>
  <si>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</si>
  <si>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</si>
  <si>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</si>
  <si>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</si>
  <si>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</si>
  <si>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</si>
  <si>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</si>
  <si>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</si>
  <si>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</si>
  <si>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</si>
  <si>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</si>
  <si>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</si>
  <si>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</si>
  <si>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</si>
  <si>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</si>
  <si>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</si>
  <si>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</si>
  <si>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</si>
  <si>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</si>
  <si>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</si>
  <si>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</si>
  <si>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</si>
  <si>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</si>
  <si>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</si>
  <si>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</si>
  <si>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</si>
  <si>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</si>
  <si>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</si>
  <si>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</si>
  <si>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</si>
  <si>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</si>
  <si>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</si>
  <si>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</si>
  <si>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</si>
  <si>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</si>
  <si>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</si>
  <si>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</si>
  <si>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</si>
  <si>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</si>
  <si>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</si>
  <si>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</si>
  <si>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</si>
  <si>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</si>
  <si>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</si>
  <si>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</si>
  <si>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</si>
  <si>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</si>
  <si>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</si>
  <si>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</si>
  <si>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</si>
  <si>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</si>
  <si>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</si>
  <si>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</si>
  <si>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</si>
  <si>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</si>
  <si>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</si>
  <si>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</si>
  <si>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</si>
  <si>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</si>
  <si>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</si>
  <si>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</si>
  <si>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</si>
  <si>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</si>
  <si>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</si>
  <si>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</si>
  <si>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</si>
  <si>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</si>
  <si>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</si>
  <si>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</si>
  <si>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</si>
  <si>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</si>
  <si>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</si>
  <si>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</si>
  <si>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</si>
  <si>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</si>
  <si>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</si>
  <si>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</si>
  <si>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</si>
  <si>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</si>
  <si>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</si>
  <si>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</si>
  <si>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</si>
  <si>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</si>
  <si>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</si>
  <si>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</si>
  <si>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</si>
  <si>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</si>
  <si>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</si>
  <si>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</si>
  <si>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</si>
  <si>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</si>
  <si>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</si>
  <si>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</si>
  <si>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</si>
  <si>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</si>
  <si>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</si>
  <si>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</si>
  <si>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</si>
  <si>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</si>
  <si>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</si>
  <si>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</si>
  <si>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</si>
  <si>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</si>
  <si>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</si>
  <si>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</si>
  <si>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</si>
  <si>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</si>
  <si>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</si>
  <si>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</si>
  <si>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</si>
  <si>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</si>
  <si>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</si>
  <si>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</si>
  <si>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</si>
  <si>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</si>
  <si>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</si>
  <si>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</si>
  <si>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</si>
  <si>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</si>
  <si>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</si>
  <si>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</si>
  <si>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</si>
  <si>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</si>
  <si>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</si>
  <si>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</si>
  <si>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</si>
  <si>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</si>
  <si>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</si>
  <si>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</si>
  <si>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</si>
  <si>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</si>
  <si>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</si>
  <si>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</si>
  <si>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</si>
  <si>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</si>
  <si>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</si>
  <si>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</si>
  <si>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</si>
  <si>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</si>
  <si>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</si>
  <si>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</si>
  <si>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</si>
  <si>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</si>
  <si>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</si>
  <si>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</si>
  <si>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</si>
  <si>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</si>
  <si>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</si>
  <si>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</si>
  <si>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</si>
  <si>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</si>
  <si>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</si>
  <si>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</si>
  <si>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</si>
  <si>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</si>
  <si>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</si>
  <si>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</si>
  <si>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</si>
  <si>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</si>
  <si>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</si>
  <si>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</si>
  <si>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</si>
  <si>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</si>
  <si>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</si>
  <si>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</si>
  <si>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</si>
  <si>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</si>
  <si>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</si>
  <si>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</si>
  <si>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</si>
  <si>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</si>
  <si>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</si>
  <si>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</si>
  <si>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</si>
  <si>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</si>
  <si>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</si>
  <si>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</si>
  <si>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</si>
  <si>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</si>
  <si>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</si>
  <si>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</si>
  <si>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</si>
  <si>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</si>
  <si>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</si>
  <si>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</si>
  <si>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</si>
  <si>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</si>
  <si>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</si>
  <si>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</si>
  <si>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</si>
  <si>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</si>
  <si>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</si>
  <si>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</si>
  <si>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</si>
  <si>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</si>
  <si>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</si>
  <si>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</si>
  <si>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</si>
  <si>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</si>
  <si>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</si>
  <si>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</si>
  <si>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</si>
  <si>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</si>
  <si>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</si>
  <si>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</si>
  <si>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</si>
  <si>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</si>
  <si>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</si>
  <si>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</si>
  <si>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</si>
  <si>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</si>
  <si>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</si>
  <si>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</si>
  <si>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</si>
  <si>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</si>
  <si>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</si>
  <si>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</si>
  <si>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</si>
  <si>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</si>
  <si>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</si>
  <si>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</si>
  <si>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</si>
  <si>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</si>
  <si>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</si>
  <si>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</si>
  <si>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</si>
  <si>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</si>
  <si>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</si>
  <si>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</si>
  <si>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</si>
  <si>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</si>
  <si>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</si>
  <si>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</si>
  <si>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</si>
  <si>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</si>
  <si>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</si>
  <si>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</si>
  <si>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</si>
  <si>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</si>
  <si>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</si>
  <si>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</si>
  <si>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</si>
  <si>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</si>
  <si>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</si>
  <si>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</si>
  <si>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</si>
  <si>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</si>
  <si>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</si>
  <si>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</si>
  <si>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</si>
  <si>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</si>
  <si>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</si>
  <si>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</si>
  <si>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</si>
  <si>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</si>
  <si>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</si>
  <si>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</si>
  <si>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</si>
  <si>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</si>
  <si>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</si>
  <si>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</si>
  <si>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</si>
  <si>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</si>
  <si>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</si>
  <si>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</si>
  <si>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</si>
  <si>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</si>
  <si>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</si>
  <si>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</si>
  <si>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</si>
  <si>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</si>
  <si>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</si>
  <si>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</si>
  <si>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</si>
  <si>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</si>
  <si>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</si>
  <si>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</si>
  <si>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</si>
  <si>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</si>
  <si>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</si>
  <si>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</si>
  <si>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</si>
  <si>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</si>
  <si>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</si>
  <si>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</si>
  <si>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</si>
  <si>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</si>
  <si>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</si>
  <si>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</si>
  <si>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</si>
  <si>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</si>
  <si>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</si>
  <si>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</si>
  <si>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</si>
  <si>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</si>
  <si>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</si>
  <si>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</si>
  <si>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</si>
  <si>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</si>
  <si>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</si>
  <si>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</si>
  <si>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</si>
  <si>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</si>
  <si>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</si>
  <si>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</si>
  <si>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</si>
  <si>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</si>
  <si>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</si>
  <si>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</si>
  <si>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</si>
  <si>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</si>
  <si>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</si>
  <si>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</si>
  <si>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</si>
  <si>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</si>
  <si>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</si>
  <si>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</si>
  <si>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</si>
  <si>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</si>
  <si>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</si>
  <si>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</si>
  <si>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</si>
  <si>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</si>
  <si>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</si>
  <si>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</si>
  <si>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</si>
  <si>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</si>
  <si>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</si>
  <si>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</si>
  <si>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</si>
  <si>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</si>
  <si>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</si>
  <si>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</si>
  <si>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</si>
  <si>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</si>
  <si>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</si>
  <si>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</si>
  <si>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</si>
  <si>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</si>
  <si>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</si>
  <si>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</si>
  <si>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</si>
  <si>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</si>
  <si>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</si>
  <si>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</si>
  <si>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</si>
  <si>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</si>
  <si>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</si>
  <si>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</si>
  <si>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</si>
  <si>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</si>
  <si>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</si>
  <si>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</si>
  <si>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</si>
  <si>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</si>
  <si>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</si>
  <si>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</si>
  <si>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</si>
  <si>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</si>
  <si>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</si>
  <si>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</si>
  <si>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</si>
  <si>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</si>
  <si>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</si>
  <si>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</si>
  <si>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</si>
  <si>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</si>
  <si>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</si>
  <si>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</si>
  <si>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</si>
  <si>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</si>
  <si>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</si>
  <si>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</si>
  <si>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</si>
  <si>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</si>
  <si>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</si>
  <si>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</si>
  <si>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</si>
  <si>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</si>
  <si>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</si>
  <si>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</si>
  <si>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</si>
  <si>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</si>
  <si>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</si>
  <si>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</si>
  <si>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</si>
  <si>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</si>
  <si>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</si>
  <si>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</si>
  <si>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</si>
  <si>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</si>
  <si>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</si>
  <si>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</si>
  <si>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</si>
  <si>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</si>
  <si>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</si>
  <si>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</si>
  <si>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</si>
  <si>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</si>
  <si>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</si>
  <si>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</si>
  <si>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</si>
  <si>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</si>
  <si>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</si>
  <si>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</si>
  <si>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</si>
  <si>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</si>
  <si>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</si>
  <si>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</si>
  <si>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</si>
  <si>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</si>
  <si>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</si>
  <si>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</si>
  <si>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</si>
  <si>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</si>
  <si>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</si>
  <si>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</si>
  <si>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</si>
  <si>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</si>
  <si>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</si>
  <si>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</si>
  <si>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</si>
  <si>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</si>
  <si>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</si>
  <si>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</si>
  <si>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</si>
  <si>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</si>
  <si>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</si>
  <si>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</si>
  <si>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</si>
  <si>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</si>
  <si>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</si>
  <si>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</si>
  <si>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</si>
  <si>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</si>
  <si>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</si>
  <si>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</si>
  <si>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</si>
  <si>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</si>
  <si>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廃棄物処理システム開発費</t>
    <phoneticPr fontId="5"/>
  </si>
  <si>
    <t>平成１３年度</t>
    <rPh sb="0" eb="2">
      <t>ヘイセイ</t>
    </rPh>
    <rPh sb="4" eb="5">
      <t>ネン</t>
    </rPh>
    <rPh sb="5" eb="6">
      <t>ド</t>
    </rPh>
    <phoneticPr fontId="5"/>
  </si>
  <si>
    <t>終了予定なし</t>
    <rPh sb="0" eb="2">
      <t>シュウリョウ</t>
    </rPh>
    <rPh sb="2" eb="4">
      <t>ヨテイ</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</si>
  <si>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</si>
  <si>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</si>
  <si>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</si>
  <si>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t>
  </si>
  <si>
    <t>廃棄物の処理及び清掃に関する法律第23条の２</t>
    <phoneticPr fontId="5"/>
  </si>
  <si>
    <t>廃棄物の処理及び清掃に関する法律第23条の２</t>
    <phoneticPr fontId="5"/>
  </si>
  <si>
    <t>環境省ネットワーク（共通システム）最適化計画（平成１８年３月６日環境情報管理委員会決定）、産業廃棄物行政情報システム運用規定（平成１９年１０月１０日産業廃棄物課制定）、新たな情報通信技術戦略（平成２２年５月１日IT戦略本部決定）</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</si>
  <si>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では現在、平成27年度から31年度にかけての国庫債務負担行為が認められているが、27年度に「デジタル新時代に向けた新たな戦略～三か年緊急プラン～」（平成21年4月9日 IT戦略本部）に基づき、本システムも政府共通プラットフォームへの移行とシステムの改修を行ったところであり引き続きシステムの着実な運用等を実施する。</t>
    <phoneticPr fontId="5"/>
  </si>
  <si>
    <t>-</t>
    <phoneticPr fontId="5"/>
  </si>
  <si>
    <t>-</t>
    <phoneticPr fontId="5"/>
  </si>
  <si>
    <t>-</t>
    <phoneticPr fontId="5"/>
  </si>
  <si>
    <t>-</t>
    <phoneticPr fontId="5"/>
  </si>
  <si>
    <t>許可番号の件数
（目標値は、自治体が環境省の調査に回答した新規許可と更新許可の件数、成果実績は本システム上に実際に登録された新規許可と更新許可の件数）</t>
    <phoneticPr fontId="5"/>
  </si>
  <si>
    <t>件数</t>
    <rPh sb="0" eb="2">
      <t>ケンスウ</t>
    </rPh>
    <phoneticPr fontId="5"/>
  </si>
  <si>
    <t>-</t>
    <phoneticPr fontId="5"/>
  </si>
  <si>
    <t>国による固有番号付与（業務自動化数）</t>
    <phoneticPr fontId="5"/>
  </si>
  <si>
    <t>-</t>
    <phoneticPr fontId="5"/>
  </si>
  <si>
    <t>X:本システムの保守・システムへの入力業務に係るコスト／Y:固有番号付与件数　　　　　　　　　　　　　　　</t>
    <phoneticPr fontId="5"/>
  </si>
  <si>
    <t>円</t>
    <rPh sb="0" eb="1">
      <t>エン</t>
    </rPh>
    <phoneticPr fontId="5"/>
  </si>
  <si>
    <t>　　Ｘ/Ｙ</t>
    <phoneticPr fontId="5"/>
  </si>
  <si>
    <t>5,734,174/6,085</t>
    <phoneticPr fontId="5"/>
  </si>
  <si>
    <t>6,176,699/5,780</t>
    <phoneticPr fontId="5"/>
  </si>
  <si>
    <t>－</t>
    <phoneticPr fontId="5"/>
  </si>
  <si>
    <t>-</t>
  </si>
  <si>
    <t>全国規模で行うのが相応しい事業であり、地方自治体や民間に委ねるのは適当でない。</t>
    <phoneticPr fontId="5"/>
  </si>
  <si>
    <t>国による処理業者に対する全国統一の固有番号付与業務及び効率的な情報収集・情報共有を行うものであり、必要不可欠な事業である。</t>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</si>
  <si>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phoneticPr fontId="5"/>
  </si>
  <si>
    <t>無</t>
  </si>
  <si>
    <t>‐</t>
  </si>
  <si>
    <t>一般競争入札等により実施しており、妥当である。</t>
    <phoneticPr fontId="5"/>
  </si>
  <si>
    <t>使途については、現行システムの保守、運用に必要な事業に限定されている。</t>
    <rPh sb="21" eb="23">
      <t>ヒツヨウ</t>
    </rPh>
    <rPh sb="24" eb="26">
      <t>ジギョウ</t>
    </rPh>
    <phoneticPr fontId="5"/>
  </si>
  <si>
    <t>同システムは自治体と環境省間の情報共有に十分活用されている。</t>
    <phoneticPr fontId="5"/>
  </si>
  <si>
    <t>同システムは自治体と環境省間の情報共有に十分活用されている。</t>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</si>
  <si>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</si>
  <si>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引き続きシステムの適切な利用環境を確保する。</t>
    <phoneticPr fontId="5"/>
  </si>
  <si>
    <t>128</t>
    <phoneticPr fontId="5"/>
  </si>
  <si>
    <t>120</t>
    <phoneticPr fontId="5"/>
  </si>
  <si>
    <t>163</t>
    <phoneticPr fontId="5"/>
  </si>
  <si>
    <t>162</t>
    <phoneticPr fontId="5"/>
  </si>
  <si>
    <t>166</t>
    <phoneticPr fontId="5"/>
  </si>
  <si>
    <t>158</t>
    <phoneticPr fontId="5"/>
  </si>
  <si>
    <t>環境省</t>
  </si>
  <si>
    <t>環境保全調査費</t>
    <rPh sb="0" eb="2">
      <t>カンキョウ</t>
    </rPh>
    <rPh sb="2" eb="4">
      <t>ホゼン</t>
    </rPh>
    <rPh sb="4" eb="7">
      <t>チョウサヒ</t>
    </rPh>
    <phoneticPr fontId="5"/>
  </si>
  <si>
    <t>5,928,952/6,731</t>
    <phoneticPr fontId="5"/>
  </si>
  <si>
    <t>-</t>
    <phoneticPr fontId="5"/>
  </si>
  <si>
    <t>-</t>
    <phoneticPr fontId="5"/>
  </si>
  <si>
    <t>人件費</t>
    <rPh sb="0" eb="3">
      <t>ジンケンヒ</t>
    </rPh>
    <phoneticPr fontId="5"/>
  </si>
  <si>
    <t>その他</t>
    <rPh sb="2" eb="3">
      <t>ホカ</t>
    </rPh>
    <phoneticPr fontId="5"/>
  </si>
  <si>
    <t>設計・開発</t>
    <rPh sb="0" eb="2">
      <t>セッケイ</t>
    </rPh>
    <rPh sb="3" eb="5">
      <t>カイハツ</t>
    </rPh>
    <phoneticPr fontId="5"/>
  </si>
  <si>
    <t>消費税</t>
    <rPh sb="0" eb="3">
      <t>ショウヒゼイ</t>
    </rPh>
    <phoneticPr fontId="5"/>
  </si>
  <si>
    <t>ヘルプデスク、システム運用保守等</t>
    <rPh sb="11" eb="13">
      <t>ウンヨウ</t>
    </rPh>
    <rPh sb="13" eb="15">
      <t>ホシュ</t>
    </rPh>
    <rPh sb="15" eb="16">
      <t>トウ</t>
    </rPh>
    <phoneticPr fontId="5"/>
  </si>
  <si>
    <t>賃金</t>
    <rPh sb="0" eb="2">
      <t>チンギン</t>
    </rPh>
    <phoneticPr fontId="5"/>
  </si>
  <si>
    <t>（株）富士通パブリックソリューションズ</t>
    <rPh sb="0" eb="3">
      <t>カブ</t>
    </rPh>
    <rPh sb="3" eb="6">
      <t>フジツウ</t>
    </rPh>
    <phoneticPr fontId="5"/>
  </si>
  <si>
    <t>産業廃棄物行政情報システムの運用保守業務</t>
    <phoneticPr fontId="5"/>
  </si>
  <si>
    <t>国庫債務負担行為等</t>
  </si>
  <si>
    <t>-</t>
    <phoneticPr fontId="5"/>
  </si>
  <si>
    <t>「産業廃棄物処理業者情報検索システム」及び「産業廃棄物処理・処理施設許可取消処分情報」コンテンツの情報セキュリティに係る改修業務</t>
    <phoneticPr fontId="5"/>
  </si>
  <si>
    <t>個人</t>
    <rPh sb="0" eb="2">
      <t>コジン</t>
    </rPh>
    <phoneticPr fontId="5"/>
  </si>
  <si>
    <t>産業廃棄物行政情報システムのデータ入力作業補助</t>
    <rPh sb="0" eb="2">
      <t>サンギョウ</t>
    </rPh>
    <rPh sb="2" eb="5">
      <t>ハイキブツ</t>
    </rPh>
    <rPh sb="5" eb="7">
      <t>ギョウセイ</t>
    </rPh>
    <rPh sb="7" eb="9">
      <t>ジョウホウ</t>
    </rPh>
    <rPh sb="17" eb="19">
      <t>ニュウリョク</t>
    </rPh>
    <rPh sb="19" eb="21">
      <t>サギョウ</t>
    </rPh>
    <rPh sb="21" eb="23">
      <t>ホジョ</t>
    </rPh>
    <phoneticPr fontId="5"/>
  </si>
  <si>
    <t>国及び都道府県等間で情報を共有することにより、産業廃棄物不適正処理に迅速かつ的確に対処し、行政処分を適正に実施するなど産業廃棄物の適正処理の推進を図る。当該システムを利用し、国による処理業者に対する全国統一の固有番号付与業務及び効率的な情報収集・情報共有を行うことにより、国及び都道府県等における事務の効率化を図る。</t>
    <phoneticPr fontId="5"/>
  </si>
  <si>
    <t>-</t>
    <phoneticPr fontId="5"/>
  </si>
  <si>
    <t>-</t>
    <phoneticPr fontId="5"/>
  </si>
  <si>
    <t>-</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</si>
  <si>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</si>
  <si>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</si>
  <si>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</si>
  <si>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</si>
  <si>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t>
    <phoneticPr fontId="5"/>
  </si>
  <si>
    <t>システム運用を通じた自治体間における情報共有の円滑化と迅速な行政処分の実施により適正処理の確保を推進する。</t>
    <rPh sb="4" eb="6">
      <t>ウンヨウ</t>
    </rPh>
    <rPh sb="7" eb="8">
      <t>ツウ</t>
    </rPh>
    <rPh sb="10" eb="13">
      <t>ジチタイ</t>
    </rPh>
    <rPh sb="13" eb="14">
      <t>カン</t>
    </rPh>
    <rPh sb="18" eb="20">
      <t>ジョウホウ</t>
    </rPh>
    <rPh sb="20" eb="22">
      <t>キョウユウ</t>
    </rPh>
    <rPh sb="23" eb="26">
      <t>エンカツカ</t>
    </rPh>
    <rPh sb="27" eb="29">
      <t>ジンソク</t>
    </rPh>
    <rPh sb="30" eb="32">
      <t>ギョウセイ</t>
    </rPh>
    <rPh sb="32" eb="34">
      <t>ショブン</t>
    </rPh>
    <rPh sb="35" eb="37">
      <t>ジッシ</t>
    </rPh>
    <rPh sb="40" eb="42">
      <t>テキセイ</t>
    </rPh>
    <rPh sb="42" eb="44">
      <t>ショリ</t>
    </rPh>
    <rPh sb="45" eb="47">
      <t>カクホ</t>
    </rPh>
    <rPh sb="48" eb="50">
      <t>スイシン</t>
    </rPh>
    <phoneticPr fontId="5"/>
  </si>
  <si>
    <t>有</t>
  </si>
  <si>
    <t>確実かつ効率的に業務を実施している。</t>
    <phoneticPr fontId="5"/>
  </si>
  <si>
    <t>活動実績は当初見込み以上となっている。</t>
    <rPh sb="10" eb="12">
      <t>イジョウ</t>
    </rPh>
    <phoneticPr fontId="5"/>
  </si>
  <si>
    <t>-</t>
    <phoneticPr fontId="5"/>
  </si>
  <si>
    <t>-</t>
    <phoneticPr fontId="5"/>
  </si>
  <si>
    <t>-</t>
    <phoneticPr fontId="5"/>
  </si>
  <si>
    <t>-</t>
    <phoneticPr fontId="5"/>
  </si>
  <si>
    <t>A.（株）富士通パブリックソリューションズ</t>
    <rPh sb="2" eb="5">
      <t>カブシキガイシャ</t>
    </rPh>
    <rPh sb="5" eb="8">
      <t>フジツウ</t>
    </rPh>
    <phoneticPr fontId="5"/>
  </si>
  <si>
    <t>B.（株）富士通パブリックソリューションズ</t>
    <rPh sb="2" eb="5">
      <t>カブシキガイシャ</t>
    </rPh>
    <rPh sb="5" eb="8">
      <t>フジツウ</t>
    </rPh>
    <phoneticPr fontId="5"/>
  </si>
  <si>
    <t>C.個人</t>
    <rPh sb="2" eb="4">
      <t>コジン</t>
    </rPh>
    <phoneticPr fontId="5"/>
  </si>
  <si>
    <t>-</t>
    <phoneticPr fontId="5"/>
  </si>
  <si>
    <t>-</t>
    <phoneticPr fontId="5"/>
  </si>
  <si>
    <t>-</t>
    <phoneticPr fontId="5"/>
  </si>
  <si>
    <t>-</t>
    <phoneticPr fontId="5"/>
  </si>
  <si>
    <t>-</t>
    <phoneticPr fontId="5"/>
  </si>
  <si>
    <t>-</t>
    <phoneticPr fontId="5"/>
  </si>
  <si>
    <t>-</t>
    <phoneticPr fontId="5"/>
  </si>
  <si>
    <t>-</t>
    <phoneticPr fontId="5"/>
  </si>
  <si>
    <t>平成35年度までに、自治体における許可に係る情報の登録率を100％に引き上げる。</t>
    <rPh sb="0" eb="2">
      <t>ヘイセイ</t>
    </rPh>
    <rPh sb="25" eb="28">
      <t>トウロクリツ</t>
    </rPh>
    <phoneticPr fontId="5"/>
  </si>
  <si>
    <t>競争入札を行っており、執行金額の低減に努めている。なお、一者応札への対応としては、仕様書の記載内容を平易化・明確化等することで改善を図り、もって競争性が担保されるよう取り組む。</t>
    <rPh sb="28" eb="29">
      <t>イッ</t>
    </rPh>
    <rPh sb="29" eb="30">
      <t>シャ</t>
    </rPh>
    <rPh sb="30" eb="32">
      <t>オウサツ</t>
    </rPh>
    <rPh sb="34" eb="36">
      <t>タイオウ</t>
    </rPh>
    <rPh sb="41" eb="44">
      <t>シヨウショ</t>
    </rPh>
    <rPh sb="45" eb="47">
      <t>キサイ</t>
    </rPh>
    <rPh sb="47" eb="49">
      <t>ナイヨウ</t>
    </rPh>
    <rPh sb="50" eb="52">
      <t>ヘイイ</t>
    </rPh>
    <rPh sb="52" eb="53">
      <t>カ</t>
    </rPh>
    <rPh sb="54" eb="56">
      <t>メイカク</t>
    </rPh>
    <rPh sb="56" eb="57">
      <t>カ</t>
    </rPh>
    <rPh sb="57" eb="58">
      <t>トウ</t>
    </rPh>
    <rPh sb="63" eb="65">
      <t>カイゼン</t>
    </rPh>
    <rPh sb="66" eb="67">
      <t>ハカ</t>
    </rPh>
    <rPh sb="72" eb="75">
      <t>キョウソウセイ</t>
    </rPh>
    <rPh sb="76" eb="78">
      <t>タンポ</t>
    </rPh>
    <rPh sb="83" eb="84">
      <t>ト</t>
    </rPh>
    <rPh sb="85" eb="86">
      <t>ク</t>
    </rPh>
    <phoneticPr fontId="5"/>
  </si>
  <si>
    <t>外部有識者点検対象外</t>
    <phoneticPr fontId="5"/>
  </si>
  <si>
    <t>自治体における許可に係る情報の登録率100%に引き上げる成果目標の達成に向け、引き続き効率的な事業の実施に努めること。</t>
    <phoneticPr fontId="5"/>
  </si>
  <si>
    <t>引き続き効率的な事業の実施に努める。</t>
    <rPh sb="0" eb="1">
      <t>ヒ</t>
    </rPh>
    <rPh sb="2" eb="3">
      <t>ツヅ</t>
    </rPh>
    <rPh sb="4" eb="7">
      <t>コウリツテキ</t>
    </rPh>
    <rPh sb="8" eb="10">
      <t>ジギョウ</t>
    </rPh>
    <rPh sb="11" eb="13">
      <t>ジッシ</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</si>
</sst>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41954</xdr:colOff>
      <xdr:row>744</xdr:row>
      <xdr:rowOff>0</xdr:rowOff>
    </xdr:from>
    <xdr:to>
      <xdr:col>26</xdr:col>
      <xdr:colOff>66670</xdr:colOff>
      <xdr:row>748</xdr:row>
      <xdr:rowOff>236760</xdr:rowOff>
    </xdr:to>
    <xdr:sp macro="" textlink="">
      <xdr:nvSpPr>
        <xdr:cNvPr id="20" name="正方形/長方形 19"/>
        <xdr:cNvSpPr/>
      </xdr:nvSpPr>
      <xdr:spPr>
        <a:xfrm>
          <a:off x="2277154" y="50351267"/>
          <a:ext cx="2632449" cy="16506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10</a:t>
          </a:r>
          <a:r>
            <a:rPr kumimoji="1" lang="ja-JP" altLang="en-US" sz="1100"/>
            <a:t>百万円</a:t>
          </a:r>
          <a:endParaRPr kumimoji="1" lang="en-US" altLang="ja-JP" sz="1100"/>
        </a:p>
        <a:p>
          <a:pPr algn="ctr"/>
          <a:endParaRPr kumimoji="1" lang="ja-JP" altLang="en-US" sz="1100"/>
        </a:p>
      </xdr:txBody>
    </xdr:sp>
    <xdr:clientData/>
  </xdr:twoCellAnchor>
  <xdr:twoCellAnchor>
    <xdr:from>
      <xdr:col>11</xdr:col>
      <xdr:colOff>136376</xdr:colOff>
      <xdr:row>748</xdr:row>
      <xdr:rowOff>279029</xdr:rowOff>
    </xdr:from>
    <xdr:to>
      <xdr:col>26</xdr:col>
      <xdr:colOff>154693</xdr:colOff>
      <xdr:row>751</xdr:row>
      <xdr:rowOff>113157</xdr:rowOff>
    </xdr:to>
    <xdr:sp macro="" textlink="">
      <xdr:nvSpPr>
        <xdr:cNvPr id="21" name="正方形/長方形 20"/>
        <xdr:cNvSpPr/>
      </xdr:nvSpPr>
      <xdr:spPr>
        <a:xfrm>
          <a:off x="2185309" y="52044229"/>
          <a:ext cx="2812317" cy="900928"/>
        </a:xfrm>
        <a:prstGeom prst="rec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9</xdr:col>
      <xdr:colOff>6576</xdr:colOff>
      <xdr:row>754</xdr:row>
      <xdr:rowOff>44152</xdr:rowOff>
    </xdr:from>
    <xdr:to>
      <xdr:col>20</xdr:col>
      <xdr:colOff>25662</xdr:colOff>
      <xdr:row>757</xdr:row>
      <xdr:rowOff>105468</xdr:rowOff>
    </xdr:to>
    <xdr:sp macro="" textlink="">
      <xdr:nvSpPr>
        <xdr:cNvPr id="22" name="正方形/長方形 21"/>
        <xdr:cNvSpPr/>
      </xdr:nvSpPr>
      <xdr:spPr>
        <a:xfrm>
          <a:off x="1682976" y="53934485"/>
          <a:ext cx="2068019" cy="1441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２百万円</a:t>
          </a:r>
        </a:p>
      </xdr:txBody>
    </xdr:sp>
    <xdr:clientData/>
  </xdr:twoCellAnchor>
  <xdr:twoCellAnchor>
    <xdr:from>
      <xdr:col>23</xdr:col>
      <xdr:colOff>1208</xdr:colOff>
      <xdr:row>754</xdr:row>
      <xdr:rowOff>16934</xdr:rowOff>
    </xdr:from>
    <xdr:to>
      <xdr:col>34</xdr:col>
      <xdr:colOff>19160</xdr:colOff>
      <xdr:row>757</xdr:row>
      <xdr:rowOff>78250</xdr:rowOff>
    </xdr:to>
    <xdr:sp macro="" textlink="">
      <xdr:nvSpPr>
        <xdr:cNvPr id="23" name="正方形/長方形 22"/>
        <xdr:cNvSpPr/>
      </xdr:nvSpPr>
      <xdr:spPr>
        <a:xfrm>
          <a:off x="4285341" y="53907267"/>
          <a:ext cx="2066886" cy="1441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４百万円</a:t>
          </a:r>
        </a:p>
      </xdr:txBody>
    </xdr:sp>
    <xdr:clientData/>
  </xdr:twoCellAnchor>
  <xdr:twoCellAnchor>
    <xdr:from>
      <xdr:col>23</xdr:col>
      <xdr:colOff>1208</xdr:colOff>
      <xdr:row>757</xdr:row>
      <xdr:rowOff>130250</xdr:rowOff>
    </xdr:from>
    <xdr:to>
      <xdr:col>33</xdr:col>
      <xdr:colOff>182749</xdr:colOff>
      <xdr:row>760</xdr:row>
      <xdr:rowOff>42333</xdr:rowOff>
    </xdr:to>
    <xdr:sp macro="" textlink="">
      <xdr:nvSpPr>
        <xdr:cNvPr id="25" name="大かっこ 24"/>
        <xdr:cNvSpPr/>
      </xdr:nvSpPr>
      <xdr:spPr>
        <a:xfrm>
          <a:off x="4285341" y="55400650"/>
          <a:ext cx="2044208" cy="1622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「産業廃棄物処理業者情報検索システム」及び「産業廃棄物処理・処理施設許可取消処分情報」コンテンツの情報セキュリティに係る改修業務</a:t>
          </a:r>
          <a:endParaRPr kumimoji="1" lang="ja-JP" altLang="en-US" sz="1100"/>
        </a:p>
      </xdr:txBody>
    </xdr:sp>
    <xdr:clientData/>
  </xdr:twoCellAnchor>
  <xdr:twoCellAnchor>
    <xdr:from>
      <xdr:col>9</xdr:col>
      <xdr:colOff>53066</xdr:colOff>
      <xdr:row>757</xdr:row>
      <xdr:rowOff>130247</xdr:rowOff>
    </xdr:from>
    <xdr:to>
      <xdr:col>20</xdr:col>
      <xdr:colOff>30197</xdr:colOff>
      <xdr:row>759</xdr:row>
      <xdr:rowOff>74255</xdr:rowOff>
    </xdr:to>
    <xdr:sp macro="" textlink="">
      <xdr:nvSpPr>
        <xdr:cNvPr id="26" name="大かっこ 25"/>
        <xdr:cNvSpPr/>
      </xdr:nvSpPr>
      <xdr:spPr>
        <a:xfrm>
          <a:off x="1729466" y="55400647"/>
          <a:ext cx="2026064" cy="1281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運用保守業務</a:t>
          </a:r>
          <a:endParaRPr kumimoji="1" lang="ja-JP" altLang="en-US" sz="1100"/>
        </a:p>
      </xdr:txBody>
    </xdr:sp>
    <xdr:clientData/>
  </xdr:twoCellAnchor>
  <xdr:oneCellAnchor>
    <xdr:from>
      <xdr:col>21</xdr:col>
      <xdr:colOff>162836</xdr:colOff>
      <xdr:row>753</xdr:row>
      <xdr:rowOff>51630</xdr:rowOff>
    </xdr:from>
    <xdr:ext cx="2438400" cy="302931"/>
    <xdr:sp macro="" textlink="">
      <xdr:nvSpPr>
        <xdr:cNvPr id="29" name="正方形/長方形 28"/>
        <xdr:cNvSpPr/>
      </xdr:nvSpPr>
      <xdr:spPr>
        <a:xfrm>
          <a:off x="4074436" y="53586363"/>
          <a:ext cx="2438400"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一般競争契約（最低価格）</a:t>
          </a:r>
          <a:r>
            <a:rPr kumimoji="1" lang="en-US" altLang="ja-JP" sz="1100" b="0" cap="none" spc="0">
              <a:ln>
                <a:noFill/>
              </a:ln>
              <a:solidFill>
                <a:schemeClr val="tx1"/>
              </a:solidFill>
              <a:effectLst/>
            </a:rPr>
            <a:t>】</a:t>
          </a:r>
        </a:p>
      </xdr:txBody>
    </xdr:sp>
    <xdr:clientData/>
  </xdr:oneCellAnchor>
  <xdr:oneCellAnchor>
    <xdr:from>
      <xdr:col>7</xdr:col>
      <xdr:colOff>169335</xdr:colOff>
      <xdr:row>753</xdr:row>
      <xdr:rowOff>69772</xdr:rowOff>
    </xdr:from>
    <xdr:ext cx="2438400" cy="302931"/>
    <xdr:sp macro="" textlink="">
      <xdr:nvSpPr>
        <xdr:cNvPr id="30" name="正方形/長方形 29"/>
        <xdr:cNvSpPr/>
      </xdr:nvSpPr>
      <xdr:spPr>
        <a:xfrm>
          <a:off x="1473202" y="53604505"/>
          <a:ext cx="2438400"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twoCellAnchor>
    <xdr:from>
      <xdr:col>21</xdr:col>
      <xdr:colOff>83660</xdr:colOff>
      <xdr:row>751</xdr:row>
      <xdr:rowOff>128397</xdr:rowOff>
    </xdr:from>
    <xdr:to>
      <xdr:col>21</xdr:col>
      <xdr:colOff>92436</xdr:colOff>
      <xdr:row>759</xdr:row>
      <xdr:rowOff>266806</xdr:rowOff>
    </xdr:to>
    <xdr:cxnSp macro="">
      <xdr:nvCxnSpPr>
        <xdr:cNvPr id="31" name="直線コネクタ 30"/>
        <xdr:cNvCxnSpPr/>
      </xdr:nvCxnSpPr>
      <xdr:spPr>
        <a:xfrm>
          <a:off x="3995260" y="52960397"/>
          <a:ext cx="8776" cy="39145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70453</xdr:colOff>
      <xdr:row>752</xdr:row>
      <xdr:rowOff>310815</xdr:rowOff>
    </xdr:from>
    <xdr:to>
      <xdr:col>28</xdr:col>
      <xdr:colOff>86107</xdr:colOff>
      <xdr:row>753</xdr:row>
      <xdr:rowOff>66870</xdr:rowOff>
    </xdr:to>
    <xdr:cxnSp macro="">
      <xdr:nvCxnSpPr>
        <xdr:cNvPr id="33" name="カギ線コネクタ 32"/>
        <xdr:cNvCxnSpPr/>
      </xdr:nvCxnSpPr>
      <xdr:spPr>
        <a:xfrm>
          <a:off x="3609520" y="53498415"/>
          <a:ext cx="1692054" cy="10318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82448</xdr:colOff>
      <xdr:row>752</xdr:row>
      <xdr:rowOff>310092</xdr:rowOff>
    </xdr:from>
    <xdr:to>
      <xdr:col>19</xdr:col>
      <xdr:colOff>76985</xdr:colOff>
      <xdr:row>753</xdr:row>
      <xdr:rowOff>92632</xdr:rowOff>
    </xdr:to>
    <xdr:cxnSp macro="">
      <xdr:nvCxnSpPr>
        <xdr:cNvPr id="34" name="カギ線コネクタ 33"/>
        <xdr:cNvCxnSpPr/>
      </xdr:nvCxnSpPr>
      <xdr:spPr>
        <a:xfrm rot="10800000" flipV="1">
          <a:off x="2690181" y="53497692"/>
          <a:ext cx="925871" cy="12967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80266</xdr:colOff>
      <xdr:row>759</xdr:row>
      <xdr:rowOff>251566</xdr:rowOff>
    </xdr:from>
    <xdr:to>
      <xdr:col>21</xdr:col>
      <xdr:colOff>105496</xdr:colOff>
      <xdr:row>760</xdr:row>
      <xdr:rowOff>46672</xdr:rowOff>
    </xdr:to>
    <xdr:cxnSp macro="">
      <xdr:nvCxnSpPr>
        <xdr:cNvPr id="35" name="カギ線コネクタ 34"/>
        <xdr:cNvCxnSpPr/>
      </xdr:nvCxnSpPr>
      <xdr:spPr>
        <a:xfrm rot="10800000" flipV="1">
          <a:off x="2687999" y="56859699"/>
          <a:ext cx="1329097" cy="16764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4395</xdr:colOff>
      <xdr:row>760</xdr:row>
      <xdr:rowOff>179484</xdr:rowOff>
    </xdr:from>
    <xdr:to>
      <xdr:col>20</xdr:col>
      <xdr:colOff>23481</xdr:colOff>
      <xdr:row>764</xdr:row>
      <xdr:rowOff>268635</xdr:rowOff>
    </xdr:to>
    <xdr:sp macro="" textlink="">
      <xdr:nvSpPr>
        <xdr:cNvPr id="36" name="正方形/長方形 35"/>
        <xdr:cNvSpPr/>
      </xdr:nvSpPr>
      <xdr:spPr>
        <a:xfrm>
          <a:off x="1680795" y="57160151"/>
          <a:ext cx="2068019" cy="14607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C</a:t>
          </a:r>
          <a:endParaRPr kumimoji="1" lang="en-US" altLang="ja-JP" sz="1100"/>
        </a:p>
        <a:p>
          <a:pPr algn="ctr"/>
          <a:r>
            <a:rPr kumimoji="1" lang="ja-JP" altLang="en-US" sz="1100"/>
            <a:t>個人</a:t>
          </a:r>
          <a:endParaRPr kumimoji="1" lang="en-US" altLang="ja-JP" sz="1100"/>
        </a:p>
        <a:p>
          <a:pPr algn="ctr"/>
          <a:endParaRPr kumimoji="1" lang="en-US" altLang="ja-JP" sz="1100"/>
        </a:p>
        <a:p>
          <a:pPr algn="ctr"/>
          <a:r>
            <a:rPr kumimoji="1" lang="ja-JP" altLang="en-US" sz="1100"/>
            <a:t>４百万円</a:t>
          </a:r>
        </a:p>
      </xdr:txBody>
    </xdr:sp>
    <xdr:clientData/>
  </xdr:twoCellAnchor>
  <xdr:twoCellAnchor>
    <xdr:from>
      <xdr:col>9</xdr:col>
      <xdr:colOff>51203</xdr:colOff>
      <xdr:row>764</xdr:row>
      <xdr:rowOff>293414</xdr:rowOff>
    </xdr:from>
    <xdr:to>
      <xdr:col>20</xdr:col>
      <xdr:colOff>28016</xdr:colOff>
      <xdr:row>768</xdr:row>
      <xdr:rowOff>305897</xdr:rowOff>
    </xdr:to>
    <xdr:sp macro="" textlink="">
      <xdr:nvSpPr>
        <xdr:cNvPr id="37" name="大かっこ 36"/>
        <xdr:cNvSpPr/>
      </xdr:nvSpPr>
      <xdr:spPr>
        <a:xfrm>
          <a:off x="1727603" y="58645681"/>
          <a:ext cx="2025746" cy="1265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データ入力作業補助</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1" sqref="F731:AX7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171</v>
      </c>
      <c r="AT2" s="938"/>
      <c r="AU2" s="938"/>
      <c r="AV2" s="52" t="str">
        <f>IF(AW2="", "", "-")</f>
        <v/>
      </c>
      <c r="AW2" s="909"/>
      <c r="AX2" s="909"/>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592</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549</v>
      </c>
      <c r="H5" s="839"/>
      <c r="I5" s="839"/>
      <c r="J5" s="839"/>
      <c r="K5" s="839"/>
      <c r="L5" s="839"/>
      <c r="M5" s="840" t="s">
        <v>66</v>
      </c>
      <c r="N5" s="841"/>
      <c r="O5" s="841"/>
      <c r="P5" s="841"/>
      <c r="Q5" s="841"/>
      <c r="R5" s="842"/>
      <c r="S5" s="843" t="s">
        <v>550</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7"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85</v>
      </c>
      <c r="Q13" s="657"/>
      <c r="R13" s="657"/>
      <c r="S13" s="657"/>
      <c r="T13" s="657"/>
      <c r="U13" s="657"/>
      <c r="V13" s="658"/>
      <c r="W13" s="656">
        <v>12</v>
      </c>
      <c r="X13" s="657"/>
      <c r="Y13" s="657"/>
      <c r="Z13" s="657"/>
      <c r="AA13" s="657"/>
      <c r="AB13" s="657"/>
      <c r="AC13" s="658"/>
      <c r="AD13" s="656">
        <v>8</v>
      </c>
      <c r="AE13" s="657"/>
      <c r="AF13" s="657"/>
      <c r="AG13" s="657"/>
      <c r="AH13" s="657"/>
      <c r="AI13" s="657"/>
      <c r="AJ13" s="658"/>
      <c r="AK13" s="656">
        <v>4</v>
      </c>
      <c r="AL13" s="657"/>
      <c r="AM13" s="657"/>
      <c r="AN13" s="657"/>
      <c r="AO13" s="657"/>
      <c r="AP13" s="657"/>
      <c r="AQ13" s="658"/>
      <c r="AR13" s="917">
        <v>4</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562</v>
      </c>
      <c r="X14" s="657"/>
      <c r="Y14" s="657"/>
      <c r="Z14" s="657"/>
      <c r="AA14" s="657"/>
      <c r="AB14" s="657"/>
      <c r="AC14" s="658"/>
      <c r="AD14" s="656" t="s">
        <v>561</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562</v>
      </c>
      <c r="AL15" s="657"/>
      <c r="AM15" s="657"/>
      <c r="AN15" s="657"/>
      <c r="AO15" s="657"/>
      <c r="AP15" s="657"/>
      <c r="AQ15" s="658"/>
      <c r="AR15" s="656" t="s">
        <v>637</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560</v>
      </c>
      <c r="X16" s="657"/>
      <c r="Y16" s="657"/>
      <c r="Z16" s="657"/>
      <c r="AA16" s="657"/>
      <c r="AB16" s="657"/>
      <c r="AC16" s="658"/>
      <c r="AD16" s="656" t="s">
        <v>561</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85</v>
      </c>
      <c r="Q18" s="878"/>
      <c r="R18" s="878"/>
      <c r="S18" s="878"/>
      <c r="T18" s="878"/>
      <c r="U18" s="878"/>
      <c r="V18" s="879"/>
      <c r="W18" s="877">
        <f>SUM(W13:AC17)</f>
        <v>12</v>
      </c>
      <c r="X18" s="878"/>
      <c r="Y18" s="878"/>
      <c r="Z18" s="878"/>
      <c r="AA18" s="878"/>
      <c r="AB18" s="878"/>
      <c r="AC18" s="879"/>
      <c r="AD18" s="877">
        <f>SUM(AD13:AJ17)</f>
        <v>8</v>
      </c>
      <c r="AE18" s="878"/>
      <c r="AF18" s="878"/>
      <c r="AG18" s="878"/>
      <c r="AH18" s="878"/>
      <c r="AI18" s="878"/>
      <c r="AJ18" s="879"/>
      <c r="AK18" s="877">
        <f>SUM(AK13:AQ17)</f>
        <v>4</v>
      </c>
      <c r="AL18" s="878"/>
      <c r="AM18" s="878"/>
      <c r="AN18" s="878"/>
      <c r="AO18" s="878"/>
      <c r="AP18" s="878"/>
      <c r="AQ18" s="879"/>
      <c r="AR18" s="877">
        <f>SUM(AR13:AX17)</f>
        <v>4</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60</v>
      </c>
      <c r="Q19" s="657"/>
      <c r="R19" s="657"/>
      <c r="S19" s="657"/>
      <c r="T19" s="657"/>
      <c r="U19" s="657"/>
      <c r="V19" s="658"/>
      <c r="W19" s="656">
        <v>12</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0.70588235294117652</v>
      </c>
      <c r="Q20" s="311"/>
      <c r="R20" s="311"/>
      <c r="S20" s="311"/>
      <c r="T20" s="311"/>
      <c r="U20" s="311"/>
      <c r="V20" s="311"/>
      <c r="W20" s="311">
        <f t="shared" ref="W20" si="0">IF(W18=0, "-", SUM(W19)/W18)</f>
        <v>1</v>
      </c>
      <c r="X20" s="311"/>
      <c r="Y20" s="311"/>
      <c r="Z20" s="311"/>
      <c r="AA20" s="311"/>
      <c r="AB20" s="311"/>
      <c r="AC20" s="311"/>
      <c r="AD20" s="311">
        <f t="shared" ref="AD20" si="1">IF(AD18=0, "-", SUM(AD19)/AD18)</f>
        <v>1.25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496</v>
      </c>
      <c r="H21" s="310"/>
      <c r="I21" s="310"/>
      <c r="J21" s="310"/>
      <c r="K21" s="310"/>
      <c r="L21" s="310"/>
      <c r="M21" s="310"/>
      <c r="N21" s="310"/>
      <c r="O21" s="310"/>
      <c r="P21" s="311">
        <f>IF(P19=0, "-", SUM(P19)/SUM(P13,P14))</f>
        <v>0.70588235294117652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593</v>
      </c>
      <c r="H23" s="951"/>
      <c r="I23" s="951"/>
      <c r="J23" s="951"/>
      <c r="K23" s="951"/>
      <c r="L23" s="951"/>
      <c r="M23" s="951"/>
      <c r="N23" s="951"/>
      <c r="O23" s="952"/>
      <c r="P23" s="917">
        <v>4</v>
      </c>
      <c r="Q23" s="918"/>
      <c r="R23" s="918"/>
      <c r="S23" s="918"/>
      <c r="T23" s="918"/>
      <c r="U23" s="918"/>
      <c r="V23" s="935"/>
      <c r="W23" s="917">
        <v>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474</v>
      </c>
      <c r="H29" s="960"/>
      <c r="I29" s="960"/>
      <c r="J29" s="960"/>
      <c r="K29" s="960"/>
      <c r="L29" s="960"/>
      <c r="M29" s="960"/>
      <c r="N29" s="960"/>
      <c r="O29" s="961"/>
      <c r="P29" s="931">
        <f>AK13</f>
        <v>4</v>
      </c>
      <c r="Q29" s="932"/>
      <c r="R29" s="932"/>
      <c r="S29" s="932"/>
      <c r="T29" s="932"/>
      <c r="U29" s="932"/>
      <c r="V29" s="933"/>
      <c r="W29" s="931">
        <f>AR13</f>
        <v>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625</v>
      </c>
      <c r="AR31" s="193"/>
      <c r="AS31" s="126" t="s">
        <v>356</v>
      </c>
      <c r="AT31" s="127"/>
      <c r="AU31" s="192">
        <v>35</v>
      </c>
      <c r="AV31" s="192"/>
      <c r="AW31" s="394" t="s">
        <v>300</v>
      </c>
      <c r="AX31" s="395"/>
    </row>
    <row r="32" spans="1:50" ht="23.25" customHeight="1" x14ac:dyDescent="0.2">
      <c r="A32" s="399"/>
      <c r="B32" s="397"/>
      <c r="C32" s="397"/>
      <c r="D32" s="397"/>
      <c r="E32" s="397"/>
      <c r="F32" s="398"/>
      <c r="G32" s="560" t="s">
        <v>638</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35940</v>
      </c>
      <c r="AF32" s="212"/>
      <c r="AG32" s="212"/>
      <c r="AH32" s="212"/>
      <c r="AI32" s="211">
        <v>40051</v>
      </c>
      <c r="AJ32" s="212"/>
      <c r="AK32" s="212"/>
      <c r="AL32" s="212"/>
      <c r="AM32" s="211">
        <v>34420</v>
      </c>
      <c r="AN32" s="212"/>
      <c r="AO32" s="212"/>
      <c r="AP32" s="212"/>
      <c r="AQ32" s="333" t="s">
        <v>560</v>
      </c>
      <c r="AR32" s="200"/>
      <c r="AS32" s="200"/>
      <c r="AT32" s="334"/>
      <c r="AU32" s="212" t="s">
        <v>561</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43211</v>
      </c>
      <c r="AF33" s="212"/>
      <c r="AG33" s="212"/>
      <c r="AH33" s="212"/>
      <c r="AI33" s="211" t="s">
        <v>560</v>
      </c>
      <c r="AJ33" s="212"/>
      <c r="AK33" s="212"/>
      <c r="AL33" s="212"/>
      <c r="AM33" s="211" t="s">
        <v>561</v>
      </c>
      <c r="AN33" s="212"/>
      <c r="AO33" s="212"/>
      <c r="AP33" s="212"/>
      <c r="AQ33" s="333" t="s">
        <v>561</v>
      </c>
      <c r="AR33" s="200"/>
      <c r="AS33" s="200"/>
      <c r="AT33" s="334"/>
      <c r="AU33" s="212" t="s">
        <v>561</v>
      </c>
      <c r="AV33" s="212"/>
      <c r="AW33" s="212"/>
      <c r="AX33" s="214"/>
    </row>
    <row r="34" spans="1:50" ht="57"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t="s">
        <v>565</v>
      </c>
      <c r="AJ34" s="212"/>
      <c r="AK34" s="212"/>
      <c r="AL34" s="212"/>
      <c r="AM34" s="211" t="s">
        <v>561</v>
      </c>
      <c r="AN34" s="212"/>
      <c r="AO34" s="212"/>
      <c r="AP34" s="212"/>
      <c r="AQ34" s="333" t="s">
        <v>561</v>
      </c>
      <c r="AR34" s="200"/>
      <c r="AS34" s="200"/>
      <c r="AT34" s="334"/>
      <c r="AU34" s="212">
        <v>100</v>
      </c>
      <c r="AV34" s="212"/>
      <c r="AW34" s="212"/>
      <c r="AX34" s="214"/>
    </row>
    <row r="35" spans="1:50" ht="23.25" customHeight="1" x14ac:dyDescent="0.2">
      <c r="A35" s="219" t="s">
        <v>526</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6085</v>
      </c>
      <c r="AF101" s="212"/>
      <c r="AG101" s="212"/>
      <c r="AH101" s="213"/>
      <c r="AI101" s="211">
        <v>5780</v>
      </c>
      <c r="AJ101" s="212"/>
      <c r="AK101" s="212"/>
      <c r="AL101" s="213"/>
      <c r="AM101" s="211">
        <v>6731</v>
      </c>
      <c r="AN101" s="212"/>
      <c r="AO101" s="212"/>
      <c r="AP101" s="213"/>
      <c r="AQ101" s="211" t="s">
        <v>567</v>
      </c>
      <c r="AR101" s="212"/>
      <c r="AS101" s="212"/>
      <c r="AT101" s="213"/>
      <c r="AU101" s="211" t="s">
        <v>595</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5000</v>
      </c>
      <c r="AF102" s="414"/>
      <c r="AG102" s="414"/>
      <c r="AH102" s="414"/>
      <c r="AI102" s="414">
        <v>5000</v>
      </c>
      <c r="AJ102" s="414"/>
      <c r="AK102" s="414"/>
      <c r="AL102" s="414"/>
      <c r="AM102" s="266">
        <v>5000</v>
      </c>
      <c r="AN102" s="267"/>
      <c r="AO102" s="267"/>
      <c r="AP102" s="312"/>
      <c r="AQ102" s="266">
        <v>6500</v>
      </c>
      <c r="AR102" s="267"/>
      <c r="AS102" s="267"/>
      <c r="AT102" s="312"/>
      <c r="AU102" s="266">
        <v>6500</v>
      </c>
      <c r="AV102" s="267"/>
      <c r="AW102" s="267"/>
      <c r="AX102" s="312"/>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942</v>
      </c>
      <c r="AF116" s="414"/>
      <c r="AG116" s="414"/>
      <c r="AH116" s="414"/>
      <c r="AI116" s="414">
        <v>1069</v>
      </c>
      <c r="AJ116" s="414"/>
      <c r="AK116" s="414"/>
      <c r="AL116" s="414"/>
      <c r="AM116" s="414">
        <v>881</v>
      </c>
      <c r="AN116" s="414"/>
      <c r="AO116" s="414"/>
      <c r="AP116" s="414"/>
      <c r="AQ116" s="211" t="s">
        <v>595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594</v>
      </c>
      <c r="AN117" s="547"/>
      <c r="AO117" s="547"/>
      <c r="AP117" s="547"/>
      <c r="AQ117" s="547" t="s">
        <v>595</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614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27</v>
      </c>
      <c r="AR133" s="192"/>
      <c r="AS133" s="126" t="s">
        <v>356</v>
      </c>
      <c r="AT133" s="127"/>
      <c r="AU133" s="193">
        <v>32</v>
      </c>
      <c r="AV133" s="193"/>
      <c r="AW133" s="126" t="s">
        <v>300</v>
      </c>
      <c r="AX133" s="188"/>
    </row>
    <row r="134" spans="1:50" ht="39.75" customHeight="1" x14ac:dyDescent="0.2">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616</v>
      </c>
      <c r="AC134" s="198"/>
      <c r="AD134" s="198"/>
      <c r="AE134" s="199">
        <v>391</v>
      </c>
      <c r="AF134" s="200"/>
      <c r="AG134" s="200"/>
      <c r="AH134" s="200"/>
      <c r="AI134" s="199" t="s">
        <v>617</v>
      </c>
      <c r="AJ134" s="200"/>
      <c r="AK134" s="200"/>
      <c r="AL134" s="200"/>
      <c r="AM134" s="199" t="s">
        <v>617</v>
      </c>
      <c r="AN134" s="200"/>
      <c r="AO134" s="200"/>
      <c r="AP134" s="200"/>
      <c r="AQ134" s="199">
        <v>391</v>
      </c>
      <c r="AR134" s="200"/>
      <c r="AS134" s="200"/>
      <c r="AT134" s="200"/>
      <c r="AU134" s="199" t="s">
        <v>617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616</v>
      </c>
      <c r="AC135" s="206"/>
      <c r="AD135" s="206"/>
      <c r="AE135" s="199">
        <v>423</v>
      </c>
      <c r="AF135" s="200"/>
      <c r="AG135" s="200"/>
      <c r="AH135" s="200"/>
      <c r="AI135" s="199" t="s">
        <v>618</v>
      </c>
      <c r="AJ135" s="200"/>
      <c r="AK135" s="200"/>
      <c r="AL135" s="200"/>
      <c r="AM135" s="199" t="s">
        <v>618</v>
      </c>
      <c r="AN135" s="200"/>
      <c r="AO135" s="200"/>
      <c r="AP135" s="200"/>
      <c r="AQ135" s="199">
        <v>423</v>
      </c>
      <c r="AR135" s="200"/>
      <c r="AS135" s="200"/>
      <c r="AT135" s="200"/>
      <c r="AU135" s="199">
        <v>390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574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89" t="s">
        <v>625</v>
      </c>
      <c r="AR432" s="193"/>
      <c r="AS432" s="126" t="s">
        <v>356</v>
      </c>
      <c r="AT432" s="127"/>
      <c r="AU432" s="193" t="s">
        <v>625</v>
      </c>
      <c r="AV432" s="193"/>
      <c r="AW432" s="126" t="s">
        <v>300</v>
      </c>
      <c r="AX432" s="188"/>
    </row>
    <row r="433" spans="1:50" ht="23.25" customHeight="1" x14ac:dyDescent="0.2">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625</v>
      </c>
      <c r="AC433" s="206"/>
      <c r="AD433" s="206"/>
      <c r="AE433" s="333" t="s">
        <v>631</v>
      </c>
      <c r="AF433" s="200"/>
      <c r="AG433" s="200"/>
      <c r="AH433" s="200"/>
      <c r="AI433" s="333" t="s">
        <v>625</v>
      </c>
      <c r="AJ433" s="200"/>
      <c r="AK433" s="200"/>
      <c r="AL433" s="200"/>
      <c r="AM433" s="333" t="s">
        <v>625</v>
      </c>
      <c r="AN433" s="200"/>
      <c r="AO433" s="200"/>
      <c r="AP433" s="334"/>
      <c r="AQ433" s="333" t="s">
        <v>632</v>
      </c>
      <c r="AR433" s="200"/>
      <c r="AS433" s="200"/>
      <c r="AT433" s="334"/>
      <c r="AU433" s="200" t="s">
        <v>630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633</v>
      </c>
      <c r="AC434" s="198"/>
      <c r="AD434" s="198"/>
      <c r="AE434" s="333" t="s">
        <v>625</v>
      </c>
      <c r="AF434" s="200"/>
      <c r="AG434" s="200"/>
      <c r="AH434" s="334"/>
      <c r="AI434" s="333" t="s">
        <v>625</v>
      </c>
      <c r="AJ434" s="200"/>
      <c r="AK434" s="200"/>
      <c r="AL434" s="200"/>
      <c r="AM434" s="333" t="s">
        <v>625</v>
      </c>
      <c r="AN434" s="200"/>
      <c r="AO434" s="200"/>
      <c r="AP434" s="334"/>
      <c r="AQ434" s="333" t="s">
        <v>625</v>
      </c>
      <c r="AR434" s="200"/>
      <c r="AS434" s="200"/>
      <c r="AT434" s="334"/>
      <c r="AU434" s="200" t="s">
        <v>625</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633</v>
      </c>
      <c r="AF435" s="200"/>
      <c r="AG435" s="200"/>
      <c r="AH435" s="334"/>
      <c r="AI435" s="333" t="s">
        <v>625</v>
      </c>
      <c r="AJ435" s="200"/>
      <c r="AK435" s="200"/>
      <c r="AL435" s="200"/>
      <c r="AM435" s="333" t="s">
        <v>634</v>
      </c>
      <c r="AN435" s="200"/>
      <c r="AO435" s="200"/>
      <c r="AP435" s="334"/>
      <c r="AQ435" s="333" t="s">
        <v>625</v>
      </c>
      <c r="AR435" s="200"/>
      <c r="AS435" s="200"/>
      <c r="AT435" s="334"/>
      <c r="AU435" s="200" t="s">
        <v>630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89" t="s">
        <v>635</v>
      </c>
      <c r="AR457" s="193"/>
      <c r="AS457" s="126" t="s">
        <v>356</v>
      </c>
      <c r="AT457" s="127"/>
      <c r="AU457" s="193" t="s">
        <v>625</v>
      </c>
      <c r="AV457" s="193"/>
      <c r="AW457" s="126" t="s">
        <v>300</v>
      </c>
      <c r="AX457" s="188"/>
    </row>
    <row r="458" spans="1:50" ht="23.25" customHeight="1" x14ac:dyDescent="0.2">
      <c r="A458" s="182"/>
      <c r="B458" s="179"/>
      <c r="C458" s="173"/>
      <c r="D458" s="179"/>
      <c r="E458" s="335"/>
      <c r="F458" s="336"/>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625</v>
      </c>
      <c r="AC458" s="206"/>
      <c r="AD458" s="206"/>
      <c r="AE458" s="333" t="s">
        <v>634</v>
      </c>
      <c r="AF458" s="200"/>
      <c r="AG458" s="200"/>
      <c r="AH458" s="200"/>
      <c r="AI458" s="333" t="s">
        <v>625</v>
      </c>
      <c r="AJ458" s="200"/>
      <c r="AK458" s="200"/>
      <c r="AL458" s="200"/>
      <c r="AM458" s="333" t="s">
        <v>633</v>
      </c>
      <c r="AN458" s="200"/>
      <c r="AO458" s="200"/>
      <c r="AP458" s="334"/>
      <c r="AQ458" s="333" t="s">
        <v>625</v>
      </c>
      <c r="AR458" s="200"/>
      <c r="AS458" s="200"/>
      <c r="AT458" s="334"/>
      <c r="AU458" s="200" t="s">
        <v>630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635</v>
      </c>
      <c r="AC459" s="198"/>
      <c r="AD459" s="198"/>
      <c r="AE459" s="333" t="s">
        <v>625</v>
      </c>
      <c r="AF459" s="200"/>
      <c r="AG459" s="200"/>
      <c r="AH459" s="334"/>
      <c r="AI459" s="333" t="s">
        <v>625</v>
      </c>
      <c r="AJ459" s="200"/>
      <c r="AK459" s="200"/>
      <c r="AL459" s="200"/>
      <c r="AM459" s="333" t="s">
        <v>625</v>
      </c>
      <c r="AN459" s="200"/>
      <c r="AO459" s="200"/>
      <c r="AP459" s="334"/>
      <c r="AQ459" s="333" t="s">
        <v>625</v>
      </c>
      <c r="AR459" s="200"/>
      <c r="AS459" s="200"/>
      <c r="AT459" s="334"/>
      <c r="AU459" s="200" t="s">
        <v>636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625</v>
      </c>
      <c r="AF460" s="200"/>
      <c r="AG460" s="200"/>
      <c r="AH460" s="334"/>
      <c r="AI460" s="333" t="s">
        <v>625</v>
      </c>
      <c r="AJ460" s="200"/>
      <c r="AK460" s="200"/>
      <c r="AL460" s="200"/>
      <c r="AM460" s="333" t="s">
        <v>633</v>
      </c>
      <c r="AN460" s="200"/>
      <c r="AO460" s="200"/>
      <c r="AP460" s="334"/>
      <c r="AQ460" s="333" t="s">
        <v>625</v>
      </c>
      <c r="AR460" s="200"/>
      <c r="AS460" s="200"/>
      <c r="AT460" s="334"/>
      <c r="AU460" s="200" t="s">
        <v>625</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3.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2.9"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61.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639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t="s">
        <v>625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t="s">
        <v>625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t="s">
        <v>626</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39.65"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621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45.6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613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7.399999999999999" customHeight="1" x14ac:dyDescent="0.2">
      <c r="A721" s="777"/>
      <c r="B721" s="778"/>
      <c r="C721" s="289"/>
      <c r="D721" s="290"/>
      <c r="E721" s="290"/>
      <c r="F721" s="291"/>
      <c r="G721" s="280"/>
      <c r="H721" s="281"/>
      <c r="I721" s="83" t="str">
        <f>IF(OR(G721="　", G721=""), "", "-")</f>
        <v/>
      </c>
      <c r="J721" s="284" t="s">
        <v>611</v>
      </c>
      <c r="K721" s="284"/>
      <c r="L721" s="83" t="str">
        <f>IF(M721="","","-")</f>
        <v/>
      </c>
      <c r="M721" s="84"/>
      <c r="N721" s="297" t="s">
        <v>612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1.5" customHeight="1" x14ac:dyDescent="0.2">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28.5" customHeight="1" thickBot="1" x14ac:dyDescent="0.25">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 customHeight="1" thickBot="1" x14ac:dyDescent="0.25">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8" customHeight="1" thickBot="1" x14ac:dyDescent="0.25">
      <c r="A733" s="672" t="s">
        <v>257</v>
      </c>
      <c r="B733" s="673"/>
      <c r="C733" s="673"/>
      <c r="D733" s="673"/>
      <c r="E733" s="674"/>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2.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586</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586</v>
      </c>
      <c r="AF737" s="986"/>
      <c r="AG737" s="986"/>
      <c r="AH737" s="986"/>
      <c r="AI737" s="986"/>
      <c r="AJ737" s="986"/>
      <c r="AK737" s="986"/>
      <c r="AL737" s="986"/>
      <c r="AM737" s="986"/>
      <c r="AN737" s="358" t="s">
        <v>360</v>
      </c>
      <c r="AO737" s="358"/>
      <c r="AP737" s="358"/>
      <c r="AQ737" s="358"/>
      <c r="AR737" s="987" t="s">
        <v>588</v>
      </c>
      <c r="AS737" s="988"/>
      <c r="AT737" s="988"/>
      <c r="AU737" s="988"/>
      <c r="AV737" s="988"/>
      <c r="AW737" s="988"/>
      <c r="AX737" s="989"/>
      <c r="AY737" s="89"/>
      <c r="AZ737" s="89"/>
    </row>
    <row r="738" spans="1:52" ht="24.75" customHeight="1" x14ac:dyDescent="0.2">
      <c r="A738" s="990" t="s">
        <v>361</v>
      </c>
      <c r="B738" s="203"/>
      <c r="C738" s="203"/>
      <c r="D738" s="204"/>
      <c r="E738" s="986" t="s">
        <v>589</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481</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t="s">
        <v>592</v>
      </c>
      <c r="F739" s="998"/>
      <c r="G739" s="998"/>
      <c r="H739" s="91" t="str">
        <f>IF(E739="", "", "(")</f>
        <v>(</v>
      </c>
      <c r="I739" s="981"/>
      <c r="J739" s="981"/>
      <c r="K739" s="91" t="str">
        <f>IF(OR(I739="　", I739=""), "", "-")</f>
        <v/>
      </c>
      <c r="L739" s="982">
        <v>171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627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597</v>
      </c>
      <c r="H781" s="670"/>
      <c r="I781" s="670"/>
      <c r="J781" s="670"/>
      <c r="K781" s="671"/>
      <c r="L781" s="663" t="s">
        <v>601</v>
      </c>
      <c r="M781" s="664"/>
      <c r="N781" s="664"/>
      <c r="O781" s="664"/>
      <c r="P781" s="664"/>
      <c r="Q781" s="664"/>
      <c r="R781" s="664"/>
      <c r="S781" s="664"/>
      <c r="T781" s="664"/>
      <c r="U781" s="664"/>
      <c r="V781" s="664"/>
      <c r="W781" s="664"/>
      <c r="X781" s="665"/>
      <c r="Y781" s="384">
        <v>1.9</v>
      </c>
      <c r="Z781" s="385"/>
      <c r="AA781" s="385"/>
      <c r="AB781" s="804"/>
      <c r="AC781" s="669" t="s">
        <v>597</v>
      </c>
      <c r="AD781" s="670"/>
      <c r="AE781" s="670"/>
      <c r="AF781" s="670"/>
      <c r="AG781" s="671"/>
      <c r="AH781" s="663" t="s">
        <v>599</v>
      </c>
      <c r="AI781" s="664"/>
      <c r="AJ781" s="664"/>
      <c r="AK781" s="664"/>
      <c r="AL781" s="664"/>
      <c r="AM781" s="664"/>
      <c r="AN781" s="664"/>
      <c r="AO781" s="664"/>
      <c r="AP781" s="664"/>
      <c r="AQ781" s="664"/>
      <c r="AR781" s="664"/>
      <c r="AS781" s="664"/>
      <c r="AT781" s="665"/>
      <c r="AU781" s="384">
        <v>3.7</v>
      </c>
      <c r="AV781" s="385"/>
      <c r="AW781" s="385"/>
      <c r="AX781" s="386"/>
    </row>
    <row r="782" spans="1:50" ht="24.75" customHeight="1" x14ac:dyDescent="0.2">
      <c r="A782" s="630"/>
      <c r="B782" s="631"/>
      <c r="C782" s="631"/>
      <c r="D782" s="631"/>
      <c r="E782" s="631"/>
      <c r="F782" s="632"/>
      <c r="G782" s="605" t="s">
        <v>598</v>
      </c>
      <c r="H782" s="606"/>
      <c r="I782" s="606"/>
      <c r="J782" s="606"/>
      <c r="K782" s="607"/>
      <c r="L782" s="597" t="s">
        <v>600</v>
      </c>
      <c r="M782" s="598"/>
      <c r="N782" s="598"/>
      <c r="O782" s="598"/>
      <c r="P782" s="598"/>
      <c r="Q782" s="598"/>
      <c r="R782" s="598"/>
      <c r="S782" s="598"/>
      <c r="T782" s="598"/>
      <c r="U782" s="598"/>
      <c r="V782" s="598"/>
      <c r="W782" s="598"/>
      <c r="X782" s="599"/>
      <c r="Y782" s="600">
        <v>0.2</v>
      </c>
      <c r="Z782" s="601"/>
      <c r="AA782" s="601"/>
      <c r="AB782" s="611"/>
      <c r="AC782" s="605" t="s">
        <v>598</v>
      </c>
      <c r="AD782" s="606"/>
      <c r="AE782" s="606"/>
      <c r="AF782" s="606"/>
      <c r="AG782" s="607"/>
      <c r="AH782" s="597" t="s">
        <v>600</v>
      </c>
      <c r="AI782" s="598"/>
      <c r="AJ782" s="598"/>
      <c r="AK782" s="598"/>
      <c r="AL782" s="598"/>
      <c r="AM782" s="598"/>
      <c r="AN782" s="598"/>
      <c r="AO782" s="598"/>
      <c r="AP782" s="598"/>
      <c r="AQ782" s="598"/>
      <c r="AR782" s="598"/>
      <c r="AS782" s="598"/>
      <c r="AT782" s="599"/>
      <c r="AU782" s="600">
        <v>0.3</v>
      </c>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v>
      </c>
      <c r="AV791" s="831"/>
      <c r="AW791" s="831"/>
      <c r="AX791" s="833"/>
    </row>
    <row r="792" spans="1:50" ht="24.75" customHeight="1" x14ac:dyDescent="0.2">
      <c r="A792" s="630"/>
      <c r="B792" s="631"/>
      <c r="C792" s="631"/>
      <c r="D792" s="631"/>
      <c r="E792" s="631"/>
      <c r="F792" s="632"/>
      <c r="G792" s="594" t="s">
        <v>629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602</v>
      </c>
      <c r="H794" s="670"/>
      <c r="I794" s="670"/>
      <c r="J794" s="670"/>
      <c r="K794" s="671"/>
      <c r="L794" s="663"/>
      <c r="M794" s="664"/>
      <c r="N794" s="664"/>
      <c r="O794" s="664"/>
      <c r="P794" s="664"/>
      <c r="Q794" s="664"/>
      <c r="R794" s="664"/>
      <c r="S794" s="664"/>
      <c r="T794" s="664"/>
      <c r="U794" s="664"/>
      <c r="V794" s="664"/>
      <c r="W794" s="664"/>
      <c r="X794" s="665"/>
      <c r="Y794" s="384">
        <v>4</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603</v>
      </c>
      <c r="D837" s="340"/>
      <c r="E837" s="340"/>
      <c r="F837" s="340"/>
      <c r="G837" s="340"/>
      <c r="H837" s="340"/>
      <c r="I837" s="340"/>
      <c r="J837" s="341">
        <v>1040001008277</v>
      </c>
      <c r="K837" s="342"/>
      <c r="L837" s="342"/>
      <c r="M837" s="342"/>
      <c r="N837" s="342"/>
      <c r="O837" s="342"/>
      <c r="P837" s="355" t="s">
        <v>604</v>
      </c>
      <c r="Q837" s="343"/>
      <c r="R837" s="343"/>
      <c r="S837" s="343"/>
      <c r="T837" s="343"/>
      <c r="U837" s="343"/>
      <c r="V837" s="343"/>
      <c r="W837" s="343"/>
      <c r="X837" s="343"/>
      <c r="Y837" s="344">
        <v>2</v>
      </c>
      <c r="Z837" s="345"/>
      <c r="AA837" s="345"/>
      <c r="AB837" s="346"/>
      <c r="AC837" s="356" t="s">
        <v>605</v>
      </c>
      <c r="AD837" s="364"/>
      <c r="AE837" s="364"/>
      <c r="AF837" s="364"/>
      <c r="AG837" s="364"/>
      <c r="AH837" s="365" t="s">
        <v>606</v>
      </c>
      <c r="AI837" s="366"/>
      <c r="AJ837" s="366"/>
      <c r="AK837" s="366"/>
      <c r="AL837" s="350" t="s">
        <v>596</v>
      </c>
      <c r="AM837" s="351"/>
      <c r="AN837" s="351"/>
      <c r="AO837" s="352"/>
      <c r="AP837" s="353" t="s">
        <v>595</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105.65" customHeight="1" x14ac:dyDescent="0.2">
      <c r="A870" s="372">
        <v>1</v>
      </c>
      <c r="B870" s="372">
        <v>1</v>
      </c>
      <c r="C870" s="354" t="s">
        <v>603</v>
      </c>
      <c r="D870" s="340"/>
      <c r="E870" s="340"/>
      <c r="F870" s="340"/>
      <c r="G870" s="340"/>
      <c r="H870" s="340"/>
      <c r="I870" s="340"/>
      <c r="J870" s="341">
        <v>1040001008277</v>
      </c>
      <c r="K870" s="342"/>
      <c r="L870" s="342"/>
      <c r="M870" s="342"/>
      <c r="N870" s="342"/>
      <c r="O870" s="342"/>
      <c r="P870" s="355" t="s">
        <v>607</v>
      </c>
      <c r="Q870" s="343"/>
      <c r="R870" s="343"/>
      <c r="S870" s="343"/>
      <c r="T870" s="343"/>
      <c r="U870" s="343"/>
      <c r="V870" s="343"/>
      <c r="W870" s="343"/>
      <c r="X870" s="343"/>
      <c r="Y870" s="344">
        <v>4</v>
      </c>
      <c r="Z870" s="345"/>
      <c r="AA870" s="345"/>
      <c r="AB870" s="346"/>
      <c r="AC870" s="356" t="s">
        <v>518</v>
      </c>
      <c r="AD870" s="364"/>
      <c r="AE870" s="364"/>
      <c r="AF870" s="364"/>
      <c r="AG870" s="364"/>
      <c r="AH870" s="365">
        <v>1</v>
      </c>
      <c r="AI870" s="366"/>
      <c r="AJ870" s="366"/>
      <c r="AK870" s="366"/>
      <c r="AL870" s="350">
        <v>84</v>
      </c>
      <c r="AM870" s="351"/>
      <c r="AN870" s="351"/>
      <c r="AO870" s="352"/>
      <c r="AP870" s="353" t="s">
        <v>623</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71.400000000000006" customHeight="1" x14ac:dyDescent="0.2">
      <c r="A903" s="372">
        <v>1</v>
      </c>
      <c r="B903" s="372">
        <v>1</v>
      </c>
      <c r="C903" s="354" t="s">
        <v>608</v>
      </c>
      <c r="D903" s="340"/>
      <c r="E903" s="340"/>
      <c r="F903" s="340"/>
      <c r="G903" s="340"/>
      <c r="H903" s="340"/>
      <c r="I903" s="340"/>
      <c r="J903" s="341" t="s">
        <v>623</v>
      </c>
      <c r="K903" s="342"/>
      <c r="L903" s="342"/>
      <c r="M903" s="342"/>
      <c r="N903" s="342"/>
      <c r="O903" s="342"/>
      <c r="P903" s="355" t="s">
        <v>609</v>
      </c>
      <c r="Q903" s="343"/>
      <c r="R903" s="343"/>
      <c r="S903" s="343"/>
      <c r="T903" s="343"/>
      <c r="U903" s="343"/>
      <c r="V903" s="343"/>
      <c r="W903" s="343"/>
      <c r="X903" s="343"/>
      <c r="Y903" s="344">
        <v>4</v>
      </c>
      <c r="Z903" s="345"/>
      <c r="AA903" s="345"/>
      <c r="AB903" s="346"/>
      <c r="AC903" s="356" t="s">
        <v>196</v>
      </c>
      <c r="AD903" s="364"/>
      <c r="AE903" s="364"/>
      <c r="AF903" s="364"/>
      <c r="AG903" s="364"/>
      <c r="AH903" s="365" t="s">
        <v>623</v>
      </c>
      <c r="AI903" s="366"/>
      <c r="AJ903" s="366"/>
      <c r="AK903" s="366"/>
      <c r="AL903" s="350" t="s">
        <v>624</v>
      </c>
      <c r="AM903" s="351"/>
      <c r="AN903" s="351"/>
      <c r="AO903" s="352"/>
      <c r="AP903" s="353" t="s">
        <v>623</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2">
    <cfRule type="expression" dxfId="2799" priority="13907">
      <formula>IF(RIGHT(TEXT(Y782,"0.#"),1)=".",FALSE,TRUE)</formula>
    </cfRule>
    <cfRule type="expression" dxfId="2798" priority="13908">
      <formula>IF(RIGHT(TEXT(Y782,"0.#"),1)=".",TRUE,FALSE)</formula>
    </cfRule>
  </conditionalFormatting>
  <conditionalFormatting sqref="Y791">
    <cfRule type="expression" dxfId="2797" priority="13903">
      <formula>IF(RIGHT(TEXT(Y791,"0.#"),1)=".",FALSE,TRUE)</formula>
    </cfRule>
    <cfRule type="expression" dxfId="2796" priority="13904">
      <formula>IF(RIGHT(TEXT(Y791,"0.#"),1)=".",TRUE,FALSE)</formula>
    </cfRule>
  </conditionalFormatting>
  <conditionalFormatting sqref="Y822:Y829 Y820 Y809:Y816 Y807 Y796:Y803 Y794">
    <cfRule type="expression" dxfId="2795" priority="13685">
      <formula>IF(RIGHT(TEXT(Y794,"0.#"),1)=".",FALSE,TRUE)</formula>
    </cfRule>
    <cfRule type="expression" dxfId="2794" priority="13686">
      <formula>IF(RIGHT(TEXT(Y794,"0.#"),1)=".",TRUE,FALSE)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M34">
    <cfRule type="expression" dxfId="2765" priority="13479">
      <formula>IF(RIGHT(TEXT(AM34,"0.#"),1)=".",FALSE,TRUE)</formula>
    </cfRule>
    <cfRule type="expression" dxfId="2764" priority="13480">
      <formula>IF(RIGHT(TEXT(AM34,"0.#"),1)=".",TRUE,FALSE)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87">
    <cfRule type="expression" dxfId="2715" priority="13345">
      <formula>IF(RIGHT(TEXT(AE87,"0.#"),1)=".",FALSE,TRUE)</formula>
    </cfRule>
    <cfRule type="expression" dxfId="2714" priority="13346">
      <formula>IF(RIGHT(TEXT(AE87,"0.#"),1)=".",TRUE,FALSE)</formula>
    </cfRule>
  </conditionalFormatting>
  <conditionalFormatting sqref="AE88">
    <cfRule type="expression" dxfId="2713" priority="13343">
      <formula>IF(RIGHT(TEXT(AE88,"0.#"),1)=".",FALSE,TRUE)</formula>
    </cfRule>
    <cfRule type="expression" dxfId="2712" priority="13344">
      <formula>IF(RIGHT(TEXT(AE88,"0.#"),1)=".",TRUE,FALSE)</formula>
    </cfRule>
  </conditionalFormatting>
  <conditionalFormatting sqref="AE89">
    <cfRule type="expression" dxfId="2711" priority="13341">
      <formula>IF(RIGHT(TEXT(AE89,"0.#"),1)=".",FALSE,TRUE)</formula>
    </cfRule>
    <cfRule type="expression" dxfId="2710" priority="13342">
      <formula>IF(RIGHT(TEXT(AE89,"0.#"),1)=".",TRUE,FALSE)</formula>
    </cfRule>
  </conditionalFormatting>
  <conditionalFormatting sqref="AI89">
    <cfRule type="expression" dxfId="2709" priority="13339">
      <formula>IF(RIGHT(TEXT(AI89,"0.#"),1)=".",FALSE,TRUE)</formula>
    </cfRule>
    <cfRule type="expression" dxfId="2708" priority="13340">
      <formula>IF(RIGHT(TEXT(AI89,"0.#"),1)=".",TRUE,FALSE)</formula>
    </cfRule>
  </conditionalFormatting>
  <conditionalFormatting sqref="AI88">
    <cfRule type="expression" dxfId="2707" priority="13337">
      <formula>IF(RIGHT(TEXT(AI88,"0.#"),1)=".",FALSE,TRUE)</formula>
    </cfRule>
    <cfRule type="expression" dxfId="2706" priority="13338">
      <formula>IF(RIGHT(TEXT(AI88,"0.#"),1)=".",TRUE,FALSE)</formula>
    </cfRule>
  </conditionalFormatting>
  <conditionalFormatting sqref="AI87">
    <cfRule type="expression" dxfId="2705" priority="13335">
      <formula>IF(RIGHT(TEXT(AI87,"0.#"),1)=".",FALSE,TRUE)</formula>
    </cfRule>
    <cfRule type="expression" dxfId="2704" priority="13336">
      <formula>IF(RIGHT(TEXT(AI87,"0.#"),1)=".",TRUE,FALSE)</formula>
    </cfRule>
  </conditionalFormatting>
  <conditionalFormatting sqref="AM88">
    <cfRule type="expression" dxfId="2703" priority="13331">
      <formula>IF(RIGHT(TEXT(AM88,"0.#"),1)=".",FALSE,TRUE)</formula>
    </cfRule>
    <cfRule type="expression" dxfId="2702" priority="13332">
      <formula>IF(RIGHT(TEXT(AM88,"0.#"),1)=".",TRUE,FALSE)</formula>
    </cfRule>
  </conditionalFormatting>
  <conditionalFormatting sqref="AM89">
    <cfRule type="expression" dxfId="2701" priority="13329">
      <formula>IF(RIGHT(TEXT(AM89,"0.#"),1)=".",FALSE,TRUE)</formula>
    </cfRule>
    <cfRule type="expression" dxfId="2700" priority="13330">
      <formula>IF(RIGHT(TEXT(AM89,"0.#"),1)=".",TRUE,FALSE)</formula>
    </cfRule>
  </conditionalFormatting>
  <conditionalFormatting sqref="AE92">
    <cfRule type="expression" dxfId="2699" priority="13315">
      <formula>IF(RIGHT(TEXT(AE92,"0.#"),1)=".",FALSE,TRUE)</formula>
    </cfRule>
    <cfRule type="expression" dxfId="2698" priority="13316">
      <formula>IF(RIGHT(TEXT(AE92,"0.#"),1)=".",TRUE,FALSE)</formula>
    </cfRule>
  </conditionalFormatting>
  <conditionalFormatting sqref="AE93">
    <cfRule type="expression" dxfId="2697" priority="13313">
      <formula>IF(RIGHT(TEXT(AE93,"0.#"),1)=".",FALSE,TRUE)</formula>
    </cfRule>
    <cfRule type="expression" dxfId="2696" priority="13314">
      <formula>IF(RIGHT(TEXT(AE93,"0.#"),1)=".",TRUE,FALSE)</formula>
    </cfRule>
  </conditionalFormatting>
  <conditionalFormatting sqref="AE94">
    <cfRule type="expression" dxfId="2695" priority="13311">
      <formula>IF(RIGHT(TEXT(AE94,"0.#"),1)=".",FALSE,TRUE)</formula>
    </cfRule>
    <cfRule type="expression" dxfId="2694" priority="13312">
      <formula>IF(RIGHT(TEXT(AE94,"0.#"),1)=".",TRUE,FALSE)</formula>
    </cfRule>
  </conditionalFormatting>
  <conditionalFormatting sqref="AI94">
    <cfRule type="expression" dxfId="2693" priority="13309">
      <formula>IF(RIGHT(TEXT(AI94,"0.#"),1)=".",FALSE,TRUE)</formula>
    </cfRule>
    <cfRule type="expression" dxfId="2692" priority="13310">
      <formula>IF(RIGHT(TEXT(AI94,"0.#"),1)=".",TRUE,FALSE)</formula>
    </cfRule>
  </conditionalFormatting>
  <conditionalFormatting sqref="AI93">
    <cfRule type="expression" dxfId="2691" priority="13307">
      <formula>IF(RIGHT(TEXT(AI93,"0.#"),1)=".",FALSE,TRUE)</formula>
    </cfRule>
    <cfRule type="expression" dxfId="2690" priority="13308">
      <formula>IF(RIGHT(TEXT(AI93,"0.#"),1)=".",TRUE,FALSE)</formula>
    </cfRule>
  </conditionalFormatting>
  <conditionalFormatting sqref="AI92">
    <cfRule type="expression" dxfId="2689" priority="13305">
      <formula>IF(RIGHT(TEXT(AI92,"0.#"),1)=".",FALSE,TRUE)</formula>
    </cfRule>
    <cfRule type="expression" dxfId="2688" priority="13306">
      <formula>IF(RIGHT(TEXT(AI92,"0.#"),1)=".",TRUE,FALSE)</formula>
    </cfRule>
  </conditionalFormatting>
  <conditionalFormatting sqref="AM92">
    <cfRule type="expression" dxfId="2687" priority="13303">
      <formula>IF(RIGHT(TEXT(AM92,"0.#"),1)=".",FALSE,TRUE)</formula>
    </cfRule>
    <cfRule type="expression" dxfId="2686" priority="13304">
      <formula>IF(RIGHT(TEXT(AM92,"0.#"),1)=".",TRUE,FALSE)</formula>
    </cfRule>
  </conditionalFormatting>
  <conditionalFormatting sqref="AM93">
    <cfRule type="expression" dxfId="2685" priority="13301">
      <formula>IF(RIGHT(TEXT(AM93,"0.#"),1)=".",FALSE,TRUE)</formula>
    </cfRule>
    <cfRule type="expression" dxfId="2684" priority="13302">
      <formula>IF(RIGHT(TEXT(AM93,"0.#"),1)=".",TRUE,FALSE)</formula>
    </cfRule>
  </conditionalFormatting>
  <conditionalFormatting sqref="AM94">
    <cfRule type="expression" dxfId="2683" priority="13299">
      <formula>IF(RIGHT(TEXT(AM94,"0.#"),1)=".",FALSE,TRUE)</formula>
    </cfRule>
    <cfRule type="expression" dxfId="2682" priority="13300">
      <formula>IF(RIGHT(TEXT(AM94,"0.#"),1)=".",TRUE,FALSE)</formula>
    </cfRule>
  </conditionalFormatting>
  <conditionalFormatting sqref="AE97">
    <cfRule type="expression" dxfId="2681" priority="13285">
      <formula>IF(RIGHT(TEXT(AE97,"0.#"),1)=".",FALSE,TRUE)</formula>
    </cfRule>
    <cfRule type="expression" dxfId="2680" priority="13286">
      <formula>IF(RIGHT(TEXT(AE97,"0.#"),1)=".",TRUE,FALSE)</formula>
    </cfRule>
  </conditionalFormatting>
  <conditionalFormatting sqref="AE98">
    <cfRule type="expression" dxfId="2679" priority="13283">
      <formula>IF(RIGHT(TEXT(AE98,"0.#"),1)=".",FALSE,TRUE)</formula>
    </cfRule>
    <cfRule type="expression" dxfId="2678" priority="13284">
      <formula>IF(RIGHT(TEXT(AE98,"0.#"),1)=".",TRUE,FALSE)</formula>
    </cfRule>
  </conditionalFormatting>
  <conditionalFormatting sqref="AE99">
    <cfRule type="expression" dxfId="2677" priority="13281">
      <formula>IF(RIGHT(TEXT(AE99,"0.#"),1)=".",FALSE,TRUE)</formula>
    </cfRule>
    <cfRule type="expression" dxfId="2676" priority="13282">
      <formula>IF(RIGHT(TEXT(AE99,"0.#"),1)=".",TRUE,FALSE)</formula>
    </cfRule>
  </conditionalFormatting>
  <conditionalFormatting sqref="AI99">
    <cfRule type="expression" dxfId="2675" priority="13279">
      <formula>IF(RIGHT(TEXT(AI99,"0.#"),1)=".",FALSE,TRUE)</formula>
    </cfRule>
    <cfRule type="expression" dxfId="2674" priority="13280">
      <formula>IF(RIGHT(TEXT(AI99,"0.#"),1)=".",TRUE,FALSE)</formula>
    </cfRule>
  </conditionalFormatting>
  <conditionalFormatting sqref="AI98">
    <cfRule type="expression" dxfId="2673" priority="13277">
      <formula>IF(RIGHT(TEXT(AI98,"0.#"),1)=".",FALSE,TRUE)</formula>
    </cfRule>
    <cfRule type="expression" dxfId="2672" priority="13278">
      <formula>IF(RIGHT(TEXT(AI98,"0.#"),1)=".",TRUE,FALSE)</formula>
    </cfRule>
  </conditionalFormatting>
  <conditionalFormatting sqref="AI97">
    <cfRule type="expression" dxfId="2671" priority="13275">
      <formula>IF(RIGHT(TEXT(AI97,"0.#"),1)=".",FALSE,TRUE)</formula>
    </cfRule>
    <cfRule type="expression" dxfId="2670" priority="13276">
      <formula>IF(RIGHT(TEXT(AI97,"0.#"),1)=".",TRUE,FALSE)</formula>
    </cfRule>
  </conditionalFormatting>
  <conditionalFormatting sqref="AM97">
    <cfRule type="expression" dxfId="2669" priority="13273">
      <formula>IF(RIGHT(TEXT(AM97,"0.#"),1)=".",FALSE,TRUE)</formula>
    </cfRule>
    <cfRule type="expression" dxfId="2668" priority="13274">
      <formula>IF(RIGHT(TEXT(AM97,"0.#"),1)=".",TRUE,FALSE)</formula>
    </cfRule>
  </conditionalFormatting>
  <conditionalFormatting sqref="AM98">
    <cfRule type="expression" dxfId="2667" priority="13271">
      <formula>IF(RIGHT(TEXT(AM98,"0.#"),1)=".",FALSE,TRUE)</formula>
    </cfRule>
    <cfRule type="expression" dxfId="2666" priority="13272">
      <formula>IF(RIGHT(TEXT(AM98,"0.#"),1)=".",TRUE,FALSE)</formula>
    </cfRule>
  </conditionalFormatting>
  <conditionalFormatting sqref="AM99">
    <cfRule type="expression" dxfId="2665" priority="13269">
      <formula>IF(RIGHT(TEXT(AM99,"0.#"),1)=".",FALSE,TRUE)</formula>
    </cfRule>
    <cfRule type="expression" dxfId="2664" priority="13270">
      <formula>IF(RIGHT(TEXT(AM99,"0.#"),1)=".",TRUE,FALSE)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Q116">
    <cfRule type="expression" dxfId="2615" priority="13187">
      <formula>IF(RIGHT(TEXT(AQ116,"0.#"),1)=".",FALSE,TRUE)</formula>
    </cfRule>
    <cfRule type="expression" dxfId="2614" priority="13188">
      <formula>IF(RIGHT(TEXT(AQ116,"0.#"),1)=".",TRUE,FALSE)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M117">
    <cfRule type="expression" dxfId="2611" priority="13181">
      <formula>IF(RIGHT(TEXT(AM117,"0.#"),1)=".",FALSE,TRUE)</formula>
    </cfRule>
    <cfRule type="expression" dxfId="2610" priority="13182">
      <formula>IF(RIGHT(TEXT(AM117,"0.#"),1)=".",TRUE,FALSE)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39:AO866">
    <cfRule type="expression" dxfId="2527" priority="6657">
      <formula>IF(AND(AL839&gt;=0, RIGHT(TEXT(AL839,"0.#"),1)&lt;&gt;"."),TRUE,FALSE)</formula>
    </cfRule>
    <cfRule type="expression" dxfId="2526" priority="6658">
      <formula>IF(AND(AL839&gt;=0, RIGHT(TEXT(AL839,"0.#"),1)="."),TRUE,FALSE)</formula>
    </cfRule>
    <cfRule type="expression" dxfId="2525" priority="6659">
      <formula>IF(AND(AL839&lt;0, RIGHT(TEXT(AL839,"0.#"),1)&lt;&gt;"."),TRUE,FALSE)</formula>
    </cfRule>
    <cfRule type="expression" dxfId="2524" priority="6660">
      <formula>IF(AND(AL839&lt;0, RIGHT(TEXT(AL839,"0.#"),1)="."),TRUE,FALSE)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2:AO899">
    <cfRule type="expression" dxfId="1989" priority="2103">
      <formula>IF(AND(AL872&gt;=0, RIGHT(TEXT(AL872,"0.#"),1)&lt;&gt;"."),TRUE,FALSE)</formula>
    </cfRule>
    <cfRule type="expression" dxfId="1988" priority="2104">
      <formula>IF(AND(AL872&gt;=0, RIGHT(TEXT(AL872,"0.#"),1)="."),TRUE,FALSE)</formula>
    </cfRule>
    <cfRule type="expression" dxfId="1987" priority="2105">
      <formula>IF(AND(AL872&lt;0, RIGHT(TEXT(AL872,"0.#"),1)&lt;&gt;"."),TRUE,FALSE)</formula>
    </cfRule>
    <cfRule type="expression" dxfId="1986" priority="2106">
      <formula>IF(AND(AL872&lt;0, RIGHT(TEXT(AL872,"0.#"),1)="."),TRUE,FALSE)</formula>
    </cfRule>
  </conditionalFormatting>
  <conditionalFormatting sqref="AL870:AO871">
    <cfRule type="expression" dxfId="1985" priority="2097">
      <formula>IF(AND(AL870&gt;=0, RIGHT(TEXT(AL870,"0.#"),1)&lt;&gt;"."),TRUE,FALSE)</formula>
    </cfRule>
    <cfRule type="expression" dxfId="1984" priority="2098">
      <formula>IF(AND(AL870&gt;=0, RIGHT(TEXT(AL870,"0.#"),1)="."),TRUE,FALSE)</formula>
    </cfRule>
    <cfRule type="expression" dxfId="1983" priority="2099">
      <formula>IF(AND(AL870&lt;0, RIGHT(TEXT(AL870,"0.#"),1)&lt;&gt;"."),TRUE,FALSE)</formula>
    </cfRule>
    <cfRule type="expression" dxfId="1982" priority="2100">
      <formula>IF(AND(AL870&lt;0, RIGHT(TEXT(AL870,"0.#"),1)="."),TRUE,FALSE)</formula>
    </cfRule>
  </conditionalFormatting>
  <conditionalFormatting sqref="AL905:AO932">
    <cfRule type="expression" dxfId="1981" priority="2091">
      <formula>IF(AND(AL905&gt;=0, RIGHT(TEXT(AL905,"0.#"),1)&lt;&gt;"."),TRUE,FALSE)</formula>
    </cfRule>
    <cfRule type="expression" dxfId="1980" priority="2092">
      <formula>IF(AND(AL905&gt;=0, RIGHT(TEXT(AL905,"0.#"),1)="."),TRUE,FALSE)</formula>
    </cfRule>
    <cfRule type="expression" dxfId="1979" priority="2093">
      <formula>IF(AND(AL905&lt;0, RIGHT(TEXT(AL905,"0.#"),1)&lt;&gt;"."),TRUE,FALSE)</formula>
    </cfRule>
    <cfRule type="expression" dxfId="1978" priority="2094">
      <formula>IF(AND(AL905&lt;0, RIGHT(TEXT(AL905,"0.#"),1)="."),TRUE,FALSE)</formula>
    </cfRule>
  </conditionalFormatting>
  <conditionalFormatting sqref="AL903:AO904">
    <cfRule type="expression" dxfId="1977" priority="2085">
      <formula>IF(AND(AL903&gt;=0, RIGHT(TEXT(AL903,"0.#"),1)&lt;&gt;"."),TRUE,FALSE)</formula>
    </cfRule>
    <cfRule type="expression" dxfId="1976" priority="2086">
      <formula>IF(AND(AL903&gt;=0, RIGHT(TEXT(AL903,"0.#"),1)="."),TRUE,FALSE)</formula>
    </cfRule>
    <cfRule type="expression" dxfId="1975" priority="2087">
      <formula>IF(AND(AL903&lt;0, RIGHT(TEXT(AL903,"0.#"),1)&lt;&gt;"."),TRUE,FALSE)</formula>
    </cfRule>
    <cfRule type="expression" dxfId="1974" priority="2088">
      <formula>IF(AND(AL903&lt;0, RIGHT(TEXT(AL903,"0.#"),1)="."),TRUE,FALSE)</formula>
    </cfRule>
  </conditionalFormatting>
  <conditionalFormatting sqref="AL938:AO965">
    <cfRule type="expression" dxfId="1973" priority="2079">
      <formula>IF(AND(AL938&gt;=0, RIGHT(TEXT(AL938,"0.#"),1)&lt;&gt;"."),TRUE,FALSE)</formula>
    </cfRule>
    <cfRule type="expression" dxfId="1972" priority="2080">
      <formula>IF(AND(AL938&gt;=0, RIGHT(TEXT(AL938,"0.#"),1)="."),TRUE,FALSE)</formula>
    </cfRule>
    <cfRule type="expression" dxfId="1971" priority="2081">
      <formula>IF(AND(AL938&lt;0, RIGHT(TEXT(AL938,"0.#"),1)&lt;&gt;"."),TRUE,FALSE)</formula>
    </cfRule>
    <cfRule type="expression" dxfId="1970" priority="2082">
      <formula>IF(AND(AL938&lt;0, RIGHT(TEXT(AL938,"0.#"),1)="."),TRUE,FALSE)</formula>
    </cfRule>
  </conditionalFormatting>
  <conditionalFormatting sqref="AL936:AO937">
    <cfRule type="expression" dxfId="1969" priority="2073">
      <formula>IF(AND(AL936&gt;=0, RIGHT(TEXT(AL936,"0.#"),1)&lt;&gt;"."),TRUE,FALSE)</formula>
    </cfRule>
    <cfRule type="expression" dxfId="1968" priority="2074">
      <formula>IF(AND(AL936&gt;=0, RIGHT(TEXT(AL936,"0.#"),1)="."),TRUE,FALSE)</formula>
    </cfRule>
    <cfRule type="expression" dxfId="1967" priority="2075">
      <formula>IF(AND(AL936&lt;0, RIGHT(TEXT(AL936,"0.#"),1)&lt;&gt;"."),TRUE,FALSE)</formula>
    </cfRule>
    <cfRule type="expression" dxfId="1966" priority="2076">
      <formula>IF(AND(AL936&lt;0, RIGHT(TEXT(AL936,"0.#"),1)="."),TRUE,FALSE)</formula>
    </cfRule>
  </conditionalFormatting>
  <conditionalFormatting sqref="AL971:AO998">
    <cfRule type="expression" dxfId="1965" priority="2067">
      <formula>IF(AND(AL971&gt;=0, RIGHT(TEXT(AL971,"0.#"),1)&lt;&gt;"."),TRUE,FALSE)</formula>
    </cfRule>
    <cfRule type="expression" dxfId="1964" priority="2068">
      <formula>IF(AND(AL971&gt;=0, RIGHT(TEXT(AL971,"0.#"),1)="."),TRUE,FALSE)</formula>
    </cfRule>
    <cfRule type="expression" dxfId="1963" priority="2069">
      <formula>IF(AND(AL971&lt;0, RIGHT(TEXT(AL971,"0.#"),1)&lt;&gt;"."),TRUE,FALSE)</formula>
    </cfRule>
    <cfRule type="expression" dxfId="1962" priority="2070">
      <formula>IF(AND(AL971&lt;0, RIGHT(TEXT(AL971,"0.#"),1)="."),TRUE,FALSE)</formula>
    </cfRule>
  </conditionalFormatting>
  <conditionalFormatting sqref="AL969:AO970">
    <cfRule type="expression" dxfId="1961" priority="2061">
      <formula>IF(AND(AL969&gt;=0, RIGHT(TEXT(AL969,"0.#"),1)&lt;&gt;"."),TRUE,FALSE)</formula>
    </cfRule>
    <cfRule type="expression" dxfId="1960" priority="2062">
      <formula>IF(AND(AL969&gt;=0, RIGHT(TEXT(AL969,"0.#"),1)="."),TRUE,FALSE)</formula>
    </cfRule>
    <cfRule type="expression" dxfId="1959" priority="2063">
      <formula>IF(AND(AL969&lt;0, RIGHT(TEXT(AL969,"0.#"),1)&lt;&gt;"."),TRUE,FALSE)</formula>
    </cfRule>
    <cfRule type="expression" dxfId="1958" priority="2064">
      <formula>IF(AND(AL969&lt;0, RIGHT(TEXT(AL969,"0.#"),1)="."),TRUE,FALSE)</formula>
    </cfRule>
  </conditionalFormatting>
  <conditionalFormatting sqref="AL1004:AO1031">
    <cfRule type="expression" dxfId="1957" priority="2055">
      <formula>IF(AND(AL1004&gt;=0, RIGHT(TEXT(AL1004,"0.#"),1)&lt;&gt;"."),TRUE,FALSE)</formula>
    </cfRule>
    <cfRule type="expression" dxfId="1956" priority="2056">
      <formula>IF(AND(AL1004&gt;=0, RIGHT(TEXT(AL1004,"0.#"),1)="."),TRUE,FALSE)</formula>
    </cfRule>
    <cfRule type="expression" dxfId="1955" priority="2057">
      <formula>IF(AND(AL1004&lt;0, RIGHT(TEXT(AL1004,"0.#"),1)&lt;&gt;"."),TRUE,FALSE)</formula>
    </cfRule>
    <cfRule type="expression" dxfId="1954" priority="2058">
      <formula>IF(AND(AL1004&lt;0, RIGHT(TEXT(AL1004,"0.#"),1)="."),TRUE,FALSE)</formula>
    </cfRule>
  </conditionalFormatting>
  <conditionalFormatting sqref="AL1002:AO1003">
    <cfRule type="expression" dxfId="1953" priority="2049">
      <formula>IF(AND(AL1002&gt;=0, RIGHT(TEXT(AL1002,"0.#"),1)&lt;&gt;"."),TRUE,FALSE)</formula>
    </cfRule>
    <cfRule type="expression" dxfId="1952" priority="2050">
      <formula>IF(AND(AL1002&gt;=0, RIGHT(TEXT(AL1002,"0.#"),1)="."),TRUE,FALSE)</formula>
    </cfRule>
    <cfRule type="expression" dxfId="1951" priority="2051">
      <formula>IF(AND(AL1002&lt;0, RIGHT(TEXT(AL1002,"0.#"),1)&lt;&gt;"."),TRUE,FALSE)</formula>
    </cfRule>
    <cfRule type="expression" dxfId="1950" priority="2052">
      <formula>IF(AND(AL1002&lt;0, RIGHT(TEXT(AL1002,"0.#"),1)="."),TRUE,FALSE)</formula>
    </cfRule>
  </conditionalFormatting>
  <conditionalFormatting sqref="Y1002:Y1003">
    <cfRule type="expression" dxfId="1949" priority="2047">
      <formula>IF(RIGHT(TEXT(Y1002,"0.#"),1)=".",FALSE,TRUE)</formula>
    </cfRule>
    <cfRule type="expression" dxfId="1948" priority="2048">
      <formula>IF(RIGHT(TEXT(Y1002,"0.#"),1)=".",TRUE,FALSE)</formula>
    </cfRule>
  </conditionalFormatting>
  <conditionalFormatting sqref="AL1037:AO1064">
    <cfRule type="expression" dxfId="1947" priority="2043">
      <formula>IF(AND(AL1037&gt;=0, RIGHT(TEXT(AL1037,"0.#"),1)&lt;&gt;"."),TRUE,FALSE)</formula>
    </cfRule>
    <cfRule type="expression" dxfId="1946" priority="2044">
      <formula>IF(AND(AL1037&gt;=0, RIGHT(TEXT(AL1037,"0.#"),1)="."),TRUE,FALSE)</formula>
    </cfRule>
    <cfRule type="expression" dxfId="1945" priority="2045">
      <formula>IF(AND(AL1037&lt;0, RIGHT(TEXT(AL1037,"0.#"),1)&lt;&gt;"."),TRUE,FALSE)</formula>
    </cfRule>
    <cfRule type="expression" dxfId="1944" priority="2046">
      <formula>IF(AND(AL1037&lt;0, RIGHT(TEXT(AL1037,"0.#"),1)="."),TRUE,FALSE)</formula>
    </cfRule>
  </conditionalFormatting>
  <conditionalFormatting sqref="Y1037:Y1064">
    <cfRule type="expression" dxfId="1943" priority="2041">
      <formula>IF(RIGHT(TEXT(Y1037,"0.#"),1)=".",FALSE,TRUE)</formula>
    </cfRule>
    <cfRule type="expression" dxfId="1942" priority="2042">
      <formula>IF(RIGHT(TEXT(Y1037,"0.#"),1)=".",TRUE,FALSE)</formula>
    </cfRule>
  </conditionalFormatting>
  <conditionalFormatting sqref="AL1035:AO1036">
    <cfRule type="expression" dxfId="1941" priority="2037">
      <formula>IF(AND(AL1035&gt;=0, RIGHT(TEXT(AL1035,"0.#"),1)&lt;&gt;"."),TRUE,FALSE)</formula>
    </cfRule>
    <cfRule type="expression" dxfId="1940" priority="2038">
      <formula>IF(AND(AL1035&gt;=0, RIGHT(TEXT(AL1035,"0.#"),1)="."),TRUE,FALSE)</formula>
    </cfRule>
    <cfRule type="expression" dxfId="1939" priority="2039">
      <formula>IF(AND(AL1035&lt;0, RIGHT(TEXT(AL1035,"0.#"),1)&lt;&gt;"."),TRUE,FALSE)</formula>
    </cfRule>
    <cfRule type="expression" dxfId="1938" priority="2040">
      <formula>IF(AND(AL1035&lt;0, RIGHT(TEXT(AL1035,"0.#"),1)="."),TRUE,FALSE)</formula>
    </cfRule>
  </conditionalFormatting>
  <conditionalFormatting sqref="Y1035:Y1036">
    <cfRule type="expression" dxfId="1937" priority="2035">
      <formula>IF(RIGHT(TEXT(Y1035,"0.#"),1)=".",FALSE,TRUE)</formula>
    </cfRule>
    <cfRule type="expression" dxfId="1936" priority="2036">
      <formula>IF(RIGHT(TEXT(Y1035,"0.#"),1)=".",TRUE,FALSE)</formula>
    </cfRule>
  </conditionalFormatting>
  <conditionalFormatting sqref="AL1070:AO1097">
    <cfRule type="expression" dxfId="1935" priority="2031">
      <formula>IF(AND(AL1070&gt;=0, RIGHT(TEXT(AL1070,"0.#"),1)&lt;&gt;"."),TRUE,FALSE)</formula>
    </cfRule>
    <cfRule type="expression" dxfId="1934" priority="2032">
      <formula>IF(AND(AL1070&gt;=0, RIGHT(TEXT(AL1070,"0.#"),1)="."),TRUE,FALSE)</formula>
    </cfRule>
    <cfRule type="expression" dxfId="1933" priority="2033">
      <formula>IF(AND(AL1070&lt;0, RIGHT(TEXT(AL1070,"0.#"),1)&lt;&gt;"."),TRUE,FALSE)</formula>
    </cfRule>
    <cfRule type="expression" dxfId="1932" priority="2034">
      <formula>IF(AND(AL1070&lt;0, RIGHT(TEXT(AL1070,"0.#"),1)="."),TRUE,FALSE)</formula>
    </cfRule>
  </conditionalFormatting>
  <conditionalFormatting sqref="Y1070:Y1097">
    <cfRule type="expression" dxfId="1931" priority="2029">
      <formula>IF(RIGHT(TEXT(Y1070,"0.#"),1)=".",FALSE,TRUE)</formula>
    </cfRule>
    <cfRule type="expression" dxfId="1930" priority="2030">
      <formula>IF(RIGHT(TEXT(Y1070,"0.#"),1)=".",TRUE,FALSE)</formula>
    </cfRule>
  </conditionalFormatting>
  <conditionalFormatting sqref="AL1068:AO1069">
    <cfRule type="expression" dxfId="1929" priority="2025">
      <formula>IF(AND(AL1068&gt;=0, RIGHT(TEXT(AL1068,"0.#"),1)&lt;&gt;"."),TRUE,FALSE)</formula>
    </cfRule>
    <cfRule type="expression" dxfId="1928" priority="2026">
      <formula>IF(AND(AL1068&gt;=0, RIGHT(TEXT(AL1068,"0.#"),1)="."),TRUE,FALSE)</formula>
    </cfRule>
    <cfRule type="expression" dxfId="1927" priority="2027">
      <formula>IF(AND(AL1068&lt;0, RIGHT(TEXT(AL1068,"0.#"),1)&lt;&gt;"."),TRUE,FALSE)</formula>
    </cfRule>
    <cfRule type="expression" dxfId="1926" priority="2028">
      <formula>IF(AND(AL1068&lt;0, RIGHT(TEXT(AL1068,"0.#"),1)="."),TRUE,FALSE)</formula>
    </cfRule>
  </conditionalFormatting>
  <conditionalFormatting sqref="Y1068:Y1069">
    <cfRule type="expression" dxfId="1925" priority="2023">
      <formula>IF(RIGHT(TEXT(Y1068,"0.#"),1)=".",FALSE,TRUE)</formula>
    </cfRule>
    <cfRule type="expression" dxfId="1924" priority="2024">
      <formula>IF(RIGHT(TEXT(Y1068,"0.#"),1)=".",TRUE,FALSE)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101">
    <cfRule type="expression" dxfId="727" priority="29">
      <formula>IF(RIGHT(TEXT(AM101,"0.#"),1)=".",FALSE,TRUE)</formula>
    </cfRule>
    <cfRule type="expression" dxfId="726" priority="30">
      <formula>IF(RIGHT(TEXT(AM101,"0.#"),1)=".",TRUE,FALSE)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1">
    <cfRule type="expression" dxfId="715" priority="17">
      <formula>IF(RIGHT(TEXT(AQ101,"0.#"),1)=".",FALSE,TRUE)</formula>
    </cfRule>
    <cfRule type="expression" dxfId="714" priority="18">
      <formula>IF(RIGHT(TEXT(AQ101,"0.#"),1)=".",TRUE,FALSE)</formula>
    </cfRule>
  </conditionalFormatting>
  <conditionalFormatting sqref="AQ102">
    <cfRule type="expression" dxfId="713" priority="15">
      <formula>IF(RIGHT(TEXT(AQ102,"0.#"),1)=".",FALSE,TRUE)</formula>
    </cfRule>
    <cfRule type="expression" dxfId="712" priority="16">
      <formula>IF(RIGHT(TEXT(AQ102,"0.#"),1)=".",TRUE,FALSE)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2018-08-13T05:51:59Z</cp:lastPrinted>
  <dcterms:created xsi:type="dcterms:W3CDTF">2012-03-13T00:50:25Z</dcterms:created>
  <dcterms:modified xsi:type="dcterms:W3CDTF">2018-08-17T07:41:30Z</dcterms:modified>
</cp:coreProperties>
</file>