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16" i="3" l="1"/>
  <c r="AE116" i="3"/>
  <c r="AM128" i="3" l="1"/>
  <c r="AQ116" i="3" l="1"/>
  <c r="AQ122" i="3" l="1"/>
  <c r="AQ125" i="3"/>
  <c r="AQ128" i="3"/>
  <c r="AM125" i="3"/>
  <c r="AM12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<sst xmlns="http://schemas.openxmlformats.org/spreadsheetml/2006/main" count="3104" uniqueCount="731">
  <si>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</si>
  <si>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</si>
  <si>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</si>
  <si>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</si>
  <si>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</si>
  <si>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</si>
  <si>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</si>
  <si>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</si>
  <si>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</si>
  <si>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</si>
  <si>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</si>
  <si>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</si>
  <si>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</si>
  <si>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</si>
  <si>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</si>
  <si>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</si>
  <si>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</si>
  <si>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</si>
  <si>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</si>
  <si>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</si>
  <si>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</si>
  <si>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</si>
  <si>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</si>
  <si>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</si>
  <si>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</si>
  <si>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</si>
  <si>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</si>
  <si>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</si>
  <si>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</si>
  <si>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</si>
  <si>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</si>
  <si>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</si>
  <si>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</si>
  <si>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</si>
  <si>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</si>
  <si>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</si>
  <si>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</si>
  <si>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</si>
  <si>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</si>
  <si>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</si>
  <si>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</si>
  <si>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</si>
  <si>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</si>
  <si>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</si>
  <si>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</si>
  <si>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</si>
  <si>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</si>
  <si>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</si>
  <si>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</si>
  <si>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</si>
  <si>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</si>
  <si>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</si>
  <si>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</si>
  <si>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</si>
  <si>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</si>
  <si>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</si>
  <si>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</si>
  <si>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</si>
  <si>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</si>
  <si>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</si>
  <si>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</si>
  <si>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</si>
  <si>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</si>
  <si>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</si>
  <si>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</si>
  <si>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</si>
  <si>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</si>
  <si>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</si>
  <si>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</si>
  <si>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</si>
  <si>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</si>
  <si>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</si>
  <si>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</si>
  <si>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</si>
  <si>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</si>
  <si>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</si>
  <si>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</si>
  <si>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</si>
  <si>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</si>
  <si>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</si>
  <si>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</si>
  <si>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</si>
  <si>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</si>
  <si>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</si>
  <si>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</si>
  <si>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</si>
  <si>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</si>
  <si>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</si>
  <si>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</si>
  <si>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</si>
  <si>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</si>
  <si>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</si>
  <si>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</si>
  <si>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</si>
  <si>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</si>
  <si>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</si>
  <si>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</si>
  <si>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</si>
  <si>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</si>
  <si>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</si>
  <si>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</si>
  <si>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</si>
  <si>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</si>
  <si>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</si>
  <si>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</si>
  <si>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</si>
  <si>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</si>
  <si>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</si>
  <si>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</si>
  <si>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</si>
  <si>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</si>
  <si>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</si>
  <si>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</si>
  <si>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</si>
  <si>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</si>
  <si>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</si>
  <si>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</si>
  <si>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</si>
  <si>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</si>
  <si>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</si>
  <si>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</si>
  <si>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</si>
  <si>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</si>
  <si>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</si>
  <si>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</si>
  <si>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</si>
  <si>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</si>
  <si>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</si>
  <si>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</si>
  <si>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</si>
  <si>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</si>
  <si>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</si>
  <si>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</si>
  <si>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</si>
  <si>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</si>
  <si>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</si>
  <si>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</si>
  <si>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</si>
  <si>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</si>
  <si>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</si>
  <si>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</si>
  <si>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</si>
  <si>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</si>
  <si>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</si>
  <si>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</si>
  <si>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</si>
  <si>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</si>
  <si>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</si>
  <si>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</si>
  <si>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</si>
  <si>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</si>
  <si>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</si>
  <si>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</si>
  <si>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</si>
  <si>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</si>
  <si>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</si>
  <si>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</si>
  <si>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</si>
  <si>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</si>
  <si>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</si>
  <si>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</si>
  <si>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</si>
  <si>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</si>
  <si>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</si>
  <si>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</si>
  <si>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</si>
  <si>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</si>
  <si>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</si>
  <si>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</si>
  <si>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</si>
  <si>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</si>
  <si>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</si>
  <si>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</si>
  <si>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</si>
  <si>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</si>
  <si>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</si>
  <si>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</si>
  <si>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</si>
  <si>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</si>
  <si>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</si>
  <si>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</si>
  <si>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</si>
  <si>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</si>
  <si>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</si>
  <si>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</si>
  <si>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</si>
  <si>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</si>
  <si>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</si>
  <si>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</si>
  <si>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</si>
  <si>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</si>
  <si>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</si>
  <si>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</si>
  <si>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</si>
  <si>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</si>
  <si>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</si>
  <si>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</si>
  <si>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</si>
  <si>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</si>
  <si>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</si>
  <si>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</si>
  <si>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</si>
  <si>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</si>
  <si>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</si>
  <si>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</si>
  <si>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</si>
  <si>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</si>
  <si>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</si>
  <si>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</si>
  <si>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</si>
  <si>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</si>
  <si>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</si>
  <si>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</si>
  <si>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</si>
  <si>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</si>
  <si>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</si>
  <si>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</si>
  <si>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</si>
  <si>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</si>
  <si>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</si>
  <si>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</si>
  <si>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</si>
  <si>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</si>
  <si>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</si>
  <si>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</si>
  <si>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</si>
  <si>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</si>
  <si>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</si>
  <si>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</si>
  <si>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</si>
  <si>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</si>
  <si>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</si>
  <si>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</si>
  <si>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</si>
  <si>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</si>
  <si>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</si>
  <si>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</si>
  <si>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</si>
  <si>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</si>
  <si>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</si>
  <si>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</si>
  <si>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</si>
  <si>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</si>
  <si>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</si>
  <si>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</si>
  <si>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</si>
  <si>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</si>
  <si>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</si>
  <si>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</si>
  <si>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</si>
  <si>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</si>
  <si>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</si>
  <si>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</si>
  <si>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</si>
  <si>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</si>
  <si>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</si>
  <si>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</si>
  <si>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</si>
  <si>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</si>
  <si>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</si>
  <si>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</si>
  <si>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</si>
  <si>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</si>
  <si>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</si>
  <si>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</si>
  <si>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</si>
  <si>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</si>
  <si>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</si>
  <si>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</si>
  <si>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</si>
  <si>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</si>
  <si>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</si>
  <si>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</si>
  <si>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</si>
  <si>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</si>
  <si>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</si>
  <si>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</si>
  <si>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</si>
  <si>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</si>
  <si>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</si>
  <si>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</si>
  <si>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</si>
  <si>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</si>
  <si>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</si>
  <si>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</si>
  <si>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</si>
  <si>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</si>
  <si>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</si>
  <si>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</si>
  <si>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</si>
  <si>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</si>
  <si>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</si>
  <si>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</si>
  <si>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</si>
  <si>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</si>
  <si>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</si>
  <si>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</si>
  <si>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</si>
  <si>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</si>
  <si>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</si>
  <si>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</si>
  <si>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</si>
  <si>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</si>
  <si>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</si>
  <si>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</si>
  <si>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</si>
  <si>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</si>
  <si>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</si>
  <si>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</si>
  <si>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</si>
  <si>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</si>
  <si>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</si>
  <si>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</si>
  <si>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</si>
  <si>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</si>
  <si>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</si>
  <si>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</si>
  <si>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</si>
  <si>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</si>
  <si>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</si>
  <si>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</si>
  <si>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</si>
  <si>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</si>
  <si>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</si>
  <si>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</si>
  <si>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</si>
  <si>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</si>
  <si>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</si>
  <si>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</si>
  <si>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</si>
  <si>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</si>
  <si>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</si>
  <si>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</si>
  <si>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</si>
  <si>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</si>
  <si>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</si>
  <si>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</si>
  <si>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</si>
  <si>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</si>
  <si>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</si>
  <si>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</si>
  <si>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</si>
  <si>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</si>
  <si>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</si>
  <si>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</si>
  <si>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</si>
  <si>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</si>
  <si>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</si>
  <si>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</si>
  <si>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</si>
  <si>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</si>
  <si>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</si>
  <si>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</si>
  <si>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</si>
  <si>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</si>
  <si>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</si>
  <si>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</si>
  <si>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</si>
  <si>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</si>
  <si>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</si>
  <si>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</si>
  <si>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</si>
  <si>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</si>
  <si>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</si>
  <si>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</si>
  <si>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</si>
  <si>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</si>
  <si>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</si>
  <si>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</si>
  <si>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</si>
  <si>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</si>
  <si>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</si>
  <si>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</si>
  <si>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</si>
  <si>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</si>
  <si>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</si>
  <si>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</si>
  <si>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</si>
  <si>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</si>
  <si>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</si>
  <si>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</si>
  <si>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</si>
  <si>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</si>
  <si>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</si>
  <si>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</si>
  <si>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</si>
  <si>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</si>
  <si>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</si>
  <si>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</si>
  <si>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</si>
  <si>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</si>
  <si>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</si>
  <si>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</si>
  <si>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</si>
  <si>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</si>
  <si>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</si>
  <si>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</si>
  <si>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</si>
  <si>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</si>
  <si>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</si>
  <si>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</si>
  <si>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</si>
  <si>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</si>
  <si>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</si>
  <si>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</si>
  <si>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</si>
  <si>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</si>
  <si>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</si>
  <si>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</si>
  <si>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</si>
  <si>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</si>
  <si>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</si>
  <si>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</si>
  <si>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</si>
  <si>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</si>
  <si>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</si>
  <si>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</si>
  <si>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</si>
  <si>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</si>
  <si>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</si>
  <si>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</si>
  <si>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</si>
  <si>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</si>
  <si>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</si>
  <si>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</si>
  <si>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</si>
  <si>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</si>
  <si>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</si>
  <si>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</si>
  <si>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</si>
  <si>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</si>
  <si>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</si>
  <si>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</si>
  <si>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</si>
  <si>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</si>
  <si>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</si>
  <si>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</si>
  <si>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</si>
  <si>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</si>
  <si>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</si>
  <si>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</si>
  <si>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</si>
  <si>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</si>
  <si>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</si>
  <si>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</si>
  <si>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</si>
  <si>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</si>
  <si>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</si>
  <si>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</si>
  <si>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</si>
  <si>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</si>
  <si>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</si>
  <si>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</si>
  <si>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</si>
  <si>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</si>
  <si>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</si>
  <si>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</si>
  <si>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</si>
  <si>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</si>
  <si>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</si>
  <si>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</si>
  <si>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</si>
  <si>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</si>
  <si>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</si>
  <si>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</si>
  <si>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</si>
  <si>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</si>
  <si>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</si>
  <si>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</si>
  <si>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</si>
  <si>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</si>
  <si>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</si>
  <si>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</si>
  <si>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</si>
  <si>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</si>
  <si>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</si>
  <si>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</si>
  <si>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</si>
  <si>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</si>
  <si>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</si>
  <si>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</si>
  <si>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</si>
  <si>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</si>
  <si>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</si>
  <si>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</si>
  <si>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</si>
  <si>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</si>
  <si>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</si>
  <si>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</si>
  <si>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</si>
  <si>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</si>
  <si>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</si>
  <si>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</si>
  <si>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</si>
  <si>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</si>
  <si>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</si>
  <si>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</si>
  <si>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</si>
  <si>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</si>
  <si>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</si>
  <si>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</si>
  <si>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</si>
  <si>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</si>
  <si>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</si>
  <si>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</si>
  <si>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</si>
  <si>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</si>
  <si>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</si>
  <si>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</si>
  <si>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</si>
  <si>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</si>
  <si>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</si>
  <si>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</si>
  <si>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</si>
  <si>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</si>
  <si>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</si>
  <si>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</si>
  <si>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</si>
  <si>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</si>
  <si>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</si>
  <si>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</si>
  <si>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</si>
  <si>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</si>
  <si>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</si>
  <si>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</si>
  <si>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</si>
  <si>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</si>
  <si>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</si>
  <si>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</si>
  <si>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</si>
  <si>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</si>
  <si>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</si>
  <si>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</si>
  <si>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</si>
  <si>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</si>
  <si>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</si>
  <si>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</si>
  <si>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</si>
  <si>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</si>
  <si>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</si>
  <si>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</si>
  <si>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循環型社会形成推進等経費</t>
    <phoneticPr fontId="5"/>
  </si>
  <si>
    <t>循環基本計画に定められている物質フロー指標を平成32年度までに目標値まで引き上げる。</t>
    <phoneticPr fontId="5"/>
  </si>
  <si>
    <t>第三次循環型社会形成推進基本計画（平成25年5月31日閣議決定）に定められた目標</t>
    <phoneticPr fontId="5"/>
  </si>
  <si>
    <t>第三次循環型社会形成推進基本計画（平成25年5月31日閣議決定）に定められた目標</t>
    <phoneticPr fontId="5"/>
  </si>
  <si>
    <t>本事業は、地球温暖化対策関係予算において【 D.基盤的施策など】に分類されており、我が国の温室効果ガス排出削減等を持たないものであるため、地球温暖化対策に係る横断的指標は設定できない。</t>
    <phoneticPr fontId="5"/>
  </si>
  <si>
    <t>循環型社会白書の発行、地域循環圏形成推進、リデュース・リユースの促進、国民に向けた普及啓発等は、循環型社会形成推進基本法及び循環型社会形成推進基本計画に基づく事業であり、同基本計画の見直しに向けた進捗調査や課題分析等も踏まえ、社会のニーズを広く反映している。</t>
    <phoneticPr fontId="5"/>
  </si>
  <si>
    <t>循環型社会の形成に向けた施策及び手法として、循環型社会形成推進基本法及び循環型社会形成推進基本計画に基づく事業であり、政策目標の達成のため、優先度の高い事業である。</t>
    <phoneticPr fontId="5"/>
  </si>
  <si>
    <t>入札については、説明会を実施して、新規に入札に参加しようとする業者にも業務内容を理解いただき、公平性が保たれるよう努めている。また、少額以外の随意契約は、業務性質上、やむを得ないものに限って契約を行ったものであり、妥当である。</t>
    <phoneticPr fontId="5"/>
  </si>
  <si>
    <t>費用見直し及び競争入札により、妥当性を確保している。</t>
    <phoneticPr fontId="5"/>
  </si>
  <si>
    <t>業務の進捗状況を把握し、必要に応じて指示を行った。</t>
    <phoneticPr fontId="5"/>
  </si>
  <si>
    <t>事業内容の見直しや地方環境事務所での契約等を含めた契約手法の検討により、効率的な調達に努めている。</t>
    <phoneticPr fontId="5"/>
  </si>
  <si>
    <t>循環型社会の形成に向けた施策として、循環型社会形成推進基本法及び循環型社会形成推進基本計画に基づき、進捗・成果把握・評価分析を実施し、目標に見合うよう努めている。</t>
    <phoneticPr fontId="5"/>
  </si>
  <si>
    <t>循環型社会形成推進基本法及び循環型社会形成推進基本計画に基づく事業として類似事業等を含めた施策の進捗等の把握に努めるとともに、効果的な手法での実施に努めている。</t>
    <phoneticPr fontId="5"/>
  </si>
  <si>
    <t>おおむね見込みどおり活動できている。</t>
    <phoneticPr fontId="5"/>
  </si>
  <si>
    <t>各成果については、政府、地方公共団体、企業、民間団体、大学等研究機関、各国政府、国民等、それぞれのステークホルダーに対して情報発信を行い、活用されている。</t>
    <phoneticPr fontId="5"/>
  </si>
  <si>
    <t>環境白書・循環型社会白書・生物多様性白書　http://www.env.go.jp/policy/hakusyo/
循環型社会形成推進基本計画　http://www.env.go.jp/recycle/circul/keikaku.html</t>
    <phoneticPr fontId="5"/>
  </si>
  <si>
    <t>-</t>
    <phoneticPr fontId="5"/>
  </si>
  <si>
    <t>-</t>
    <phoneticPr fontId="5"/>
  </si>
  <si>
    <t>-</t>
    <phoneticPr fontId="5"/>
  </si>
  <si>
    <t>-</t>
    <phoneticPr fontId="5"/>
  </si>
  <si>
    <t>環境再生・資源循環局</t>
    <rPh sb="0" eb="2">
      <t>カンキョウ</t>
    </rPh>
    <rPh sb="2" eb="4">
      <t>サイセイ</t>
    </rPh>
    <rPh sb="5" eb="7">
      <t>シゲン</t>
    </rPh>
    <rPh sb="7" eb="9">
      <t>ジュンカン</t>
    </rPh>
    <rPh sb="9" eb="10">
      <t>キョク</t>
    </rPh>
    <phoneticPr fontId="5"/>
  </si>
  <si>
    <t>総務課循環型社会推進室</t>
    <rPh sb="0" eb="3">
      <t>ソウムカ</t>
    </rPh>
    <rPh sb="3" eb="6">
      <t>ジュンカンガタ</t>
    </rPh>
    <rPh sb="6" eb="8">
      <t>シャカイ</t>
    </rPh>
    <rPh sb="8" eb="11">
      <t>スイシンシツ</t>
    </rPh>
    <phoneticPr fontId="5"/>
  </si>
  <si>
    <t>環境省</t>
  </si>
  <si>
    <t>循環型社会推進室長
小笠原　靖</t>
    <rPh sb="0" eb="3">
      <t>ジュンカンガタ</t>
    </rPh>
    <rPh sb="3" eb="5">
      <t>シャカイ</t>
    </rPh>
    <rPh sb="5" eb="8">
      <t>スイシンシツ</t>
    </rPh>
    <rPh sb="8" eb="9">
      <t>ナガ</t>
    </rPh>
    <rPh sb="10" eb="13">
      <t>オガサワラ</t>
    </rPh>
    <rPh sb="14" eb="15">
      <t>ヤスシ</t>
    </rPh>
    <phoneticPr fontId="5"/>
  </si>
  <si>
    <t>○</t>
  </si>
  <si>
    <t>循環型社会形成推進基本法　
第十四条、第十五条、第十七条、第十八条、
第二十八条、第二十九条</t>
    <phoneticPr fontId="5"/>
  </si>
  <si>
    <t>職員旅費</t>
    <rPh sb="0" eb="2">
      <t>ショクイン</t>
    </rPh>
    <rPh sb="2" eb="4">
      <t>リョヒ</t>
    </rPh>
    <phoneticPr fontId="5"/>
  </si>
  <si>
    <t>環境保全調査費</t>
    <rPh sb="0" eb="2">
      <t>カンキョウ</t>
    </rPh>
    <rPh sb="2" eb="4">
      <t>ホゼン</t>
    </rPh>
    <rPh sb="4" eb="7">
      <t>チョウサヒ</t>
    </rPh>
    <phoneticPr fontId="5"/>
  </si>
  <si>
    <t>F. 株式会社ジャパンデザイン</t>
    <rPh sb="3" eb="5">
      <t>カブシキ</t>
    </rPh>
    <rPh sb="5" eb="7">
      <t>カイシャ</t>
    </rPh>
    <phoneticPr fontId="5"/>
  </si>
  <si>
    <t>人件費</t>
    <rPh sb="0" eb="3">
      <t>ジンケンヒ</t>
    </rPh>
    <phoneticPr fontId="5"/>
  </si>
  <si>
    <t>諸謝金</t>
    <rPh sb="0" eb="1">
      <t>ショ</t>
    </rPh>
    <rPh sb="1" eb="3">
      <t>シャキン</t>
    </rPh>
    <phoneticPr fontId="5"/>
  </si>
  <si>
    <t>旅費</t>
    <rPh sb="0" eb="2">
      <t>リョヒ</t>
    </rPh>
    <phoneticPr fontId="5"/>
  </si>
  <si>
    <t>CMコンテスト審査委員謝金等</t>
    <rPh sb="7" eb="9">
      <t>シンサ</t>
    </rPh>
    <rPh sb="9" eb="11">
      <t>イイン</t>
    </rPh>
    <rPh sb="11" eb="13">
      <t>シャキン</t>
    </rPh>
    <rPh sb="13" eb="14">
      <t>トウ</t>
    </rPh>
    <phoneticPr fontId="5"/>
  </si>
  <si>
    <t>ステージイベント出演者謝金等</t>
    <rPh sb="8" eb="11">
      <t>シュツエンシャ</t>
    </rPh>
    <rPh sb="11" eb="13">
      <t>シャキン</t>
    </rPh>
    <rPh sb="13" eb="14">
      <t>トウ</t>
    </rPh>
    <phoneticPr fontId="5"/>
  </si>
  <si>
    <t>借料・損料費</t>
    <rPh sb="0" eb="2">
      <t>シャクリョウ</t>
    </rPh>
    <rPh sb="3" eb="5">
      <t>ソンリョウ</t>
    </rPh>
    <rPh sb="5" eb="6">
      <t>ヒ</t>
    </rPh>
    <phoneticPr fontId="5"/>
  </si>
  <si>
    <t>出展テント、音響等借上げ、会場資料等</t>
    <rPh sb="0" eb="2">
      <t>シュッテン</t>
    </rPh>
    <rPh sb="6" eb="8">
      <t>オンキョウ</t>
    </rPh>
    <rPh sb="8" eb="9">
      <t>トウ</t>
    </rPh>
    <rPh sb="9" eb="10">
      <t>カ</t>
    </rPh>
    <rPh sb="10" eb="11">
      <t>ア</t>
    </rPh>
    <rPh sb="13" eb="15">
      <t>カイジョウ</t>
    </rPh>
    <rPh sb="15" eb="17">
      <t>シリョウ</t>
    </rPh>
    <rPh sb="17" eb="18">
      <t>トウ</t>
    </rPh>
    <phoneticPr fontId="5"/>
  </si>
  <si>
    <t>「第三次循環型社会形成推進基本計画」（平成25年5月31日閣議決定）</t>
    <rPh sb="1" eb="4">
      <t>ダイサンジ</t>
    </rPh>
    <phoneticPr fontId="5"/>
  </si>
  <si>
    <t>百万ﾄﾝ</t>
    <rPh sb="0" eb="2">
      <t>ヒャクマン</t>
    </rPh>
    <phoneticPr fontId="5"/>
  </si>
  <si>
    <t>％</t>
    <phoneticPr fontId="5"/>
  </si>
  <si>
    <t>％</t>
    <phoneticPr fontId="5"/>
  </si>
  <si>
    <t>-</t>
    <phoneticPr fontId="5"/>
  </si>
  <si>
    <t>-</t>
    <phoneticPr fontId="5"/>
  </si>
  <si>
    <t>-</t>
    <phoneticPr fontId="5"/>
  </si>
  <si>
    <t>-</t>
    <phoneticPr fontId="5"/>
  </si>
  <si>
    <t>-</t>
    <phoneticPr fontId="5"/>
  </si>
  <si>
    <t>「３R推進全国大会」の参加者数</t>
    <rPh sb="3" eb="5">
      <t>スイシン</t>
    </rPh>
    <rPh sb="5" eb="7">
      <t>ゼンコク</t>
    </rPh>
    <rPh sb="7" eb="9">
      <t>タイカイ</t>
    </rPh>
    <rPh sb="11" eb="14">
      <t>サンカシャ</t>
    </rPh>
    <rPh sb="14" eb="15">
      <t>スウ</t>
    </rPh>
    <phoneticPr fontId="5"/>
  </si>
  <si>
    <t>人</t>
    <rPh sb="0" eb="1">
      <t>ニン</t>
    </rPh>
    <phoneticPr fontId="5"/>
  </si>
  <si>
    <t>-</t>
    <phoneticPr fontId="5"/>
  </si>
  <si>
    <t>-</t>
    <phoneticPr fontId="5"/>
  </si>
  <si>
    <t>「Re-Style FES!」会場の来場者数</t>
    <rPh sb="15" eb="17">
      <t>カイジョウ</t>
    </rPh>
    <rPh sb="18" eb="21">
      <t>ライジョウシャ</t>
    </rPh>
    <rPh sb="21" eb="22">
      <t>スウ</t>
    </rPh>
    <phoneticPr fontId="5"/>
  </si>
  <si>
    <t>トン</t>
    <phoneticPr fontId="5"/>
  </si>
  <si>
    <t>トン</t>
    <phoneticPr fontId="5"/>
  </si>
  <si>
    <t>みずほ情報総研株式会社</t>
    <phoneticPr fontId="5"/>
  </si>
  <si>
    <t>.公益財団法人廃棄物・３Ｒ研究財団</t>
    <phoneticPr fontId="5"/>
  </si>
  <si>
    <t>株式会社ダイナックス都市環境研究所</t>
    <phoneticPr fontId="5"/>
  </si>
  <si>
    <t>株式会社ジャパンデザイン</t>
    <phoneticPr fontId="5"/>
  </si>
  <si>
    <t>-</t>
    <phoneticPr fontId="5"/>
  </si>
  <si>
    <t>-</t>
    <phoneticPr fontId="5"/>
  </si>
  <si>
    <t>循環基本計画に定められている物質フロー指標を平成32年度までに目標値まで引き下げる。</t>
    <rPh sb="38" eb="39">
      <t>サ</t>
    </rPh>
    <phoneticPr fontId="5"/>
  </si>
  <si>
    <t>-</t>
    <phoneticPr fontId="5"/>
  </si>
  <si>
    <t>-</t>
    <phoneticPr fontId="5"/>
  </si>
  <si>
    <t>平成32年度までに国民の具体的な３Ｒ行動実施率を平成24年度の水準（8項目平均）から約20％上昇させる。</t>
    <rPh sb="35" eb="37">
      <t>コウモク</t>
    </rPh>
    <rPh sb="37" eb="39">
      <t>ヘイキン</t>
    </rPh>
    <phoneticPr fontId="5"/>
  </si>
  <si>
    <t>国民の具体的な３Ｒ行動実施率（３Rに関する主要な具体k的行動例15項目平均値）</t>
    <rPh sb="18" eb="19">
      <t>カン</t>
    </rPh>
    <rPh sb="21" eb="23">
      <t>シュヨウ</t>
    </rPh>
    <rPh sb="24" eb="26">
      <t>グタイ</t>
    </rPh>
    <rPh sb="27" eb="28">
      <t>テキ</t>
    </rPh>
    <rPh sb="28" eb="30">
      <t>コウドウ</t>
    </rPh>
    <rPh sb="30" eb="31">
      <t>レイ</t>
    </rPh>
    <rPh sb="33" eb="35">
      <t>コウモク</t>
    </rPh>
    <rPh sb="35" eb="37">
      <t>ヘイキン</t>
    </rPh>
    <rPh sb="37" eb="38">
      <t>チ</t>
    </rPh>
    <phoneticPr fontId="5"/>
  </si>
  <si>
    <t>　循環型社会形成推進法（平成12年法律第110号）（以下、「同法」という。）第14条に基づき、毎年、循環資源の発生、循環的な利用及び処分の状況並びに政府が循環型社会の形成に関して講じた施策に関する報告（循環型社会白書）を作成し、国会報告を行うほか、同法15条に基づく「循環型社会形成推進基本計画」（以下「基本計画」という）の作成に必要な各種情報の収集・分析等を行う。　
　また、「第三次循環基本計画」（平成２５年５月閣議決定）（以下、「同計画」という）の進捗状況を適切に把握し、かつ、同計画全般に係る施策（２Rの推進事業、３Ｒ推進全国大会開催、国民の３Rに関する態度変容・行動喚起促進事業等）を実施することで、循環型社会の形成を推進する。</t>
    <rPh sb="26" eb="28">
      <t>イカ</t>
    </rPh>
    <rPh sb="43" eb="44">
      <t>モト</t>
    </rPh>
    <rPh sb="98" eb="100">
      <t>ホウコク</t>
    </rPh>
    <rPh sb="124" eb="126">
      <t>ドウホウ</t>
    </rPh>
    <rPh sb="128" eb="129">
      <t>ジョウ</t>
    </rPh>
    <rPh sb="130" eb="131">
      <t>モト</t>
    </rPh>
    <rPh sb="134" eb="137">
      <t>ジュンカンガタ</t>
    </rPh>
    <rPh sb="137" eb="139">
      <t>シャカイ</t>
    </rPh>
    <rPh sb="139" eb="141">
      <t>ケイセイ</t>
    </rPh>
    <rPh sb="141" eb="143">
      <t>スイシン</t>
    </rPh>
    <rPh sb="143" eb="145">
      <t>キホン</t>
    </rPh>
    <rPh sb="145" eb="147">
      <t>ケイカク</t>
    </rPh>
    <rPh sb="149" eb="151">
      <t>イカ</t>
    </rPh>
    <rPh sb="152" eb="154">
      <t>キホン</t>
    </rPh>
    <rPh sb="154" eb="156">
      <t>ケイカク</t>
    </rPh>
    <rPh sb="162" eb="164">
      <t>サクセイ</t>
    </rPh>
    <rPh sb="165" eb="167">
      <t>ヒツヨウ</t>
    </rPh>
    <rPh sb="168" eb="170">
      <t>カクシュ</t>
    </rPh>
    <rPh sb="170" eb="172">
      <t>ジョウホウ</t>
    </rPh>
    <rPh sb="173" eb="175">
      <t>シュウシュウ</t>
    </rPh>
    <rPh sb="176" eb="178">
      <t>ブンセキ</t>
    </rPh>
    <rPh sb="178" eb="179">
      <t>トウ</t>
    </rPh>
    <rPh sb="180" eb="181">
      <t>オコナ</t>
    </rPh>
    <rPh sb="214" eb="216">
      <t>イカ</t>
    </rPh>
    <rPh sb="218" eb="219">
      <t>ドウ</t>
    </rPh>
    <rPh sb="219" eb="221">
      <t>ケイカク</t>
    </rPh>
    <rPh sb="242" eb="243">
      <t>ドウ</t>
    </rPh>
    <rPh sb="243" eb="245">
      <t>ケイカク</t>
    </rPh>
    <rPh sb="256" eb="258">
      <t>スイシン</t>
    </rPh>
    <rPh sb="258" eb="260">
      <t>ジギョウ</t>
    </rPh>
    <rPh sb="269" eb="271">
      <t>カイサイ</t>
    </rPh>
    <rPh sb="272" eb="274">
      <t>コクミン</t>
    </rPh>
    <rPh sb="278" eb="279">
      <t>カン</t>
    </rPh>
    <rPh sb="281" eb="283">
      <t>タイド</t>
    </rPh>
    <rPh sb="283" eb="285">
      <t>ヘンヨウ</t>
    </rPh>
    <rPh sb="286" eb="288">
      <t>コウドウ</t>
    </rPh>
    <rPh sb="288" eb="290">
      <t>カンキ</t>
    </rPh>
    <rPh sb="290" eb="292">
      <t>ソクシン</t>
    </rPh>
    <rPh sb="292" eb="294">
      <t>ジギョウ</t>
    </rPh>
    <rPh sb="294" eb="295">
      <t>トウ</t>
    </rPh>
    <phoneticPr fontId="5"/>
  </si>
  <si>
    <t>循環利用率（循環利用量/総物質投入量）
（※成果実績値：「年度」→2年前の実績値」、例：「27年度→25年度実績値）</t>
    <rPh sb="22" eb="24">
      <t>セイカ</t>
    </rPh>
    <rPh sb="24" eb="26">
      <t>ジッセキ</t>
    </rPh>
    <rPh sb="29" eb="31">
      <t>ネンド</t>
    </rPh>
    <rPh sb="37" eb="40">
      <t>ジッセキチ</t>
    </rPh>
    <rPh sb="42" eb="43">
      <t>レイ</t>
    </rPh>
    <rPh sb="47" eb="49">
      <t>ネンド</t>
    </rPh>
    <rPh sb="52" eb="54">
      <t>ネンド</t>
    </rPh>
    <rPh sb="54" eb="56">
      <t>ジッセキ</t>
    </rPh>
    <rPh sb="56" eb="57">
      <t>チ</t>
    </rPh>
    <phoneticPr fontId="5"/>
  </si>
  <si>
    <t>最終処分量
（※成果実績値：「年度」→2年前の実績値」、例：「27年度→25年度実績値）</t>
    <phoneticPr fontId="5"/>
  </si>
  <si>
    <t>-</t>
    <phoneticPr fontId="5"/>
  </si>
  <si>
    <t>万人</t>
    <rPh sb="0" eb="1">
      <t>マン</t>
    </rPh>
    <rPh sb="1" eb="2">
      <t>ニン</t>
    </rPh>
    <phoneticPr fontId="5"/>
  </si>
  <si>
    <t>　　X/Y</t>
    <phoneticPr fontId="5"/>
  </si>
  <si>
    <t>-</t>
    <phoneticPr fontId="5"/>
  </si>
  <si>
    <t>-</t>
    <phoneticPr fontId="5"/>
  </si>
  <si>
    <t>「選ぼう！３Rキャンペーン」における資源削減量</t>
    <rPh sb="18" eb="20">
      <t>シゲン</t>
    </rPh>
    <rPh sb="20" eb="23">
      <t>サクゲンリョウ</t>
    </rPh>
    <phoneticPr fontId="5"/>
  </si>
  <si>
    <t xml:space="preserve">  円/人</t>
    <rPh sb="2" eb="3">
      <t>エン</t>
    </rPh>
    <rPh sb="4" eb="5">
      <t>ニン</t>
    </rPh>
    <phoneticPr fontId="5"/>
  </si>
  <si>
    <t>13,000,000/340</t>
    <phoneticPr fontId="5"/>
  </si>
  <si>
    <t>4-1 国内及び国際的な循環型社会の構築</t>
    <rPh sb="4" eb="6">
      <t>コクナイ</t>
    </rPh>
    <rPh sb="6" eb="7">
      <t>オヨ</t>
    </rPh>
    <rPh sb="8" eb="11">
      <t>コクサイテキ</t>
    </rPh>
    <rPh sb="12" eb="15">
      <t>ジュンカンガタ</t>
    </rPh>
    <rPh sb="15" eb="17">
      <t>シャカイ</t>
    </rPh>
    <rPh sb="18" eb="20">
      <t>コウチク</t>
    </rPh>
    <phoneticPr fontId="5"/>
  </si>
  <si>
    <t>資源生産性（GDP/天然資源等投入量）
（※成果実績値：「年度」→2年前の実績値」、例：「27年度→25年度実績値）</t>
    <rPh sb="0" eb="2">
      <t>シゲン</t>
    </rPh>
    <rPh sb="2" eb="5">
      <t>セイサンセイ</t>
    </rPh>
    <rPh sb="10" eb="12">
      <t>テンネン</t>
    </rPh>
    <rPh sb="12" eb="14">
      <t>シゲン</t>
    </rPh>
    <rPh sb="14" eb="15">
      <t>トウ</t>
    </rPh>
    <rPh sb="15" eb="17">
      <t>トウニュウ</t>
    </rPh>
    <rPh sb="17" eb="18">
      <t>リョウ</t>
    </rPh>
    <phoneticPr fontId="5"/>
  </si>
  <si>
    <t>％</t>
    <phoneticPr fontId="5"/>
  </si>
  <si>
    <t>％</t>
    <phoneticPr fontId="5"/>
  </si>
  <si>
    <t>百万トン</t>
    <rPh sb="0" eb="2">
      <t>ヒャクマン</t>
    </rPh>
    <phoneticPr fontId="5"/>
  </si>
  <si>
    <t>-</t>
    <phoneticPr fontId="5"/>
  </si>
  <si>
    <t>-</t>
    <phoneticPr fontId="5"/>
  </si>
  <si>
    <t>-</t>
    <phoneticPr fontId="5"/>
  </si>
  <si>
    <t>循環利用率（循環利用量/総物質投入量）
（※成果実績値：「年度」→2年前の実績値」、例：「27年度→25年度実績値）</t>
    <rPh sb="0" eb="2">
      <t>ジュンカン</t>
    </rPh>
    <rPh sb="2" eb="4">
      <t>リヨウ</t>
    </rPh>
    <rPh sb="4" eb="5">
      <t>リツ</t>
    </rPh>
    <rPh sb="6" eb="8">
      <t>ジュンカン</t>
    </rPh>
    <rPh sb="8" eb="10">
      <t>リヨウ</t>
    </rPh>
    <rPh sb="10" eb="11">
      <t>リョウ</t>
    </rPh>
    <rPh sb="12" eb="13">
      <t>ソウ</t>
    </rPh>
    <rPh sb="13" eb="15">
      <t>ブッシツ</t>
    </rPh>
    <rPh sb="15" eb="18">
      <t>トウニュウリョウ</t>
    </rPh>
    <phoneticPr fontId="5"/>
  </si>
  <si>
    <t>廃棄物最終処分量
（※成果実績値：「年度」→2年前の実績値」、例：「27年度→25年度実績値）</t>
    <rPh sb="0" eb="3">
      <t>ハイキブツ</t>
    </rPh>
    <rPh sb="3" eb="5">
      <t>サイシュウ</t>
    </rPh>
    <rPh sb="5" eb="8">
      <t>ショブンリョウ</t>
    </rPh>
    <phoneticPr fontId="5"/>
  </si>
  <si>
    <t>循環型社会白書の発行、地域循環圏形成推進、２Ｒの促進、国民に向けた普及啓発等は、循環型社会形成推進基本法及び循環型社会形成推進基本計画に基づき、国が実施すべき事業とされている。</t>
    <phoneticPr fontId="5"/>
  </si>
  <si>
    <t>○</t>
    <phoneticPr fontId="5"/>
  </si>
  <si>
    <t>有</t>
  </si>
  <si>
    <t>‐</t>
  </si>
  <si>
    <t>-</t>
    <phoneticPr fontId="5"/>
  </si>
  <si>
    <t>-</t>
    <phoneticPr fontId="5"/>
  </si>
  <si>
    <t>096,305</t>
    <phoneticPr fontId="5"/>
  </si>
  <si>
    <t>090,091,093,094,138</t>
    <phoneticPr fontId="5"/>
  </si>
  <si>
    <t>090,091,092,093,148</t>
    <phoneticPr fontId="5"/>
  </si>
  <si>
    <t>134,135,136,137,143</t>
    <phoneticPr fontId="5"/>
  </si>
  <si>
    <t>138,139,145</t>
    <phoneticPr fontId="5"/>
  </si>
  <si>
    <t>143,144,151</t>
    <phoneticPr fontId="5"/>
  </si>
  <si>
    <t>139</t>
    <phoneticPr fontId="5"/>
  </si>
  <si>
    <t>消耗品費</t>
    <rPh sb="0" eb="3">
      <t>ショウモウヒン</t>
    </rPh>
    <rPh sb="3" eb="4">
      <t>ヒ</t>
    </rPh>
    <phoneticPr fontId="5"/>
  </si>
  <si>
    <t>借料損料</t>
    <rPh sb="0" eb="2">
      <t>シャクリョウ</t>
    </rPh>
    <rPh sb="2" eb="4">
      <t>ソンリョウ</t>
    </rPh>
    <phoneticPr fontId="5"/>
  </si>
  <si>
    <t>一般管理費</t>
    <rPh sb="0" eb="2">
      <t>イッパン</t>
    </rPh>
    <rPh sb="2" eb="5">
      <t>カンリヒ</t>
    </rPh>
    <phoneticPr fontId="5"/>
  </si>
  <si>
    <t>消費税</t>
    <rPh sb="0" eb="3">
      <t>ショウヒゼイ</t>
    </rPh>
    <phoneticPr fontId="5"/>
  </si>
  <si>
    <t>外注費</t>
    <rPh sb="0" eb="3">
      <t>ガイチュウヒ</t>
    </rPh>
    <phoneticPr fontId="5"/>
  </si>
  <si>
    <t>印刷製本費</t>
    <rPh sb="0" eb="2">
      <t>インサツ</t>
    </rPh>
    <rPh sb="2" eb="4">
      <t>セイホン</t>
    </rPh>
    <rPh sb="4" eb="5">
      <t>ヒ</t>
    </rPh>
    <phoneticPr fontId="5"/>
  </si>
  <si>
    <t>企画運営業務人件費</t>
    <rPh sb="0" eb="2">
      <t>キカク</t>
    </rPh>
    <rPh sb="2" eb="4">
      <t>ウンエイ</t>
    </rPh>
    <rPh sb="4" eb="6">
      <t>ギョウム</t>
    </rPh>
    <rPh sb="6" eb="9">
      <t>ジンケンヒ</t>
    </rPh>
    <phoneticPr fontId="5"/>
  </si>
  <si>
    <t>審査委員、セミナー講師等謝金</t>
    <rPh sb="0" eb="2">
      <t>シンサ</t>
    </rPh>
    <rPh sb="2" eb="4">
      <t>イイン</t>
    </rPh>
    <rPh sb="9" eb="11">
      <t>コウシ</t>
    </rPh>
    <rPh sb="11" eb="12">
      <t>トウ</t>
    </rPh>
    <rPh sb="12" eb="14">
      <t>シャキン</t>
    </rPh>
    <phoneticPr fontId="5"/>
  </si>
  <si>
    <t>全国大会開催に係る旅費等</t>
    <rPh sb="0" eb="6">
      <t>ゼンコクタイカイカイサイ</t>
    </rPh>
    <rPh sb="7" eb="8">
      <t>カカ</t>
    </rPh>
    <rPh sb="9" eb="11">
      <t>リョヒ</t>
    </rPh>
    <rPh sb="11" eb="12">
      <t>トウ</t>
    </rPh>
    <phoneticPr fontId="5"/>
  </si>
  <si>
    <t>３Ｒ推進全国大会会場費等</t>
    <rPh sb="2" eb="4">
      <t>スイシン</t>
    </rPh>
    <rPh sb="4" eb="6">
      <t>ゼンコク</t>
    </rPh>
    <rPh sb="6" eb="8">
      <t>タイカイ</t>
    </rPh>
    <rPh sb="8" eb="10">
      <t>カイジョウ</t>
    </rPh>
    <rPh sb="10" eb="11">
      <t>ヒ</t>
    </rPh>
    <rPh sb="11" eb="12">
      <t>トウ</t>
    </rPh>
    <phoneticPr fontId="5"/>
  </si>
  <si>
    <t>全国大会会場配布資料、成果報告書等</t>
    <rPh sb="0" eb="2">
      <t>ゼンコク</t>
    </rPh>
    <rPh sb="2" eb="4">
      <t>タイカイ</t>
    </rPh>
    <rPh sb="4" eb="6">
      <t>カイジョウ</t>
    </rPh>
    <rPh sb="6" eb="8">
      <t>ハイフ</t>
    </rPh>
    <rPh sb="8" eb="10">
      <t>シリョウ</t>
    </rPh>
    <rPh sb="11" eb="13">
      <t>セイカ</t>
    </rPh>
    <rPh sb="13" eb="16">
      <t>ホウコクショ</t>
    </rPh>
    <rPh sb="16" eb="17">
      <t>トウ</t>
    </rPh>
    <phoneticPr fontId="5"/>
  </si>
  <si>
    <t>消耗品、賞状筆耕、発送料等</t>
    <rPh sb="0" eb="3">
      <t>ショウモウヒン</t>
    </rPh>
    <rPh sb="4" eb="6">
      <t>ショウジョウ</t>
    </rPh>
    <rPh sb="6" eb="8">
      <t>ヒッコウ</t>
    </rPh>
    <rPh sb="9" eb="11">
      <t>ハッソウ</t>
    </rPh>
    <rPh sb="11" eb="12">
      <t>リョウ</t>
    </rPh>
    <rPh sb="12" eb="13">
      <t>トウ</t>
    </rPh>
    <phoneticPr fontId="5"/>
  </si>
  <si>
    <t>３Ｒ推進全国大会設営・運営業務</t>
    <rPh sb="2" eb="4">
      <t>スイシン</t>
    </rPh>
    <rPh sb="4" eb="6">
      <t>ゼンコク</t>
    </rPh>
    <rPh sb="6" eb="8">
      <t>タイカイ</t>
    </rPh>
    <rPh sb="8" eb="10">
      <t>セツエイ</t>
    </rPh>
    <rPh sb="11" eb="13">
      <t>ウンエイ</t>
    </rPh>
    <rPh sb="13" eb="15">
      <t>ギョウム</t>
    </rPh>
    <phoneticPr fontId="5"/>
  </si>
  <si>
    <t>３Ｒ推進全国大会設営・運営等人件費</t>
    <rPh sb="2" eb="4">
      <t>スイシン</t>
    </rPh>
    <rPh sb="4" eb="6">
      <t>ゼンコク</t>
    </rPh>
    <rPh sb="6" eb="8">
      <t>タイカイ</t>
    </rPh>
    <rPh sb="8" eb="10">
      <t>セツエイ</t>
    </rPh>
    <rPh sb="11" eb="13">
      <t>ウンエイ</t>
    </rPh>
    <rPh sb="13" eb="14">
      <t>トウ</t>
    </rPh>
    <rPh sb="14" eb="17">
      <t>ジンケンヒ</t>
    </rPh>
    <phoneticPr fontId="5"/>
  </si>
  <si>
    <t>３Ｒ推進全国大会設営・運営等旅費</t>
    <rPh sb="2" eb="4">
      <t>スイシン</t>
    </rPh>
    <rPh sb="4" eb="6">
      <t>ゼンコク</t>
    </rPh>
    <rPh sb="6" eb="8">
      <t>タイカイ</t>
    </rPh>
    <rPh sb="8" eb="10">
      <t>セツエイ</t>
    </rPh>
    <rPh sb="11" eb="13">
      <t>ウンエイ</t>
    </rPh>
    <rPh sb="13" eb="14">
      <t>トウ</t>
    </rPh>
    <rPh sb="14" eb="16">
      <t>リョヒ</t>
    </rPh>
    <phoneticPr fontId="5"/>
  </si>
  <si>
    <t>雑役務費</t>
    <rPh sb="0" eb="1">
      <t>ザツ</t>
    </rPh>
    <rPh sb="1" eb="3">
      <t>エキム</t>
    </rPh>
    <rPh sb="3" eb="4">
      <t>ヒ</t>
    </rPh>
    <phoneticPr fontId="5"/>
  </si>
  <si>
    <t>ＷＥｂサイト「Re-Style」運営等業務</t>
    <rPh sb="16" eb="18">
      <t>ウンエイ</t>
    </rPh>
    <rPh sb="18" eb="19">
      <t>トウ</t>
    </rPh>
    <rPh sb="19" eb="21">
      <t>ギョウム</t>
    </rPh>
    <phoneticPr fontId="5"/>
  </si>
  <si>
    <r>
      <t>行動喚起型催事「Re-Style</t>
    </r>
    <r>
      <rPr>
        <sz val="11"/>
        <rFont val="ＭＳ Ｐゴシック"/>
        <family val="3"/>
        <charset val="128"/>
      </rPr>
      <t xml:space="preserve"> FES!」開催業務</t>
    </r>
    <rPh sb="0" eb="2">
      <t>コウドウ</t>
    </rPh>
    <rPh sb="2" eb="4">
      <t>カンキ</t>
    </rPh>
    <rPh sb="4" eb="5">
      <t>ガタ</t>
    </rPh>
    <rPh sb="5" eb="7">
      <t>サイジ</t>
    </rPh>
    <rPh sb="22" eb="24">
      <t>カイサイ</t>
    </rPh>
    <rPh sb="24" eb="26">
      <t>ギョウム</t>
    </rPh>
    <phoneticPr fontId="5"/>
  </si>
  <si>
    <t>-</t>
    <phoneticPr fontId="5"/>
  </si>
  <si>
    <t>-</t>
    <phoneticPr fontId="5"/>
  </si>
  <si>
    <t>-</t>
    <phoneticPr fontId="5"/>
  </si>
  <si>
    <t>-</t>
    <phoneticPr fontId="5"/>
  </si>
  <si>
    <t>Re-Style運用人件費</t>
    <rPh sb="8" eb="10">
      <t>ウンヨウ</t>
    </rPh>
    <rPh sb="10" eb="13">
      <t>ジンケンヒ</t>
    </rPh>
    <phoneticPr fontId="5"/>
  </si>
  <si>
    <t>コンテンツ制作等</t>
    <rPh sb="5" eb="7">
      <t>セイサク</t>
    </rPh>
    <rPh sb="7" eb="8">
      <t>トウ</t>
    </rPh>
    <phoneticPr fontId="5"/>
  </si>
  <si>
    <t>Re-Style FES!開催人件費</t>
    <rPh sb="13" eb="15">
      <t>カイサイ</t>
    </rPh>
    <rPh sb="15" eb="18">
      <t>ジンケンヒ</t>
    </rPh>
    <phoneticPr fontId="5"/>
  </si>
  <si>
    <t>Re-Style FES!開催旅費</t>
    <rPh sb="13" eb="15">
      <t>カイサイ</t>
    </rPh>
    <rPh sb="15" eb="17">
      <t>リョヒ</t>
    </rPh>
    <phoneticPr fontId="5"/>
  </si>
  <si>
    <t>テープ、梱包等消耗品</t>
    <rPh sb="4" eb="6">
      <t>コンポウ</t>
    </rPh>
    <rPh sb="6" eb="7">
      <t>トウ</t>
    </rPh>
    <rPh sb="7" eb="10">
      <t>ショウモウヒン</t>
    </rPh>
    <phoneticPr fontId="5"/>
  </si>
  <si>
    <t>連携催事事務局調整業務等</t>
    <rPh sb="0" eb="2">
      <t>レンケイ</t>
    </rPh>
    <rPh sb="2" eb="4">
      <t>サイジ</t>
    </rPh>
    <rPh sb="4" eb="7">
      <t>ジムキョク</t>
    </rPh>
    <rPh sb="7" eb="9">
      <t>チョウセイ</t>
    </rPh>
    <rPh sb="9" eb="11">
      <t>ギョウム</t>
    </rPh>
    <rPh sb="11" eb="12">
      <t>トウ</t>
    </rPh>
    <phoneticPr fontId="5"/>
  </si>
  <si>
    <t>報告書等</t>
    <rPh sb="0" eb="3">
      <t>ホウコクショ</t>
    </rPh>
    <rPh sb="3" eb="4">
      <t>トウ</t>
    </rPh>
    <phoneticPr fontId="5"/>
  </si>
  <si>
    <t>万円/トン</t>
    <rPh sb="0" eb="1">
      <t>マン</t>
    </rPh>
    <rPh sb="1" eb="2">
      <t>エン</t>
    </rPh>
    <phoneticPr fontId="5"/>
  </si>
  <si>
    <t>３Ｒ推進全国大会開催業務</t>
    <rPh sb="2" eb="4">
      <t>スイシン</t>
    </rPh>
    <rPh sb="4" eb="6">
      <t>ゼンコク</t>
    </rPh>
    <rPh sb="6" eb="8">
      <t>タイカイ</t>
    </rPh>
    <rPh sb="8" eb="10">
      <t>カイサイ</t>
    </rPh>
    <rPh sb="10" eb="12">
      <t>ギョウム</t>
    </rPh>
    <phoneticPr fontId="5"/>
  </si>
  <si>
    <t>循環型社会白書及び循環基本計画に係るフォローアップ調査・分析業務</t>
    <rPh sb="0" eb="3">
      <t>ジュンカンガタ</t>
    </rPh>
    <rPh sb="3" eb="5">
      <t>シャカイ</t>
    </rPh>
    <rPh sb="5" eb="7">
      <t>ハクショ</t>
    </rPh>
    <rPh sb="7" eb="8">
      <t>オヨ</t>
    </rPh>
    <rPh sb="9" eb="11">
      <t>ジュンカン</t>
    </rPh>
    <rPh sb="11" eb="13">
      <t>キホン</t>
    </rPh>
    <rPh sb="13" eb="15">
      <t>ケイカク</t>
    </rPh>
    <rPh sb="16" eb="17">
      <t>カカ</t>
    </rPh>
    <rPh sb="25" eb="27">
      <t>チョウサ</t>
    </rPh>
    <rPh sb="28" eb="30">
      <t>ブンセキ</t>
    </rPh>
    <rPh sb="30" eb="32">
      <t>ギョウム</t>
    </rPh>
    <phoneticPr fontId="5"/>
  </si>
  <si>
    <t>18,400,000/194,000</t>
    <phoneticPr fontId="5"/>
  </si>
  <si>
    <t>5,900,000/30</t>
    <phoneticPr fontId="5"/>
  </si>
  <si>
    <t>　円/トン</t>
    <rPh sb="1" eb="2">
      <t>エン</t>
    </rPh>
    <phoneticPr fontId="5"/>
  </si>
  <si>
    <t>3,000,000/20</t>
    <phoneticPr fontId="5"/>
  </si>
  <si>
    <t>執行額(X)/「３R推進全国大会」来場者数(Y)　　　　　　　　　　　　　　</t>
    <rPh sb="0" eb="2">
      <t>シッコウ</t>
    </rPh>
    <rPh sb="2" eb="3">
      <t>ガク</t>
    </rPh>
    <phoneticPr fontId="5"/>
  </si>
  <si>
    <t>執行額(X)/「Re-Style FES!」来場者数(Y)　　　　　　　　　　　　</t>
    <rPh sb="0" eb="2">
      <t>シッコウ</t>
    </rPh>
    <rPh sb="2" eb="3">
      <t>ガク</t>
    </rPh>
    <phoneticPr fontId="5"/>
  </si>
  <si>
    <t>執行額(Y)/
「選ぼう３Rキャンペーン」における資源削減量(X)　　　　　　　　　　　　　　</t>
    <rPh sb="0" eb="2">
      <t>シッコウ</t>
    </rPh>
    <rPh sb="2" eb="3">
      <t>ガク</t>
    </rPh>
    <phoneticPr fontId="5"/>
  </si>
  <si>
    <t>18,788,000/260,000</t>
    <phoneticPr fontId="5"/>
  </si>
  <si>
    <t>13,049,000/400</t>
    <phoneticPr fontId="5"/>
  </si>
  <si>
    <t>　循環資源の発生状況等を踏まえ、従来からの経年的データに加え、毎年度設定するテーマに対応した新たなデータを収集・分析し、同法第14条に基づく循環型社会白書を作成し、国会へ提出するほか、英語版の作成等を含め、国内外への情報発信を実施する。
　また、基本計画に規定された物質フロー図のデータ更新、指標及び取組指標の進捗把握・評価、国を含む各主体の取組状況の把握・評価及び課題検討等を行うほか、地域の循環物質に応じた地域循環共生圏の形成促進に向けた検討や地域の実情に応じたモデル事業の実施、取組みが遅れている２Ｒの促進に向けた検討等を実施する。
　このほか、地方公共団体との連携体制を推進する「３R推進全国大会」の開催、広く国民に向けて循環型社会の形成に関する情報を発信するWebサイト「Re-Style」(http://www.re-style.env.go.jp/)の運用や、企業と連携した「選ぼう！３Rキャンペーン」の実施、全国各地での３R行動喚起型催事「Re-Style FES!」の開催など、国民の態度変容・行動喚起を促進する事業を実施する。</t>
    <rPh sb="60" eb="62">
      <t>ドウホウ</t>
    </rPh>
    <rPh sb="62" eb="63">
      <t>ダイ</t>
    </rPh>
    <rPh sb="65" eb="66">
      <t>ジョウ</t>
    </rPh>
    <rPh sb="209" eb="212">
      <t>キョウセイケン</t>
    </rPh>
    <rPh sb="276" eb="278">
      <t>チホウ</t>
    </rPh>
    <rPh sb="278" eb="280">
      <t>コウキョウ</t>
    </rPh>
    <rPh sb="280" eb="282">
      <t>ダンタイ</t>
    </rPh>
    <rPh sb="284" eb="286">
      <t>レンケイ</t>
    </rPh>
    <rPh sb="286" eb="288">
      <t>タイセイ</t>
    </rPh>
    <rPh sb="289" eb="291">
      <t>スイシン</t>
    </rPh>
    <rPh sb="296" eb="298">
      <t>スイシン</t>
    </rPh>
    <rPh sb="298" eb="300">
      <t>ゼンコク</t>
    </rPh>
    <rPh sb="300" eb="302">
      <t>タイカイ</t>
    </rPh>
    <rPh sb="304" eb="306">
      <t>カイサイ</t>
    </rPh>
    <rPh sb="307" eb="308">
      <t>ヒロ</t>
    </rPh>
    <rPh sb="309" eb="311">
      <t>コクミン</t>
    </rPh>
    <rPh sb="312" eb="313">
      <t>ム</t>
    </rPh>
    <rPh sb="315" eb="318">
      <t>ジュンカンガタ</t>
    </rPh>
    <rPh sb="318" eb="320">
      <t>シャカイ</t>
    </rPh>
    <rPh sb="321" eb="323">
      <t>ケイセイ</t>
    </rPh>
    <rPh sb="324" eb="325">
      <t>カン</t>
    </rPh>
    <rPh sb="327" eb="329">
      <t>ジョウホウ</t>
    </rPh>
    <rPh sb="330" eb="332">
      <t>ハッシン</t>
    </rPh>
    <rPh sb="383" eb="385">
      <t>ウンヨウ</t>
    </rPh>
    <rPh sb="387" eb="389">
      <t>キギョウ</t>
    </rPh>
    <rPh sb="390" eb="392">
      <t>レンケイ</t>
    </rPh>
    <rPh sb="395" eb="396">
      <t>エラ</t>
    </rPh>
    <rPh sb="409" eb="411">
      <t>ジッシ</t>
    </rPh>
    <rPh sb="412" eb="414">
      <t>ゼンコク</t>
    </rPh>
    <rPh sb="414" eb="416">
      <t>カクチ</t>
    </rPh>
    <rPh sb="420" eb="422">
      <t>コウドウ</t>
    </rPh>
    <rPh sb="422" eb="424">
      <t>カンキ</t>
    </rPh>
    <rPh sb="424" eb="425">
      <t>ガタ</t>
    </rPh>
    <rPh sb="425" eb="427">
      <t>サイジ</t>
    </rPh>
    <rPh sb="443" eb="445">
      <t>カイサイ</t>
    </rPh>
    <rPh sb="448" eb="450">
      <t>コクミン</t>
    </rPh>
    <rPh sb="451" eb="453">
      <t>タイド</t>
    </rPh>
    <rPh sb="453" eb="455">
      <t>ヘンヨウ</t>
    </rPh>
    <rPh sb="456" eb="458">
      <t>コウドウ</t>
    </rPh>
    <rPh sb="458" eb="460">
      <t>カンキ</t>
    </rPh>
    <rPh sb="461" eb="463">
      <t>ソクシン</t>
    </rPh>
    <rPh sb="465" eb="467">
      <t>ジギョウ</t>
    </rPh>
    <rPh sb="468" eb="470">
      <t>ジッシ</t>
    </rPh>
    <phoneticPr fontId="5"/>
  </si>
  <si>
    <t>項目</t>
    <rPh sb="0" eb="2">
      <t>コウモク</t>
    </rPh>
    <phoneticPr fontId="5"/>
  </si>
  <si>
    <t>-</t>
    <phoneticPr fontId="5"/>
  </si>
  <si>
    <t>百万円/項目</t>
    <rPh sb="0" eb="2">
      <t>ヒャクマン</t>
    </rPh>
    <rPh sb="2" eb="3">
      <t>エン</t>
    </rPh>
    <rPh sb="4" eb="6">
      <t>コウモク</t>
    </rPh>
    <phoneticPr fontId="5"/>
  </si>
  <si>
    <t>51/46</t>
    <phoneticPr fontId="5"/>
  </si>
  <si>
    <t>第三次循環型社会形成推進基本計画（平成25年5月31日閣議決定）に定められた目標</t>
    <phoneticPr fontId="5"/>
  </si>
  <si>
    <t>４．廃棄物・リサイクル対策の推進</t>
    <phoneticPr fontId="5"/>
  </si>
  <si>
    <t>旅費</t>
    <rPh sb="0" eb="2">
      <t>リョヒ</t>
    </rPh>
    <phoneticPr fontId="5"/>
  </si>
  <si>
    <t>諸謝金</t>
    <rPh sb="0" eb="1">
      <t>ショ</t>
    </rPh>
    <rPh sb="1" eb="3">
      <t>シャキン</t>
    </rPh>
    <phoneticPr fontId="5"/>
  </si>
  <si>
    <t>その他</t>
    <rPh sb="2" eb="3">
      <t>タ</t>
    </rPh>
    <phoneticPr fontId="5"/>
  </si>
  <si>
    <t>外注費</t>
    <rPh sb="0" eb="2">
      <t>ガイチュウ</t>
    </rPh>
    <rPh sb="2" eb="3">
      <t>ヒ</t>
    </rPh>
    <phoneticPr fontId="5"/>
  </si>
  <si>
    <t>一般管理費</t>
    <rPh sb="0" eb="2">
      <t>イッパン</t>
    </rPh>
    <rPh sb="2" eb="5">
      <t>カンリヒ</t>
    </rPh>
    <phoneticPr fontId="5"/>
  </si>
  <si>
    <t>消費税</t>
    <rPh sb="0" eb="3">
      <t>ショウヒゼイ</t>
    </rPh>
    <phoneticPr fontId="5"/>
  </si>
  <si>
    <t>講師・委員旅費、国内出張費</t>
    <rPh sb="0" eb="2">
      <t>コウシ</t>
    </rPh>
    <rPh sb="3" eb="5">
      <t>イイン</t>
    </rPh>
    <rPh sb="5" eb="7">
      <t>リョヒ</t>
    </rPh>
    <rPh sb="8" eb="10">
      <t>コクナイ</t>
    </rPh>
    <rPh sb="10" eb="12">
      <t>シュッチョウ</t>
    </rPh>
    <rPh sb="12" eb="13">
      <t>ヒ</t>
    </rPh>
    <phoneticPr fontId="5"/>
  </si>
  <si>
    <t>セミナー講師・委員等謝金</t>
    <rPh sb="4" eb="6">
      <t>コウシ</t>
    </rPh>
    <rPh sb="7" eb="9">
      <t>イイン</t>
    </rPh>
    <rPh sb="9" eb="10">
      <t>トウ</t>
    </rPh>
    <rPh sb="10" eb="12">
      <t>シャキン</t>
    </rPh>
    <phoneticPr fontId="5"/>
  </si>
  <si>
    <t>印刷製本費、会場借料、賃金等</t>
    <rPh sb="0" eb="2">
      <t>インサツ</t>
    </rPh>
    <rPh sb="2" eb="4">
      <t>セイホン</t>
    </rPh>
    <rPh sb="4" eb="5">
      <t>ヒ</t>
    </rPh>
    <rPh sb="6" eb="8">
      <t>カイジョウ</t>
    </rPh>
    <rPh sb="8" eb="10">
      <t>シャクリョウ</t>
    </rPh>
    <rPh sb="11" eb="13">
      <t>チンギン</t>
    </rPh>
    <rPh sb="13" eb="14">
      <t>トウ</t>
    </rPh>
    <phoneticPr fontId="5"/>
  </si>
  <si>
    <t>セミナー運営、議事録作成</t>
    <rPh sb="4" eb="6">
      <t>ウンエイ</t>
    </rPh>
    <rPh sb="7" eb="10">
      <t>ギジロク</t>
    </rPh>
    <rPh sb="10" eb="12">
      <t>サクセイ</t>
    </rPh>
    <phoneticPr fontId="5"/>
  </si>
  <si>
    <t>B.三菱ＵＦＪリサーチ＆コンサルティング株式会社</t>
    <phoneticPr fontId="5"/>
  </si>
  <si>
    <t>三菱ＵＦＪリサーチ＆コンサルティング株式会社</t>
    <phoneticPr fontId="5"/>
  </si>
  <si>
    <t>適正なリユースの促進及び違法な回収業者取締りに向けた検討業務</t>
    <phoneticPr fontId="5"/>
  </si>
  <si>
    <t>-</t>
    <phoneticPr fontId="5"/>
  </si>
  <si>
    <t>G.株式会社ジャパンデザイン</t>
    <phoneticPr fontId="5"/>
  </si>
  <si>
    <t>E.株式会社ダイナックス都市環境研究所</t>
    <phoneticPr fontId="5"/>
  </si>
  <si>
    <t>D.公益財団法人廃棄物・３Ｒ研究財団</t>
    <phoneticPr fontId="5"/>
  </si>
  <si>
    <t>C.みずほ情報総研株式会社</t>
    <phoneticPr fontId="5"/>
  </si>
  <si>
    <t>循環基本計画においてフォローアップする代表指標（循環利用率、最終処分量等）の分析等のために検証する補助指標の数</t>
    <rPh sb="0" eb="2">
      <t>ジュンカン</t>
    </rPh>
    <rPh sb="2" eb="4">
      <t>キホン</t>
    </rPh>
    <rPh sb="4" eb="6">
      <t>ケイカク</t>
    </rPh>
    <rPh sb="19" eb="21">
      <t>ダイヒョウ</t>
    </rPh>
    <rPh sb="21" eb="23">
      <t>シヒョウ</t>
    </rPh>
    <rPh sb="35" eb="36">
      <t>トウ</t>
    </rPh>
    <rPh sb="38" eb="40">
      <t>ブンセキ</t>
    </rPh>
    <rPh sb="40" eb="41">
      <t>トウ</t>
    </rPh>
    <rPh sb="45" eb="47">
      <t>ケンショウ</t>
    </rPh>
    <rPh sb="49" eb="51">
      <t>ホジョ</t>
    </rPh>
    <rPh sb="51" eb="53">
      <t>シヒョウ</t>
    </rPh>
    <rPh sb="54" eb="55">
      <t>カズ</t>
    </rPh>
    <phoneticPr fontId="5"/>
  </si>
  <si>
    <t>消費税</t>
    <rPh sb="0" eb="3">
      <t>ショウヒゼイ</t>
    </rPh>
    <phoneticPr fontId="5"/>
  </si>
  <si>
    <t>人件費その他</t>
    <rPh sb="0" eb="3">
      <t>ジンケンヒ</t>
    </rPh>
    <rPh sb="5" eb="6">
      <t>タ</t>
    </rPh>
    <phoneticPr fontId="5"/>
  </si>
  <si>
    <t>外注費</t>
    <rPh sb="0" eb="3">
      <t>ガイチュウヒ</t>
    </rPh>
    <phoneticPr fontId="5"/>
  </si>
  <si>
    <t>アンケート調査等</t>
    <rPh sb="5" eb="7">
      <t>チョウサ</t>
    </rPh>
    <rPh sb="7" eb="8">
      <t>トウ</t>
    </rPh>
    <phoneticPr fontId="5"/>
  </si>
  <si>
    <t>執行額（X）／補助指標の数（Y）　　　　　　　　　　　　　　</t>
    <rPh sb="0" eb="2">
      <t>シッコウ</t>
    </rPh>
    <rPh sb="2" eb="3">
      <t>ガク</t>
    </rPh>
    <rPh sb="7" eb="9">
      <t>ホジョ</t>
    </rPh>
    <rPh sb="9" eb="11">
      <t>シヒョウ</t>
    </rPh>
    <rPh sb="12" eb="13">
      <t>カズ</t>
    </rPh>
    <phoneticPr fontId="5"/>
  </si>
  <si>
    <t>52/117</t>
    <phoneticPr fontId="5"/>
  </si>
  <si>
    <t>各事業の執行状況を精査し、入札手法やコスト削減等に取り組むとともに、各事業の進捗状況や成果達成状況等の把握に努め、事業の見直し等を含めた検討を実施した。</t>
    <rPh sb="0" eb="3">
      <t>カクジギョウ</t>
    </rPh>
    <rPh sb="4" eb="6">
      <t>シッコウ</t>
    </rPh>
    <rPh sb="6" eb="8">
      <t>ジョウキョウ</t>
    </rPh>
    <rPh sb="9" eb="11">
      <t>セイサ</t>
    </rPh>
    <rPh sb="13" eb="15">
      <t>ニュウサツ</t>
    </rPh>
    <rPh sb="15" eb="17">
      <t>シュホウ</t>
    </rPh>
    <rPh sb="21" eb="23">
      <t>サクゲン</t>
    </rPh>
    <rPh sb="23" eb="24">
      <t>トウ</t>
    </rPh>
    <rPh sb="25" eb="26">
      <t>ト</t>
    </rPh>
    <rPh sb="27" eb="28">
      <t>ク</t>
    </rPh>
    <rPh sb="34" eb="37">
      <t>カクジギョウ</t>
    </rPh>
    <rPh sb="38" eb="40">
      <t>シンチョク</t>
    </rPh>
    <rPh sb="40" eb="42">
      <t>ジョウキョウ</t>
    </rPh>
    <rPh sb="43" eb="45">
      <t>セイカ</t>
    </rPh>
    <rPh sb="45" eb="47">
      <t>タッセイ</t>
    </rPh>
    <rPh sb="47" eb="49">
      <t>ジョウキョウ</t>
    </rPh>
    <rPh sb="49" eb="50">
      <t>トウ</t>
    </rPh>
    <rPh sb="51" eb="53">
      <t>ハアク</t>
    </rPh>
    <rPh sb="54" eb="55">
      <t>ツト</t>
    </rPh>
    <rPh sb="57" eb="59">
      <t>ジギョウ</t>
    </rPh>
    <rPh sb="60" eb="62">
      <t>ミナオ</t>
    </rPh>
    <rPh sb="63" eb="64">
      <t>トウ</t>
    </rPh>
    <rPh sb="65" eb="66">
      <t>フク</t>
    </rPh>
    <rPh sb="68" eb="70">
      <t>ケントウ</t>
    </rPh>
    <rPh sb="71" eb="73">
      <t>ジッシ</t>
    </rPh>
    <phoneticPr fontId="5"/>
  </si>
  <si>
    <t>引き続き、仕様書等の見直しなど、入札手法やコスト削減に努めるとともに、第四次循環基本計画に定められた各施策の着実な実施に努める。</t>
    <rPh sb="0" eb="1">
      <t>ヒ</t>
    </rPh>
    <rPh sb="2" eb="3">
      <t>ツヅ</t>
    </rPh>
    <rPh sb="5" eb="8">
      <t>シヨウショ</t>
    </rPh>
    <rPh sb="8" eb="9">
      <t>トウ</t>
    </rPh>
    <rPh sb="10" eb="12">
      <t>ミナオ</t>
    </rPh>
    <rPh sb="16" eb="18">
      <t>ニュウサツ</t>
    </rPh>
    <rPh sb="18" eb="20">
      <t>シュホウ</t>
    </rPh>
    <rPh sb="24" eb="26">
      <t>サクゲン</t>
    </rPh>
    <rPh sb="27" eb="28">
      <t>ツト</t>
    </rPh>
    <rPh sb="35" eb="36">
      <t>ダイ</t>
    </rPh>
    <rPh sb="36" eb="38">
      <t>ヨジ</t>
    </rPh>
    <rPh sb="38" eb="40">
      <t>ジュンカン</t>
    </rPh>
    <rPh sb="40" eb="42">
      <t>キホン</t>
    </rPh>
    <rPh sb="42" eb="44">
      <t>ケイカク</t>
    </rPh>
    <rPh sb="45" eb="46">
      <t>サダ</t>
    </rPh>
    <rPh sb="50" eb="53">
      <t>カクシサク</t>
    </rPh>
    <rPh sb="54" eb="56">
      <t>チャクジツ</t>
    </rPh>
    <rPh sb="57" eb="59">
      <t>ジッシ</t>
    </rPh>
    <rPh sb="60" eb="61">
      <t>ツト</t>
    </rPh>
    <phoneticPr fontId="5"/>
  </si>
  <si>
    <t>２Ｒを重視した３Ｒの推進や地域循環共生圏の形成に向けた取組、地方公共団体等との連携体制の強化、国民の態度変容・行動喚起の促進等により、資源生産性の向上、循環利用率の向上、廃棄物最終処分量の減少に寄与する。</t>
    <rPh sb="3" eb="5">
      <t>ジュウシ</t>
    </rPh>
    <rPh sb="10" eb="12">
      <t>スイシン</t>
    </rPh>
    <rPh sb="13" eb="15">
      <t>チイキ</t>
    </rPh>
    <rPh sb="15" eb="17">
      <t>ジュンカン</t>
    </rPh>
    <rPh sb="17" eb="20">
      <t>キョウセイケン</t>
    </rPh>
    <rPh sb="21" eb="23">
      <t>ケイセイ</t>
    </rPh>
    <rPh sb="24" eb="25">
      <t>ム</t>
    </rPh>
    <rPh sb="27" eb="29">
      <t>トリクミ</t>
    </rPh>
    <rPh sb="30" eb="32">
      <t>チホウ</t>
    </rPh>
    <rPh sb="32" eb="34">
      <t>コウキョウ</t>
    </rPh>
    <rPh sb="34" eb="36">
      <t>ダンタイ</t>
    </rPh>
    <rPh sb="36" eb="37">
      <t>トウ</t>
    </rPh>
    <rPh sb="39" eb="41">
      <t>レンケイ</t>
    </rPh>
    <rPh sb="41" eb="43">
      <t>タイセイ</t>
    </rPh>
    <rPh sb="44" eb="46">
      <t>キョウカ</t>
    </rPh>
    <rPh sb="47" eb="49">
      <t>コクミン</t>
    </rPh>
    <rPh sb="50" eb="52">
      <t>タイド</t>
    </rPh>
    <rPh sb="52" eb="54">
      <t>ヘンヨウ</t>
    </rPh>
    <rPh sb="55" eb="57">
      <t>コウドウ</t>
    </rPh>
    <rPh sb="57" eb="59">
      <t>カンキ</t>
    </rPh>
    <rPh sb="60" eb="62">
      <t>ソクシン</t>
    </rPh>
    <rPh sb="62" eb="63">
      <t>トウ</t>
    </rPh>
    <rPh sb="67" eb="69">
      <t>シゲン</t>
    </rPh>
    <rPh sb="69" eb="72">
      <t>セイサンセイ</t>
    </rPh>
    <rPh sb="73" eb="75">
      <t>コウジョウ</t>
    </rPh>
    <rPh sb="76" eb="78">
      <t>ジュンカン</t>
    </rPh>
    <rPh sb="78" eb="80">
      <t>リヨウ</t>
    </rPh>
    <rPh sb="80" eb="81">
      <t>リツ</t>
    </rPh>
    <rPh sb="82" eb="84">
      <t>コウジョウ</t>
    </rPh>
    <rPh sb="85" eb="87">
      <t>ハイキ</t>
    </rPh>
    <rPh sb="87" eb="88">
      <t>ブツ</t>
    </rPh>
    <phoneticPr fontId="5"/>
  </si>
  <si>
    <t>資源効率性の高い社会経済システム構築に向けた調査・検討業務</t>
    <phoneticPr fontId="5"/>
  </si>
  <si>
    <t>人件費その他</t>
    <rPh sb="0" eb="3">
      <t>ジンケンヒ</t>
    </rPh>
    <rPh sb="5" eb="6">
      <t>タ</t>
    </rPh>
    <phoneticPr fontId="5"/>
  </si>
  <si>
    <t>外注費</t>
    <rPh sb="0" eb="3">
      <t>ガイチュウヒ</t>
    </rPh>
    <phoneticPr fontId="5"/>
  </si>
  <si>
    <t>A.みずほ情報総研株式会社</t>
    <rPh sb="5" eb="7">
      <t>ジョウホウ</t>
    </rPh>
    <rPh sb="7" eb="9">
      <t>ソウケン</t>
    </rPh>
    <rPh sb="9" eb="11">
      <t>カブシキ</t>
    </rPh>
    <rPh sb="11" eb="13">
      <t>カイシャ</t>
    </rPh>
    <phoneticPr fontId="5"/>
  </si>
  <si>
    <t>51/46</t>
    <phoneticPr fontId="5"/>
  </si>
  <si>
    <t>50/46</t>
    <phoneticPr fontId="5"/>
  </si>
  <si>
    <t>-</t>
    <phoneticPr fontId="5"/>
  </si>
  <si>
    <t>-</t>
  </si>
  <si>
    <t>-</t>
    <phoneticPr fontId="5"/>
  </si>
  <si>
    <t>-</t>
    <phoneticPr fontId="5"/>
  </si>
  <si>
    <t>-</t>
    <phoneticPr fontId="5"/>
  </si>
  <si>
    <t>-</t>
    <phoneticPr fontId="5"/>
  </si>
  <si>
    <t>-</t>
    <phoneticPr fontId="5"/>
  </si>
  <si>
    <t>循環型社会形成推進基本法に基づく取組みの推進を図っていくうえで必要な事業であり、事業概要の中身は多岐にわたる。そのうち、「地域の循環物質に応じた地域循環共生圏の形成促進に向けた検討や地域の実情に応じたモデル事業の実施、取組みが遅れている２Rの促進に向けた検討等」は地域レベルでの取組みの浸透にとって重要な内容であると思われるが、活動指標としても関連するものが位置付けられておらず、具体的な中身がレビューシートからは見えてこない。
一者応札の状況改善については引き続き努力が望まれる。</t>
    <phoneticPr fontId="5"/>
  </si>
  <si>
    <t>第四次循環基本計画においてフォローアップする指標の数が第三次循環基本計画と比較し増加しているため、人件費等が増加している。</t>
    <phoneticPr fontId="5"/>
  </si>
  <si>
    <t>外部有識者の所見を踏まえ、「地域の循環物質に応じた地域循環共生圏の形成促進に向けた検討や地域の実情に応じたモデル事業の実施、取組みが遅れている２Rの促進に向けた検討等」について、活動指標の設定を検討すること。また、引き続き一者応札の改善に努めること。</t>
    <phoneticPr fontId="5"/>
  </si>
  <si>
    <t>取組みが遅れている２Rの促進に向けた検討等に関する活動指標については、関連する事業による成果を活動指標としているところであるが、今後、地域の循環物質に応じた地域循環共生圏の形成促進に向けた検討や地域の実情に応じたモデル事業の実施を含めて、具体的指標の設定について検討する。また、一者応札に関しても仕様書の汎用化等、引き続き改善を検討する。</t>
    <rPh sb="22" eb="23">
      <t>カン</t>
    </rPh>
    <rPh sb="35" eb="37">
      <t>カンレン</t>
    </rPh>
    <rPh sb="39" eb="41">
      <t>ジギョウ</t>
    </rPh>
    <rPh sb="44" eb="46">
      <t>セイカ</t>
    </rPh>
    <rPh sb="47" eb="49">
      <t>カツドウ</t>
    </rPh>
    <rPh sb="49" eb="51">
      <t>シヒョウ</t>
    </rPh>
    <rPh sb="64" eb="66">
      <t>コンゴ</t>
    </rPh>
    <rPh sb="115" eb="116">
      <t>フク</t>
    </rPh>
    <rPh sb="119" eb="122">
      <t>グタイテキ</t>
    </rPh>
    <rPh sb="122" eb="124">
      <t>シヒョウ</t>
    </rPh>
    <rPh sb="125" eb="127">
      <t>セッテイ</t>
    </rPh>
    <rPh sb="131" eb="133">
      <t>ケントウ</t>
    </rPh>
    <rPh sb="139" eb="140">
      <t>イッ</t>
    </rPh>
    <rPh sb="140" eb="141">
      <t>シャ</t>
    </rPh>
    <rPh sb="141" eb="143">
      <t>オウサツ</t>
    </rPh>
    <rPh sb="144" eb="145">
      <t>カン</t>
    </rPh>
    <rPh sb="148" eb="151">
      <t>シヨウショ</t>
    </rPh>
    <rPh sb="152" eb="155">
      <t>ハンヨウカ</t>
    </rPh>
    <rPh sb="155" eb="156">
      <t>トウ</t>
    </rPh>
    <rPh sb="161" eb="163">
      <t>カイゼン</t>
    </rPh>
    <rPh sb="164" eb="16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</si>
</sst>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Border="1" applyAlignment="1" applyProtection="1">
      <alignment horizontal="center" vertical="center" wrapText="1"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10886</xdr:colOff>
      <xdr:row>740</xdr:row>
      <xdr:rowOff>239486</xdr:rowOff>
    </xdr:from>
    <xdr:to>
      <xdr:col>20</xdr:col>
      <xdr:colOff>14704</xdr:colOff>
      <xdr:row>742</xdr:row>
      <xdr:rowOff>72873</xdr:rowOff>
    </xdr:to>
    <xdr:sp macro="" textlink="">
      <xdr:nvSpPr>
        <xdr:cNvPr id="2" name="正方形/長方形 1"/>
        <xdr:cNvSpPr/>
      </xdr:nvSpPr>
      <xdr:spPr>
        <a:xfrm>
          <a:off x="1861457" y="72912515"/>
          <a:ext cx="1854390" cy="55184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chemeClr val="tx1"/>
              </a:solidFill>
            </a:rPr>
            <a:t>１０５百万円</a:t>
          </a:r>
        </a:p>
      </xdr:txBody>
    </xdr:sp>
    <xdr:clientData/>
  </xdr:twoCellAnchor>
  <xdr:twoCellAnchor>
    <xdr:from>
      <xdr:col>15</xdr:col>
      <xdr:colOff>12796</xdr:colOff>
      <xdr:row>742</xdr:row>
      <xdr:rowOff>72872</xdr:rowOff>
    </xdr:from>
    <xdr:to>
      <xdr:col>17</xdr:col>
      <xdr:colOff>173546</xdr:colOff>
      <xdr:row>762</xdr:row>
      <xdr:rowOff>288471</xdr:rowOff>
    </xdr:to>
    <xdr:cxnSp macro="">
      <xdr:nvCxnSpPr>
        <xdr:cNvPr id="3" name="カギ線コネクタ 2"/>
        <xdr:cNvCxnSpPr>
          <a:stCxn id="2" idx="2"/>
          <a:endCxn id="33" idx="1"/>
        </xdr:cNvCxnSpPr>
      </xdr:nvCxnSpPr>
      <xdr:spPr>
        <a:xfrm rot="16200000" flipH="1">
          <a:off x="-1070544" y="53026640"/>
          <a:ext cx="8249257" cy="530864"/>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100914</xdr:colOff>
      <xdr:row>742</xdr:row>
      <xdr:rowOff>293913</xdr:rowOff>
    </xdr:from>
    <xdr:to>
      <xdr:col>30</xdr:col>
      <xdr:colOff>115088</xdr:colOff>
      <xdr:row>743</xdr:row>
      <xdr:rowOff>114685</xdr:rowOff>
    </xdr:to>
    <xdr:sp macro="" textlink="">
      <xdr:nvSpPr>
        <xdr:cNvPr id="5" name="正方形/長方形 4"/>
        <xdr:cNvSpPr/>
      </xdr:nvSpPr>
      <xdr:spPr bwMode="auto">
        <a:xfrm>
          <a:off x="2876771" y="51554742"/>
          <a:ext cx="2790031"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-1</xdr:colOff>
      <xdr:row>743</xdr:row>
      <xdr:rowOff>170077</xdr:rowOff>
    </xdr:from>
    <xdr:to>
      <xdr:col>33</xdr:col>
      <xdr:colOff>10587</xdr:colOff>
      <xdr:row>745</xdr:row>
      <xdr:rowOff>152400</xdr:rowOff>
    </xdr:to>
    <xdr:sp macro="" textlink="">
      <xdr:nvSpPr>
        <xdr:cNvPr id="6" name="正方形/長方形 5"/>
        <xdr:cNvSpPr/>
      </xdr:nvSpPr>
      <xdr:spPr bwMode="auto">
        <a:xfrm>
          <a:off x="3331028" y="51790134"/>
          <a:ext cx="2786445" cy="68989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みずほ情報総研株式会社</a:t>
          </a:r>
          <a:endParaRPr kumimoji="1" lang="en-US" altLang="ja-JP" sz="1100">
            <a:solidFill>
              <a:sysClr val="windowText" lastClr="000000"/>
            </a:solidFill>
          </a:endParaRPr>
        </a:p>
        <a:p>
          <a:pPr algn="ctr"/>
          <a:r>
            <a:rPr kumimoji="1" lang="ja-JP" altLang="en-US" sz="1100">
              <a:solidFill>
                <a:sysClr val="windowText" lastClr="000000"/>
              </a:solidFill>
            </a:rPr>
            <a:t>３０百万円（５１百万円）</a:t>
          </a:r>
          <a:endParaRPr kumimoji="1" lang="en-US" altLang="ja-JP" sz="1100">
            <a:solidFill>
              <a:sysClr val="windowText" lastClr="000000"/>
            </a:solidFill>
          </a:endParaRPr>
        </a:p>
        <a:p>
          <a:pPr algn="ctr"/>
          <a:r>
            <a:rPr kumimoji="1" lang="ja-JP" altLang="en-US" sz="1100">
              <a:solidFill>
                <a:sysClr val="windowText" lastClr="000000"/>
              </a:solidFill>
            </a:rPr>
            <a:t>（３０百万円</a:t>
          </a:r>
          <a:r>
            <a:rPr kumimoji="1" lang="ja-JP" altLang="en-US" sz="1100">
              <a:solidFill>
                <a:schemeClr val="tx1"/>
              </a:solidFill>
            </a:rPr>
            <a:t>＋２１百万円（</a:t>
          </a:r>
          <a:r>
            <a:rPr kumimoji="1" lang="en-US" altLang="ja-JP" sz="1100">
              <a:solidFill>
                <a:schemeClr val="tx1"/>
              </a:solidFill>
            </a:rPr>
            <a:t>※</a:t>
          </a:r>
          <a:r>
            <a:rPr kumimoji="1" lang="ja-JP" altLang="en-US" sz="1100">
              <a:solidFill>
                <a:schemeClr val="tx1"/>
              </a:solidFill>
            </a:rPr>
            <a:t>））</a:t>
          </a:r>
        </a:p>
      </xdr:txBody>
    </xdr:sp>
    <xdr:clientData/>
  </xdr:twoCellAnchor>
  <xdr:twoCellAnchor>
    <xdr:from>
      <xdr:col>16</xdr:col>
      <xdr:colOff>185056</xdr:colOff>
      <xdr:row>745</xdr:row>
      <xdr:rowOff>140741</xdr:rowOff>
    </xdr:from>
    <xdr:to>
      <xdr:col>36</xdr:col>
      <xdr:colOff>87086</xdr:colOff>
      <xdr:row>746</xdr:row>
      <xdr:rowOff>326571</xdr:rowOff>
    </xdr:to>
    <xdr:sp macro="" textlink="">
      <xdr:nvSpPr>
        <xdr:cNvPr id="7" name="大かっこ 6"/>
        <xdr:cNvSpPr/>
      </xdr:nvSpPr>
      <xdr:spPr bwMode="auto">
        <a:xfrm>
          <a:off x="3145970" y="50606912"/>
          <a:ext cx="3603173" cy="54505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・循環法に基づく、循環型社会白書の作成及び循環基本計画の作成に必要な各種情報の収集・分析等を行う。　</a:t>
          </a:r>
          <a:endParaRPr kumimoji="1" lang="en-US" altLang="ja-JP" sz="1100">
            <a:solidFill>
              <a:schemeClr val="tx1"/>
            </a:solidFill>
            <a:effectLst/>
            <a:latin typeface="+mn-lt"/>
            <a:ea typeface="+mn-ea"/>
            <a:cs typeface="+mn-cs"/>
          </a:endParaRPr>
        </a:p>
      </xdr:txBody>
    </xdr:sp>
    <xdr:clientData/>
  </xdr:twoCellAnchor>
  <xdr:twoCellAnchor>
    <xdr:from>
      <xdr:col>15</xdr:col>
      <xdr:colOff>0</xdr:colOff>
      <xdr:row>744</xdr:row>
      <xdr:rowOff>166681</xdr:rowOff>
    </xdr:from>
    <xdr:to>
      <xdr:col>18</xdr:col>
      <xdr:colOff>-1</xdr:colOff>
      <xdr:row>744</xdr:row>
      <xdr:rowOff>174171</xdr:rowOff>
    </xdr:to>
    <xdr:cxnSp macro="">
      <xdr:nvCxnSpPr>
        <xdr:cNvPr id="8" name="直線矢印コネクタ 7"/>
        <xdr:cNvCxnSpPr>
          <a:stCxn id="6" idx="1"/>
        </xdr:cNvCxnSpPr>
      </xdr:nvCxnSpPr>
      <xdr:spPr>
        <a:xfrm flipH="1">
          <a:off x="2775857" y="49968824"/>
          <a:ext cx="555171" cy="749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178668</xdr:colOff>
      <xdr:row>748</xdr:row>
      <xdr:rowOff>28562</xdr:rowOff>
    </xdr:from>
    <xdr:to>
      <xdr:col>36</xdr:col>
      <xdr:colOff>130630</xdr:colOff>
      <xdr:row>749</xdr:row>
      <xdr:rowOff>293915</xdr:rowOff>
    </xdr:to>
    <xdr:sp macro="" textlink="">
      <xdr:nvSpPr>
        <xdr:cNvPr id="9" name="正方形/長方形 8"/>
        <xdr:cNvSpPr/>
      </xdr:nvSpPr>
      <xdr:spPr bwMode="auto">
        <a:xfrm>
          <a:off x="3324639" y="51256733"/>
          <a:ext cx="3468048" cy="62458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a:t>
          </a:r>
          <a:r>
            <a:rPr kumimoji="1" lang="en-US" altLang="ja-JP" sz="1100">
              <a:solidFill>
                <a:srgbClr val="FF0000"/>
              </a:solidFill>
            </a:rPr>
            <a:t>.</a:t>
          </a:r>
          <a:r>
            <a:rPr kumimoji="1" lang="ja-JP" altLang="en-US" sz="1100">
              <a:solidFill>
                <a:schemeClr val="tx1"/>
              </a:solidFill>
            </a:rPr>
            <a:t>三菱ＵＦＪリサーチ＆コンサルティング株式会社</a:t>
          </a:r>
          <a:endParaRPr kumimoji="1" lang="en-US" altLang="ja-JP" sz="1100">
            <a:solidFill>
              <a:schemeClr val="tx1"/>
            </a:solidFill>
          </a:endParaRPr>
        </a:p>
        <a:p>
          <a:pPr algn="ctr"/>
          <a:r>
            <a:rPr kumimoji="1" lang="ja-JP" altLang="en-US" sz="1100">
              <a:solidFill>
                <a:schemeClr val="tx1"/>
              </a:solidFill>
            </a:rPr>
            <a:t>１４．９百万円</a:t>
          </a:r>
        </a:p>
      </xdr:txBody>
    </xdr:sp>
    <xdr:clientData/>
  </xdr:twoCellAnchor>
  <xdr:twoCellAnchor>
    <xdr:from>
      <xdr:col>15</xdr:col>
      <xdr:colOff>110217</xdr:colOff>
      <xdr:row>747</xdr:row>
      <xdr:rowOff>119743</xdr:rowOff>
    </xdr:from>
    <xdr:to>
      <xdr:col>30</xdr:col>
      <xdr:colOff>120805</xdr:colOff>
      <xdr:row>747</xdr:row>
      <xdr:rowOff>311588</xdr:rowOff>
    </xdr:to>
    <xdr:sp macro="" textlink="">
      <xdr:nvSpPr>
        <xdr:cNvPr id="10" name="正方形/長方形 9"/>
        <xdr:cNvSpPr/>
      </xdr:nvSpPr>
      <xdr:spPr bwMode="auto">
        <a:xfrm>
          <a:off x="2886074" y="50988686"/>
          <a:ext cx="2786445" cy="19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10886</xdr:colOff>
      <xdr:row>748</xdr:row>
      <xdr:rowOff>340853</xdr:rowOff>
    </xdr:from>
    <xdr:to>
      <xdr:col>17</xdr:col>
      <xdr:colOff>178668</xdr:colOff>
      <xdr:row>748</xdr:row>
      <xdr:rowOff>348343</xdr:rowOff>
    </xdr:to>
    <xdr:cxnSp macro="">
      <xdr:nvCxnSpPr>
        <xdr:cNvPr id="12" name="直線矢印コネクタ 11"/>
        <xdr:cNvCxnSpPr>
          <a:stCxn id="9" idx="1"/>
        </xdr:cNvCxnSpPr>
      </xdr:nvCxnSpPr>
      <xdr:spPr>
        <a:xfrm flipH="1">
          <a:off x="2786743" y="51569024"/>
          <a:ext cx="537896" cy="749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145907</xdr:colOff>
      <xdr:row>755</xdr:row>
      <xdr:rowOff>305904</xdr:rowOff>
    </xdr:from>
    <xdr:to>
      <xdr:col>30</xdr:col>
      <xdr:colOff>160081</xdr:colOff>
      <xdr:row>756</xdr:row>
      <xdr:rowOff>138523</xdr:rowOff>
    </xdr:to>
    <xdr:sp macro="" textlink="">
      <xdr:nvSpPr>
        <xdr:cNvPr id="24" name="正方形/長方形 23"/>
        <xdr:cNvSpPr/>
      </xdr:nvSpPr>
      <xdr:spPr bwMode="auto">
        <a:xfrm>
          <a:off x="2921764" y="54037790"/>
          <a:ext cx="2790031" cy="191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62410</xdr:colOff>
      <xdr:row>756</xdr:row>
      <xdr:rowOff>203836</xdr:rowOff>
    </xdr:from>
    <xdr:to>
      <xdr:col>33</xdr:col>
      <xdr:colOff>72998</xdr:colOff>
      <xdr:row>757</xdr:row>
      <xdr:rowOff>194609</xdr:rowOff>
    </xdr:to>
    <xdr:sp macro="" textlink="">
      <xdr:nvSpPr>
        <xdr:cNvPr id="25" name="正方形/長方形 24"/>
        <xdr:cNvSpPr/>
      </xdr:nvSpPr>
      <xdr:spPr bwMode="auto">
        <a:xfrm>
          <a:off x="3393439" y="54294950"/>
          <a:ext cx="2786445" cy="65480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a:t>
          </a:r>
          <a:r>
            <a:rPr kumimoji="1" lang="en-US" altLang="ja-JP" sz="1100">
              <a:solidFill>
                <a:sysClr val="windowText" lastClr="000000"/>
              </a:solidFill>
            </a:rPr>
            <a:t>.</a:t>
          </a:r>
          <a:r>
            <a:rPr kumimoji="1" lang="ja-JP" altLang="en-US" sz="1100">
              <a:solidFill>
                <a:sysClr val="windowText" lastClr="000000"/>
              </a:solidFill>
            </a:rPr>
            <a:t>公益財団法人廃棄物・３Ｒ研究財団</a:t>
          </a:r>
          <a:endParaRPr kumimoji="1" lang="en-US" altLang="ja-JP" sz="1100">
            <a:solidFill>
              <a:sysClr val="windowText" lastClr="000000"/>
            </a:solidFill>
          </a:endParaRPr>
        </a:p>
        <a:p>
          <a:pPr algn="ctr"/>
          <a:r>
            <a:rPr kumimoji="1" lang="ja-JP" altLang="en-US" sz="1100">
              <a:solidFill>
                <a:sysClr val="windowText" lastClr="000000"/>
              </a:solidFill>
            </a:rPr>
            <a:t>１３百万円</a:t>
          </a:r>
        </a:p>
      </xdr:txBody>
    </xdr:sp>
    <xdr:clientData/>
  </xdr:twoCellAnchor>
  <xdr:twoCellAnchor>
    <xdr:from>
      <xdr:col>17</xdr:col>
      <xdr:colOff>135108</xdr:colOff>
      <xdr:row>757</xdr:row>
      <xdr:rowOff>220725</xdr:rowOff>
    </xdr:from>
    <xdr:to>
      <xdr:col>34</xdr:col>
      <xdr:colOff>147107</xdr:colOff>
      <xdr:row>757</xdr:row>
      <xdr:rowOff>598717</xdr:rowOff>
    </xdr:to>
    <xdr:sp macro="" textlink="">
      <xdr:nvSpPr>
        <xdr:cNvPr id="26" name="大かっこ 25"/>
        <xdr:cNvSpPr/>
      </xdr:nvSpPr>
      <xdr:spPr bwMode="auto">
        <a:xfrm>
          <a:off x="3281079" y="54975868"/>
          <a:ext cx="3157971" cy="37799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・「３Ｒ推進全国大会」の開催業務</a:t>
          </a:r>
          <a:endParaRPr kumimoji="1" lang="en-US" altLang="ja-JP" sz="1100">
            <a:solidFill>
              <a:schemeClr val="tx1"/>
            </a:solidFill>
            <a:effectLst/>
            <a:latin typeface="+mn-lt"/>
            <a:ea typeface="+mn-ea"/>
            <a:cs typeface="+mn-cs"/>
          </a:endParaRPr>
        </a:p>
      </xdr:txBody>
    </xdr:sp>
    <xdr:clientData/>
  </xdr:twoCellAnchor>
  <xdr:twoCellAnchor>
    <xdr:from>
      <xdr:col>14</xdr:col>
      <xdr:colOff>174171</xdr:colOff>
      <xdr:row>756</xdr:row>
      <xdr:rowOff>528956</xdr:rowOff>
    </xdr:from>
    <xdr:to>
      <xdr:col>18</xdr:col>
      <xdr:colOff>62410</xdr:colOff>
      <xdr:row>756</xdr:row>
      <xdr:rowOff>529424</xdr:rowOff>
    </xdr:to>
    <xdr:cxnSp macro="">
      <xdr:nvCxnSpPr>
        <xdr:cNvPr id="27" name="直線矢印コネクタ 26"/>
        <xdr:cNvCxnSpPr>
          <a:stCxn id="25" idx="1"/>
        </xdr:cNvCxnSpPr>
      </xdr:nvCxnSpPr>
      <xdr:spPr>
        <a:xfrm flipH="1" flipV="1">
          <a:off x="2764971" y="54620070"/>
          <a:ext cx="628468" cy="468"/>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21771</xdr:colOff>
      <xdr:row>756</xdr:row>
      <xdr:rowOff>297415</xdr:rowOff>
    </xdr:from>
    <xdr:to>
      <xdr:col>49</xdr:col>
      <xdr:colOff>283029</xdr:colOff>
      <xdr:row>757</xdr:row>
      <xdr:rowOff>130628</xdr:rowOff>
    </xdr:to>
    <xdr:sp macro="" textlink="">
      <xdr:nvSpPr>
        <xdr:cNvPr id="28" name="正方形/長方形 27"/>
        <xdr:cNvSpPr/>
      </xdr:nvSpPr>
      <xdr:spPr bwMode="auto">
        <a:xfrm>
          <a:off x="6683828" y="54388529"/>
          <a:ext cx="2667001" cy="49724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Ｅ株式会社ダイナックス都市環境研究所</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twoCellAnchor>
    <xdr:from>
      <xdr:col>32</xdr:col>
      <xdr:colOff>2948</xdr:colOff>
      <xdr:row>756</xdr:row>
      <xdr:rowOff>65314</xdr:rowOff>
    </xdr:from>
    <xdr:to>
      <xdr:col>47</xdr:col>
      <xdr:colOff>28776</xdr:colOff>
      <xdr:row>756</xdr:row>
      <xdr:rowOff>245314</xdr:rowOff>
    </xdr:to>
    <xdr:sp macro="" textlink="">
      <xdr:nvSpPr>
        <xdr:cNvPr id="29" name="正方形/長方形 28"/>
        <xdr:cNvSpPr/>
      </xdr:nvSpPr>
      <xdr:spPr bwMode="auto">
        <a:xfrm>
          <a:off x="5924777" y="54156428"/>
          <a:ext cx="2801685" cy="18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54429</xdr:colOff>
      <xdr:row>757</xdr:row>
      <xdr:rowOff>221484</xdr:rowOff>
    </xdr:from>
    <xdr:to>
      <xdr:col>49</xdr:col>
      <xdr:colOff>272145</xdr:colOff>
      <xdr:row>758</xdr:row>
      <xdr:rowOff>449035</xdr:rowOff>
    </xdr:to>
    <xdr:sp macro="" textlink="">
      <xdr:nvSpPr>
        <xdr:cNvPr id="30" name="大かっこ 29"/>
        <xdr:cNvSpPr/>
      </xdr:nvSpPr>
      <xdr:spPr bwMode="auto">
        <a:xfrm>
          <a:off x="7402286" y="54786127"/>
          <a:ext cx="2871109" cy="89430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・「３Ｒ推進全国大会」設営・運営に係る</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業務</a:t>
          </a:r>
          <a:endParaRPr kumimoji="1" lang="en-US" altLang="ja-JP" sz="1100">
            <a:solidFill>
              <a:schemeClr val="tx1"/>
            </a:solidFill>
            <a:effectLst/>
            <a:latin typeface="+mn-lt"/>
            <a:ea typeface="+mn-ea"/>
            <a:cs typeface="+mn-cs"/>
          </a:endParaRPr>
        </a:p>
      </xdr:txBody>
    </xdr:sp>
    <xdr:clientData/>
  </xdr:twoCellAnchor>
  <xdr:twoCellAnchor>
    <xdr:from>
      <xdr:col>18</xdr:col>
      <xdr:colOff>10258</xdr:colOff>
      <xdr:row>758</xdr:row>
      <xdr:rowOff>326572</xdr:rowOff>
    </xdr:from>
    <xdr:to>
      <xdr:col>33</xdr:col>
      <xdr:colOff>26609</xdr:colOff>
      <xdr:row>759</xdr:row>
      <xdr:rowOff>206829</xdr:rowOff>
    </xdr:to>
    <xdr:sp macro="" textlink="">
      <xdr:nvSpPr>
        <xdr:cNvPr id="31" name="正方形/長方形 30"/>
        <xdr:cNvSpPr/>
      </xdr:nvSpPr>
      <xdr:spPr bwMode="auto">
        <a:xfrm>
          <a:off x="3341287" y="55745743"/>
          <a:ext cx="2792208" cy="54428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Ｆ</a:t>
          </a:r>
          <a:r>
            <a:rPr kumimoji="1" lang="en-US" altLang="ja-JP" sz="1100">
              <a:solidFill>
                <a:sysClr val="windowText" lastClr="000000"/>
              </a:solidFill>
            </a:rPr>
            <a:t>.</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５．９百万円</a:t>
          </a:r>
        </a:p>
      </xdr:txBody>
    </xdr:sp>
    <xdr:clientData/>
  </xdr:twoCellAnchor>
  <xdr:twoCellAnchor>
    <xdr:from>
      <xdr:col>15</xdr:col>
      <xdr:colOff>10886</xdr:colOff>
      <xdr:row>758</xdr:row>
      <xdr:rowOff>598715</xdr:rowOff>
    </xdr:from>
    <xdr:to>
      <xdr:col>18</xdr:col>
      <xdr:colOff>10258</xdr:colOff>
      <xdr:row>758</xdr:row>
      <xdr:rowOff>609600</xdr:rowOff>
    </xdr:to>
    <xdr:cxnSp macro="">
      <xdr:nvCxnSpPr>
        <xdr:cNvPr id="32" name="直線矢印コネクタ 31"/>
        <xdr:cNvCxnSpPr>
          <a:stCxn id="31" idx="1"/>
        </xdr:cNvCxnSpPr>
      </xdr:nvCxnSpPr>
      <xdr:spPr>
        <a:xfrm flipH="1">
          <a:off x="2786743" y="56017886"/>
          <a:ext cx="554544" cy="1088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173545</xdr:colOff>
      <xdr:row>761</xdr:row>
      <xdr:rowOff>435430</xdr:rowOff>
    </xdr:from>
    <xdr:to>
      <xdr:col>33</xdr:col>
      <xdr:colOff>4838</xdr:colOff>
      <xdr:row>763</xdr:row>
      <xdr:rowOff>206828</xdr:rowOff>
    </xdr:to>
    <xdr:sp macro="" textlink="">
      <xdr:nvSpPr>
        <xdr:cNvPr id="33" name="正方形/長方形 32"/>
        <xdr:cNvSpPr/>
      </xdr:nvSpPr>
      <xdr:spPr bwMode="auto">
        <a:xfrm>
          <a:off x="3319516" y="57117344"/>
          <a:ext cx="2792208" cy="59871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株式会社ジャパンデザイン</a:t>
          </a:r>
          <a:endParaRPr kumimoji="1" lang="en-US" altLang="ja-JP" sz="1100">
            <a:solidFill>
              <a:sysClr val="windowText" lastClr="000000"/>
            </a:solidFill>
          </a:endParaRPr>
        </a:p>
        <a:p>
          <a:pPr algn="ctr"/>
          <a:r>
            <a:rPr kumimoji="1" lang="ja-JP" altLang="en-US" sz="1100">
              <a:solidFill>
                <a:sysClr val="windowText" lastClr="000000"/>
              </a:solidFill>
            </a:rPr>
            <a:t>１８．４百万円</a:t>
          </a:r>
        </a:p>
      </xdr:txBody>
    </xdr:sp>
    <xdr:clientData/>
  </xdr:twoCellAnchor>
  <xdr:twoCellAnchor>
    <xdr:from>
      <xdr:col>17</xdr:col>
      <xdr:colOff>97972</xdr:colOff>
      <xdr:row>759</xdr:row>
      <xdr:rowOff>261257</xdr:rowOff>
    </xdr:from>
    <xdr:to>
      <xdr:col>41</xdr:col>
      <xdr:colOff>141515</xdr:colOff>
      <xdr:row>761</xdr:row>
      <xdr:rowOff>49130</xdr:rowOff>
    </xdr:to>
    <xdr:sp macro="" textlink="">
      <xdr:nvSpPr>
        <xdr:cNvPr id="36" name="大かっこ 35"/>
        <xdr:cNvSpPr/>
      </xdr:nvSpPr>
      <xdr:spPr bwMode="auto">
        <a:xfrm>
          <a:off x="3243943" y="56344457"/>
          <a:ext cx="4484915" cy="386587"/>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・Ｗｅｂサイト「</a:t>
          </a:r>
          <a:r>
            <a:rPr kumimoji="1" lang="en-US" altLang="ja-JP" sz="1100">
              <a:solidFill>
                <a:schemeClr val="tx1"/>
              </a:solidFill>
              <a:effectLst/>
              <a:latin typeface="+mn-lt"/>
              <a:ea typeface="+mn-ea"/>
              <a:cs typeface="+mn-cs"/>
            </a:rPr>
            <a:t>Re-Style</a:t>
          </a:r>
          <a:r>
            <a:rPr kumimoji="1" lang="ja-JP" altLang="en-US" sz="1100">
              <a:solidFill>
                <a:schemeClr val="tx1"/>
              </a:solidFill>
              <a:effectLst/>
              <a:latin typeface="+mn-lt"/>
              <a:ea typeface="+mn-ea"/>
              <a:cs typeface="+mn-cs"/>
            </a:rPr>
            <a:t>」の年間運用及びコンテンツ　制作・発信等業務</a:t>
          </a:r>
          <a:endParaRPr kumimoji="1" lang="en-US" altLang="ja-JP" sz="1100">
            <a:solidFill>
              <a:schemeClr val="tx1"/>
            </a:solidFill>
            <a:effectLst/>
            <a:latin typeface="+mn-lt"/>
            <a:ea typeface="+mn-ea"/>
            <a:cs typeface="+mn-cs"/>
          </a:endParaRPr>
        </a:p>
      </xdr:txBody>
    </xdr:sp>
    <xdr:clientData/>
  </xdr:twoCellAnchor>
  <xdr:twoCellAnchor>
    <xdr:from>
      <xdr:col>17</xdr:col>
      <xdr:colOff>119743</xdr:colOff>
      <xdr:row>763</xdr:row>
      <xdr:rowOff>239485</xdr:rowOff>
    </xdr:from>
    <xdr:to>
      <xdr:col>39</xdr:col>
      <xdr:colOff>32657</xdr:colOff>
      <xdr:row>765</xdr:row>
      <xdr:rowOff>0</xdr:rowOff>
    </xdr:to>
    <xdr:sp macro="" textlink="">
      <xdr:nvSpPr>
        <xdr:cNvPr id="37" name="大かっこ 36"/>
        <xdr:cNvSpPr/>
      </xdr:nvSpPr>
      <xdr:spPr bwMode="auto">
        <a:xfrm>
          <a:off x="3265714" y="58053514"/>
          <a:ext cx="3984172" cy="39188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100">
              <a:solidFill>
                <a:schemeClr val="tx1"/>
              </a:solidFill>
              <a:effectLst/>
              <a:latin typeface="+mn-lt"/>
              <a:ea typeface="+mn-ea"/>
              <a:cs typeface="+mn-cs"/>
            </a:rPr>
            <a:t>・行動喚起型催事「</a:t>
          </a:r>
          <a:r>
            <a:rPr kumimoji="1" lang="en-US" altLang="ja-JP" sz="1100">
              <a:solidFill>
                <a:schemeClr val="tx1"/>
              </a:solidFill>
              <a:effectLst/>
              <a:latin typeface="+mn-lt"/>
              <a:ea typeface="+mn-ea"/>
              <a:cs typeface="+mn-cs"/>
            </a:rPr>
            <a:t>Re-Style FES!</a:t>
          </a:r>
          <a:r>
            <a:rPr kumimoji="1" lang="ja-JP" altLang="en-US" sz="1100">
              <a:solidFill>
                <a:schemeClr val="tx1"/>
              </a:solidFill>
              <a:effectLst/>
              <a:latin typeface="+mn-lt"/>
              <a:ea typeface="+mn-ea"/>
              <a:cs typeface="+mn-cs"/>
            </a:rPr>
            <a:t>」の全国７カ所での開催業務</a:t>
          </a:r>
          <a:endParaRPr kumimoji="1" lang="en-US" altLang="ja-JP" sz="1100">
            <a:solidFill>
              <a:schemeClr val="tx1"/>
            </a:solidFill>
            <a:effectLst/>
            <a:latin typeface="+mn-lt"/>
            <a:ea typeface="+mn-ea"/>
            <a:cs typeface="+mn-cs"/>
          </a:endParaRPr>
        </a:p>
      </xdr:txBody>
    </xdr:sp>
    <xdr:clientData/>
  </xdr:twoCellAnchor>
  <xdr:twoCellAnchor>
    <xdr:from>
      <xdr:col>15</xdr:col>
      <xdr:colOff>130629</xdr:colOff>
      <xdr:row>758</xdr:row>
      <xdr:rowOff>76201</xdr:rowOff>
    </xdr:from>
    <xdr:to>
      <xdr:col>30</xdr:col>
      <xdr:colOff>144803</xdr:colOff>
      <xdr:row>758</xdr:row>
      <xdr:rowOff>268048</xdr:rowOff>
    </xdr:to>
    <xdr:sp macro="" textlink="">
      <xdr:nvSpPr>
        <xdr:cNvPr id="34" name="正方形/長方形 33"/>
        <xdr:cNvSpPr/>
      </xdr:nvSpPr>
      <xdr:spPr bwMode="auto">
        <a:xfrm>
          <a:off x="2906486" y="55495372"/>
          <a:ext cx="2790031" cy="191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108858</xdr:colOff>
      <xdr:row>761</xdr:row>
      <xdr:rowOff>174170</xdr:rowOff>
    </xdr:from>
    <xdr:to>
      <xdr:col>30</xdr:col>
      <xdr:colOff>123032</xdr:colOff>
      <xdr:row>761</xdr:row>
      <xdr:rowOff>366017</xdr:rowOff>
    </xdr:to>
    <xdr:sp macro="" textlink="">
      <xdr:nvSpPr>
        <xdr:cNvPr id="35" name="正方形/長方形 34"/>
        <xdr:cNvSpPr/>
      </xdr:nvSpPr>
      <xdr:spPr bwMode="auto">
        <a:xfrm>
          <a:off x="2884715" y="56856084"/>
          <a:ext cx="2790031" cy="191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72998</xdr:colOff>
      <xdr:row>756</xdr:row>
      <xdr:rowOff>531237</xdr:rowOff>
    </xdr:from>
    <xdr:to>
      <xdr:col>36</xdr:col>
      <xdr:colOff>21771</xdr:colOff>
      <xdr:row>756</xdr:row>
      <xdr:rowOff>546036</xdr:rowOff>
    </xdr:to>
    <xdr:cxnSp macro="">
      <xdr:nvCxnSpPr>
        <xdr:cNvPr id="39" name="直線矢印コネクタ 38"/>
        <xdr:cNvCxnSpPr>
          <a:stCxn id="28" idx="1"/>
          <a:endCxn id="25" idx="3"/>
        </xdr:cNvCxnSpPr>
      </xdr:nvCxnSpPr>
      <xdr:spPr>
        <a:xfrm flipH="1" flipV="1">
          <a:off x="6179884" y="54622351"/>
          <a:ext cx="503944" cy="14799"/>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108859</xdr:colOff>
      <xdr:row>749</xdr:row>
      <xdr:rowOff>315687</xdr:rowOff>
    </xdr:from>
    <xdr:to>
      <xdr:col>42</xdr:col>
      <xdr:colOff>174172</xdr:colOff>
      <xdr:row>750</xdr:row>
      <xdr:rowOff>326571</xdr:rowOff>
    </xdr:to>
    <xdr:sp macro="" textlink="">
      <xdr:nvSpPr>
        <xdr:cNvPr id="40" name="大かっこ 39"/>
        <xdr:cNvSpPr/>
      </xdr:nvSpPr>
      <xdr:spPr bwMode="auto">
        <a:xfrm>
          <a:off x="3254830" y="51903087"/>
          <a:ext cx="4691742" cy="37011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・適正なリユースの促進及び違法な回収業者取締りに向けた検討業務</a:t>
          </a:r>
          <a:endParaRPr kumimoji="1" lang="en-US" altLang="ja-JP" sz="1100">
            <a:solidFill>
              <a:schemeClr val="tx1"/>
            </a:solidFill>
            <a:effectLst/>
            <a:latin typeface="+mn-lt"/>
            <a:ea typeface="+mn-ea"/>
            <a:cs typeface="+mn-cs"/>
          </a:endParaRPr>
        </a:p>
      </xdr:txBody>
    </xdr:sp>
    <xdr:clientData/>
  </xdr:twoCellAnchor>
  <xdr:twoCellAnchor>
    <xdr:from>
      <xdr:col>38</xdr:col>
      <xdr:colOff>32658</xdr:colOff>
      <xdr:row>742</xdr:row>
      <xdr:rowOff>10882</xdr:rowOff>
    </xdr:from>
    <xdr:to>
      <xdr:col>49</xdr:col>
      <xdr:colOff>152400</xdr:colOff>
      <xdr:row>746</xdr:row>
      <xdr:rowOff>315686</xdr:rowOff>
    </xdr:to>
    <xdr:sp macro="" textlink="">
      <xdr:nvSpPr>
        <xdr:cNvPr id="41" name="大かっこ 40"/>
        <xdr:cNvSpPr/>
      </xdr:nvSpPr>
      <xdr:spPr bwMode="auto">
        <a:xfrm>
          <a:off x="7064829" y="48865968"/>
          <a:ext cx="2155371" cy="1730832"/>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契約額は「５１百万円」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うち、「２１百万円」は、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「富山物質循環フレームワーク等国際動向を踏まえた循環型社会形成推進に関する検討事業」（事業番号</a:t>
          </a:r>
          <a:r>
            <a:rPr kumimoji="1" lang="en-US" altLang="ja-JP" sz="1100">
              <a:solidFill>
                <a:schemeClr val="tx1"/>
              </a:solidFill>
              <a:effectLst/>
              <a:latin typeface="+mn-lt"/>
              <a:ea typeface="+mn-ea"/>
              <a:cs typeface="+mn-cs"/>
            </a:rPr>
            <a:t>0155</a:t>
          </a:r>
          <a:r>
            <a:rPr kumimoji="1" lang="ja-JP" altLang="en-US" sz="1100">
              <a:solidFill>
                <a:schemeClr val="tx1"/>
              </a:solidFill>
              <a:effectLst/>
              <a:latin typeface="+mn-lt"/>
              <a:ea typeface="+mn-ea"/>
              <a:cs typeface="+mn-cs"/>
            </a:rPr>
            <a:t>）を本事業と併せて実施。</a:t>
          </a:r>
          <a:endParaRPr lang="ja-JP" altLang="ja-JP">
            <a:solidFill>
              <a:schemeClr val="tx1"/>
            </a:solidFill>
            <a:effectLst/>
          </a:endParaRPr>
        </a:p>
      </xdr:txBody>
    </xdr:sp>
    <xdr:clientData/>
  </xdr:twoCellAnchor>
  <xdr:twoCellAnchor>
    <xdr:from>
      <xdr:col>33</xdr:col>
      <xdr:colOff>10587</xdr:colOff>
      <xdr:row>744</xdr:row>
      <xdr:rowOff>166682</xdr:rowOff>
    </xdr:from>
    <xdr:to>
      <xdr:col>38</xdr:col>
      <xdr:colOff>32658</xdr:colOff>
      <xdr:row>744</xdr:row>
      <xdr:rowOff>168727</xdr:rowOff>
    </xdr:to>
    <xdr:cxnSp macro="">
      <xdr:nvCxnSpPr>
        <xdr:cNvPr id="17" name="直線コネクタ 16"/>
        <xdr:cNvCxnSpPr>
          <a:stCxn id="6" idx="3"/>
          <a:endCxn id="41" idx="1"/>
        </xdr:cNvCxnSpPr>
      </xdr:nvCxnSpPr>
      <xdr:spPr>
        <a:xfrm>
          <a:off x="6117473" y="49729339"/>
          <a:ext cx="947356" cy="20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119744</xdr:colOff>
      <xdr:row>740</xdr:row>
      <xdr:rowOff>250372</xdr:rowOff>
    </xdr:from>
    <xdr:to>
      <xdr:col>28</xdr:col>
      <xdr:colOff>65315</xdr:colOff>
      <xdr:row>742</xdr:row>
      <xdr:rowOff>65315</xdr:rowOff>
    </xdr:to>
    <xdr:sp macro="" textlink="">
      <xdr:nvSpPr>
        <xdr:cNvPr id="38" name="大かっこ 37"/>
        <xdr:cNvSpPr/>
      </xdr:nvSpPr>
      <xdr:spPr bwMode="auto">
        <a:xfrm>
          <a:off x="4191001" y="48931286"/>
          <a:ext cx="1055914" cy="533400"/>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０．３百万円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職員旅費</a:t>
          </a:r>
          <a:endParaRPr lang="ja-JP" altLang="ja-JP">
            <a:solidFill>
              <a:schemeClr val="tx1"/>
            </a:solidFill>
            <a:effectLst/>
          </a:endParaRPr>
        </a:p>
      </xdr:txBody>
    </xdr:sp>
    <xdr:clientData/>
  </xdr:twoCellAnchor>
  <xdr:twoCellAnchor>
    <xdr:from>
      <xdr:col>20</xdr:col>
      <xdr:colOff>14704</xdr:colOff>
      <xdr:row>741</xdr:row>
      <xdr:rowOff>156179</xdr:rowOff>
    </xdr:from>
    <xdr:to>
      <xdr:col>22</xdr:col>
      <xdr:colOff>119744</xdr:colOff>
      <xdr:row>741</xdr:row>
      <xdr:rowOff>157843</xdr:rowOff>
    </xdr:to>
    <xdr:cxnSp macro="">
      <xdr:nvCxnSpPr>
        <xdr:cNvPr id="42" name="直線矢印コネクタ 41"/>
        <xdr:cNvCxnSpPr>
          <a:stCxn id="38" idx="1"/>
          <a:endCxn id="2" idx="3"/>
        </xdr:cNvCxnSpPr>
      </xdr:nvCxnSpPr>
      <xdr:spPr>
        <a:xfrm flipH="1" flipV="1">
          <a:off x="3715847" y="49196322"/>
          <a:ext cx="475154" cy="1664"/>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178671</xdr:colOff>
      <xdr:row>751</xdr:row>
      <xdr:rowOff>348343</xdr:rowOff>
    </xdr:from>
    <xdr:to>
      <xdr:col>34</xdr:col>
      <xdr:colOff>87087</xdr:colOff>
      <xdr:row>754</xdr:row>
      <xdr:rowOff>21772</xdr:rowOff>
    </xdr:to>
    <xdr:sp macro="" textlink="">
      <xdr:nvSpPr>
        <xdr:cNvPr id="43" name="正方形/長方形 42"/>
        <xdr:cNvSpPr/>
      </xdr:nvSpPr>
      <xdr:spPr bwMode="auto">
        <a:xfrm>
          <a:off x="3324642" y="52654200"/>
          <a:ext cx="3054388" cy="74022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Ｃ</a:t>
          </a:r>
          <a:r>
            <a:rPr kumimoji="1" lang="en-US" altLang="ja-JP" sz="1100">
              <a:solidFill>
                <a:srgbClr val="FF0000"/>
              </a:solidFill>
            </a:rPr>
            <a:t>.</a:t>
          </a:r>
          <a:r>
            <a:rPr kumimoji="1" lang="ja-JP" altLang="en-US" sz="1100">
              <a:solidFill>
                <a:schemeClr val="tx1"/>
              </a:solidFill>
            </a:rPr>
            <a:t>みずほ情報総研株式会社</a:t>
          </a:r>
          <a:endParaRPr kumimoji="1" lang="en-US" altLang="ja-JP" sz="1100">
            <a:solidFill>
              <a:schemeClr val="tx1"/>
            </a:solidFill>
          </a:endParaRPr>
        </a:p>
        <a:p>
          <a:pPr algn="ctr"/>
          <a:r>
            <a:rPr kumimoji="1" lang="ja-JP" altLang="en-US" sz="1100">
              <a:solidFill>
                <a:schemeClr val="tx1"/>
              </a:solidFill>
            </a:rPr>
            <a:t>２２．５百万円（５３．５百万円）</a:t>
          </a:r>
          <a:endParaRPr kumimoji="1" lang="en-US" altLang="ja-JP" sz="1100">
            <a:solidFill>
              <a:schemeClr val="tx1"/>
            </a:solidFill>
          </a:endParaRPr>
        </a:p>
        <a:p>
          <a:pPr algn="ctr"/>
          <a:r>
            <a:rPr kumimoji="1" lang="ja-JP" altLang="en-US" sz="1100">
              <a:solidFill>
                <a:sysClr val="windowText" lastClr="000000"/>
              </a:solidFill>
            </a:rPr>
            <a:t>（２２．５百万円</a:t>
          </a:r>
          <a:r>
            <a:rPr kumimoji="1" lang="ja-JP" altLang="en-US" sz="1100">
              <a:solidFill>
                <a:schemeClr val="tx1"/>
              </a:solidFill>
            </a:rPr>
            <a:t>＋３１百万円）</a:t>
          </a:r>
        </a:p>
      </xdr:txBody>
    </xdr:sp>
    <xdr:clientData/>
  </xdr:twoCellAnchor>
  <xdr:twoCellAnchor>
    <xdr:from>
      <xdr:col>15</xdr:col>
      <xdr:colOff>65315</xdr:colOff>
      <xdr:row>753</xdr:row>
      <xdr:rowOff>10886</xdr:rowOff>
    </xdr:from>
    <xdr:to>
      <xdr:col>17</xdr:col>
      <xdr:colOff>178671</xdr:colOff>
      <xdr:row>753</xdr:row>
      <xdr:rowOff>21771</xdr:rowOff>
    </xdr:to>
    <xdr:cxnSp macro="">
      <xdr:nvCxnSpPr>
        <xdr:cNvPr id="44" name="直線矢印コネクタ 43"/>
        <xdr:cNvCxnSpPr>
          <a:stCxn id="43" idx="1"/>
        </xdr:cNvCxnSpPr>
      </xdr:nvCxnSpPr>
      <xdr:spPr>
        <a:xfrm flipH="1">
          <a:off x="2841172" y="53024315"/>
          <a:ext cx="483470" cy="10885"/>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152404</xdr:colOff>
      <xdr:row>754</xdr:row>
      <xdr:rowOff>58525</xdr:rowOff>
    </xdr:from>
    <xdr:to>
      <xdr:col>35</xdr:col>
      <xdr:colOff>43543</xdr:colOff>
      <xdr:row>755</xdr:row>
      <xdr:rowOff>250371</xdr:rowOff>
    </xdr:to>
    <xdr:sp macro="" textlink="">
      <xdr:nvSpPr>
        <xdr:cNvPr id="45" name="大かっこ 44"/>
        <xdr:cNvSpPr/>
      </xdr:nvSpPr>
      <xdr:spPr bwMode="auto">
        <a:xfrm>
          <a:off x="3298375" y="53431182"/>
          <a:ext cx="3222168" cy="5510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・資源効率性の高い社会経済システム構築に向けた調査・検討業務</a:t>
          </a:r>
          <a:endParaRPr kumimoji="1" lang="en-US" altLang="ja-JP" sz="1100">
            <a:solidFill>
              <a:schemeClr val="tx1"/>
            </a:solidFill>
            <a:effectLst/>
            <a:latin typeface="+mn-lt"/>
            <a:ea typeface="+mn-ea"/>
            <a:cs typeface="+mn-cs"/>
          </a:endParaRPr>
        </a:p>
      </xdr:txBody>
    </xdr:sp>
    <xdr:clientData/>
  </xdr:twoCellAnchor>
  <xdr:twoCellAnchor>
    <xdr:from>
      <xdr:col>15</xdr:col>
      <xdr:colOff>54428</xdr:colOff>
      <xdr:row>751</xdr:row>
      <xdr:rowOff>108857</xdr:rowOff>
    </xdr:from>
    <xdr:to>
      <xdr:col>30</xdr:col>
      <xdr:colOff>65016</xdr:colOff>
      <xdr:row>751</xdr:row>
      <xdr:rowOff>300702</xdr:rowOff>
    </xdr:to>
    <xdr:sp macro="" textlink="">
      <xdr:nvSpPr>
        <xdr:cNvPr id="47" name="正方形/長方形 46"/>
        <xdr:cNvSpPr/>
      </xdr:nvSpPr>
      <xdr:spPr bwMode="auto">
        <a:xfrm>
          <a:off x="2830285" y="52719514"/>
          <a:ext cx="2786445" cy="19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36</xdr:col>
      <xdr:colOff>32658</xdr:colOff>
      <xdr:row>751</xdr:row>
      <xdr:rowOff>65314</xdr:rowOff>
    </xdr:from>
    <xdr:to>
      <xdr:col>49</xdr:col>
      <xdr:colOff>304800</xdr:colOff>
      <xdr:row>754</xdr:row>
      <xdr:rowOff>97972</xdr:rowOff>
    </xdr:to>
    <xdr:sp macro="" textlink="">
      <xdr:nvSpPr>
        <xdr:cNvPr id="46" name="大かっこ 45"/>
        <xdr:cNvSpPr/>
      </xdr:nvSpPr>
      <xdr:spPr bwMode="auto">
        <a:xfrm>
          <a:off x="6694715" y="52371171"/>
          <a:ext cx="2677885" cy="1099458"/>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契約額は「５３．５百万円」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うち、「３１百万円」は、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「富山物質循環フレームワーク等国際動向を踏まえた循環型社会形成推進に関する検討事業」（事業番号</a:t>
          </a:r>
          <a:r>
            <a:rPr kumimoji="1" lang="en-US" altLang="ja-JP" sz="1100">
              <a:solidFill>
                <a:schemeClr val="tx1"/>
              </a:solidFill>
              <a:effectLst/>
              <a:latin typeface="+mn-lt"/>
              <a:ea typeface="+mn-ea"/>
              <a:cs typeface="+mn-cs"/>
            </a:rPr>
            <a:t>0155</a:t>
          </a:r>
          <a:r>
            <a:rPr kumimoji="1" lang="ja-JP" altLang="en-US" sz="1100">
              <a:solidFill>
                <a:schemeClr val="tx1"/>
              </a:solidFill>
              <a:effectLst/>
              <a:latin typeface="+mn-lt"/>
              <a:ea typeface="+mn-ea"/>
              <a:cs typeface="+mn-cs"/>
            </a:rPr>
            <a:t>）を本事業と併せて実施。</a:t>
          </a:r>
          <a:endParaRPr lang="ja-JP" altLang="ja-JP">
            <a:solidFill>
              <a:schemeClr val="tx1"/>
            </a:solidFill>
            <a:effectLst/>
          </a:endParaRPr>
        </a:p>
      </xdr:txBody>
    </xdr:sp>
    <xdr:clientData/>
  </xdr:twoCellAnchor>
  <xdr:twoCellAnchor>
    <xdr:from>
      <xdr:col>34</xdr:col>
      <xdr:colOff>87087</xdr:colOff>
      <xdr:row>753</xdr:row>
      <xdr:rowOff>0</xdr:rowOff>
    </xdr:from>
    <xdr:to>
      <xdr:col>36</xdr:col>
      <xdr:colOff>21772</xdr:colOff>
      <xdr:row>753</xdr:row>
      <xdr:rowOff>10886</xdr:rowOff>
    </xdr:to>
    <xdr:cxnSp macro="">
      <xdr:nvCxnSpPr>
        <xdr:cNvPr id="49" name="直線コネクタ 48"/>
        <xdr:cNvCxnSpPr>
          <a:stCxn id="43" idx="3"/>
        </xdr:cNvCxnSpPr>
      </xdr:nvCxnSpPr>
      <xdr:spPr>
        <a:xfrm flipV="1">
          <a:off x="6379030" y="53013429"/>
          <a:ext cx="304799" cy="1088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9" zoomScaleNormal="75" zoomScaleSheetLayoutView="100"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11.4"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148</v>
      </c>
      <c r="AT2" s="218"/>
      <c r="AU2" s="218"/>
      <c r="AV2" s="52" t="str">
        <f>IF(AW2="", "", "-")</f>
        <v/>
      </c>
      <c r="AW2" s="395"/>
      <c r="AX2" s="395"/>
    </row>
    <row r="3" spans="1:50" ht="25.2" customHeight="1" thickBot="1" x14ac:dyDescent="0.25">
      <c r="A3" s="524" t="s">
        <v>526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30" customHeight="1" x14ac:dyDescent="0.2">
      <c r="A4" s="724" t="s">
        <v>25</v>
      </c>
      <c r="B4" s="725"/>
      <c r="C4" s="725"/>
      <c r="D4" s="725"/>
      <c r="E4" s="725"/>
      <c r="F4" s="725"/>
      <c r="G4" s="700" t="s">
        <v>541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561</v>
      </c>
      <c r="AF4" s="706"/>
      <c r="AG4" s="706"/>
      <c r="AH4" s="706"/>
      <c r="AI4" s="706"/>
      <c r="AJ4" s="706"/>
      <c r="AK4" s="706"/>
      <c r="AL4" s="706"/>
      <c r="AM4" s="706"/>
      <c r="AN4" s="706"/>
      <c r="AO4" s="706"/>
      <c r="AP4" s="707"/>
      <c r="AQ4" s="708" t="s">
        <v>2</v>
      </c>
      <c r="AR4" s="703"/>
      <c r="AS4" s="703"/>
      <c r="AT4" s="703"/>
      <c r="AU4" s="703"/>
      <c r="AV4" s="703"/>
      <c r="AW4" s="703"/>
      <c r="AX4" s="709"/>
    </row>
    <row r="5" spans="1:50" ht="38.4" customHeight="1" x14ac:dyDescent="0.2">
      <c r="A5" s="710" t="s">
        <v>67</v>
      </c>
      <c r="B5" s="711"/>
      <c r="C5" s="711"/>
      <c r="D5" s="711"/>
      <c r="E5" s="711"/>
      <c r="F5" s="712"/>
      <c r="G5" s="559" t="s">
        <v>176</v>
      </c>
      <c r="H5" s="560"/>
      <c r="I5" s="560"/>
      <c r="J5" s="560"/>
      <c r="K5" s="560"/>
      <c r="L5" s="560"/>
      <c r="M5" s="561" t="s">
        <v>66</v>
      </c>
      <c r="N5" s="562"/>
      <c r="O5" s="562"/>
      <c r="P5" s="562"/>
      <c r="Q5" s="562"/>
      <c r="R5" s="563"/>
      <c r="S5" s="564" t="s">
        <v>131</v>
      </c>
      <c r="T5" s="560"/>
      <c r="U5" s="560"/>
      <c r="V5" s="560"/>
      <c r="W5" s="560"/>
      <c r="X5" s="565"/>
      <c r="Y5" s="716" t="s">
        <v>3</v>
      </c>
      <c r="Z5" s="717"/>
      <c r="AA5" s="717"/>
      <c r="AB5" s="717"/>
      <c r="AC5" s="717"/>
      <c r="AD5" s="718"/>
      <c r="AE5" s="719" t="s">
        <v>562</v>
      </c>
      <c r="AF5" s="719"/>
      <c r="AG5" s="719"/>
      <c r="AH5" s="719"/>
      <c r="AI5" s="719"/>
      <c r="AJ5" s="719"/>
      <c r="AK5" s="719"/>
      <c r="AL5" s="719"/>
      <c r="AM5" s="719"/>
      <c r="AN5" s="719"/>
      <c r="AO5" s="719"/>
      <c r="AP5" s="720"/>
      <c r="AQ5" s="721" t="s">
        <v>564</v>
      </c>
      <c r="AR5" s="722"/>
      <c r="AS5" s="722"/>
      <c r="AT5" s="722"/>
      <c r="AU5" s="722"/>
      <c r="AV5" s="722"/>
      <c r="AW5" s="722"/>
      <c r="AX5" s="723"/>
    </row>
    <row r="6" spans="1:50" ht="29.4" customHeight="1" x14ac:dyDescent="0.2">
      <c r="A6" s="726" t="s">
        <v>4</v>
      </c>
      <c r="B6" s="727"/>
      <c r="C6" s="727"/>
      <c r="D6" s="727"/>
      <c r="E6" s="727"/>
      <c r="F6" s="727"/>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2">
      <c r="A7" s="831" t="s">
        <v>22</v>
      </c>
      <c r="B7" s="832"/>
      <c r="C7" s="832"/>
      <c r="D7" s="832"/>
      <c r="E7" s="832"/>
      <c r="F7" s="833"/>
      <c r="G7" s="834" t="s">
        <v>566</v>
      </c>
      <c r="H7" s="835"/>
      <c r="I7" s="835"/>
      <c r="J7" s="835"/>
      <c r="K7" s="835"/>
      <c r="L7" s="835"/>
      <c r="M7" s="835"/>
      <c r="N7" s="835"/>
      <c r="O7" s="835"/>
      <c r="P7" s="835"/>
      <c r="Q7" s="835"/>
      <c r="R7" s="835"/>
      <c r="S7" s="835"/>
      <c r="T7" s="835"/>
      <c r="U7" s="835"/>
      <c r="V7" s="835"/>
      <c r="W7" s="835"/>
      <c r="X7" s="836"/>
      <c r="Y7" s="393" t="s">
        <v>539</v>
      </c>
      <c r="Z7" s="294"/>
      <c r="AA7" s="294"/>
      <c r="AB7" s="294"/>
      <c r="AC7" s="294"/>
      <c r="AD7" s="394"/>
      <c r="AE7" s="381" t="s">
        <v>577</v>
      </c>
      <c r="AF7" s="382"/>
      <c r="AG7" s="382"/>
      <c r="AH7" s="382"/>
      <c r="AI7" s="382"/>
      <c r="AJ7" s="382"/>
      <c r="AK7" s="382"/>
      <c r="AL7" s="382"/>
      <c r="AM7" s="382"/>
      <c r="AN7" s="382"/>
      <c r="AO7" s="382"/>
      <c r="AP7" s="382"/>
      <c r="AQ7" s="382"/>
      <c r="AR7" s="382"/>
      <c r="AS7" s="382"/>
      <c r="AT7" s="382"/>
      <c r="AU7" s="382"/>
      <c r="AV7" s="382"/>
      <c r="AW7" s="382"/>
      <c r="AX7" s="383"/>
    </row>
    <row r="8" spans="1:50" ht="35.4" customHeight="1" x14ac:dyDescent="0.2">
      <c r="A8" s="831" t="s">
        <v>389</v>
      </c>
      <c r="B8" s="832"/>
      <c r="C8" s="832"/>
      <c r="D8" s="832"/>
      <c r="E8" s="832"/>
      <c r="F8" s="833"/>
      <c r="G8" s="221" t="str">
        <f>入力規則等!A26</f>
        <v>地球温暖化対策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78" customHeight="1" x14ac:dyDescent="0.2">
      <c r="A9" s="142" t="s">
        <v>23</v>
      </c>
      <c r="B9" s="143"/>
      <c r="C9" s="143"/>
      <c r="D9" s="143"/>
      <c r="E9" s="143"/>
      <c r="F9" s="143"/>
      <c r="G9" s="573" t="s">
        <v>604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11" customHeight="1" x14ac:dyDescent="0.2">
      <c r="A10" s="741" t="s">
        <v>30</v>
      </c>
      <c r="B10" s="742"/>
      <c r="C10" s="742"/>
      <c r="D10" s="742"/>
      <c r="E10" s="742"/>
      <c r="F10" s="742"/>
      <c r="G10" s="674" t="s">
        <v>679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36" customHeight="1" x14ac:dyDescent="0.2">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2">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467</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3"/>
    </row>
    <row r="13" spans="1:50" ht="21" customHeight="1" x14ac:dyDescent="0.2">
      <c r="A13" s="139"/>
      <c r="B13" s="140"/>
      <c r="C13" s="140"/>
      <c r="D13" s="140"/>
      <c r="E13" s="140"/>
      <c r="F13" s="141"/>
      <c r="G13" s="744" t="s">
        <v>6</v>
      </c>
      <c r="H13" s="745"/>
      <c r="I13" s="637" t="s">
        <v>7</v>
      </c>
      <c r="J13" s="638"/>
      <c r="K13" s="638"/>
      <c r="L13" s="638"/>
      <c r="M13" s="638"/>
      <c r="N13" s="638"/>
      <c r="O13" s="639"/>
      <c r="P13" s="97">
        <v>124.7</v>
      </c>
      <c r="Q13" s="98"/>
      <c r="R13" s="98"/>
      <c r="S13" s="98"/>
      <c r="T13" s="98"/>
      <c r="U13" s="98"/>
      <c r="V13" s="99"/>
      <c r="W13" s="97">
        <v>116</v>
      </c>
      <c r="X13" s="98"/>
      <c r="Y13" s="98"/>
      <c r="Z13" s="98"/>
      <c r="AA13" s="98"/>
      <c r="AB13" s="98"/>
      <c r="AC13" s="99"/>
      <c r="AD13" s="97">
        <v>105</v>
      </c>
      <c r="AE13" s="98"/>
      <c r="AF13" s="98"/>
      <c r="AG13" s="98"/>
      <c r="AH13" s="98"/>
      <c r="AI13" s="98"/>
      <c r="AJ13" s="99"/>
      <c r="AK13" s="97">
        <v>101</v>
      </c>
      <c r="AL13" s="98"/>
      <c r="AM13" s="98"/>
      <c r="AN13" s="98"/>
      <c r="AO13" s="98"/>
      <c r="AP13" s="98"/>
      <c r="AQ13" s="99"/>
      <c r="AR13" s="94">
        <v>107</v>
      </c>
      <c r="AS13" s="95"/>
      <c r="AT13" s="95"/>
      <c r="AU13" s="95"/>
      <c r="AV13" s="95"/>
      <c r="AW13" s="95"/>
      <c r="AX13" s="392"/>
    </row>
    <row r="14" spans="1:50" ht="21" customHeight="1" x14ac:dyDescent="0.2">
      <c r="A14" s="139"/>
      <c r="B14" s="140"/>
      <c r="C14" s="140"/>
      <c r="D14" s="140"/>
      <c r="E14" s="140"/>
      <c r="F14" s="141"/>
      <c r="G14" s="746"/>
      <c r="H14" s="747"/>
      <c r="I14" s="576" t="s">
        <v>8</v>
      </c>
      <c r="J14" s="631"/>
      <c r="K14" s="631"/>
      <c r="L14" s="631"/>
      <c r="M14" s="631"/>
      <c r="N14" s="631"/>
      <c r="O14" s="632"/>
      <c r="P14" s="97" t="s">
        <v>557</v>
      </c>
      <c r="Q14" s="98"/>
      <c r="R14" s="98"/>
      <c r="S14" s="98"/>
      <c r="T14" s="98"/>
      <c r="U14" s="98"/>
      <c r="V14" s="99"/>
      <c r="W14" s="97" t="s">
        <v>558</v>
      </c>
      <c r="X14" s="98"/>
      <c r="Y14" s="98"/>
      <c r="Z14" s="98"/>
      <c r="AA14" s="98"/>
      <c r="AB14" s="98"/>
      <c r="AC14" s="99"/>
      <c r="AD14" s="97" t="s">
        <v>558</v>
      </c>
      <c r="AE14" s="98"/>
      <c r="AF14" s="98"/>
      <c r="AG14" s="98"/>
      <c r="AH14" s="98"/>
      <c r="AI14" s="98"/>
      <c r="AJ14" s="99"/>
      <c r="AK14" s="97" t="s">
        <v>558</v>
      </c>
      <c r="AL14" s="98"/>
      <c r="AM14" s="98"/>
      <c r="AN14" s="98"/>
      <c r="AO14" s="98"/>
      <c r="AP14" s="98"/>
      <c r="AQ14" s="99"/>
      <c r="AR14" s="664"/>
      <c r="AS14" s="664"/>
      <c r="AT14" s="664"/>
      <c r="AU14" s="664"/>
      <c r="AV14" s="664"/>
      <c r="AW14" s="664"/>
      <c r="AX14" s="665"/>
    </row>
    <row r="15" spans="1:50" ht="21" customHeight="1" x14ac:dyDescent="0.2">
      <c r="A15" s="139"/>
      <c r="B15" s="140"/>
      <c r="C15" s="140"/>
      <c r="D15" s="140"/>
      <c r="E15" s="140"/>
      <c r="F15" s="141"/>
      <c r="G15" s="746"/>
      <c r="H15" s="747"/>
      <c r="I15" s="576" t="s">
        <v>51</v>
      </c>
      <c r="J15" s="577"/>
      <c r="K15" s="577"/>
      <c r="L15" s="577"/>
      <c r="M15" s="577"/>
      <c r="N15" s="577"/>
      <c r="O15" s="578"/>
      <c r="P15" s="97" t="s">
        <v>557</v>
      </c>
      <c r="Q15" s="98"/>
      <c r="R15" s="98"/>
      <c r="S15" s="98"/>
      <c r="T15" s="98"/>
      <c r="U15" s="98"/>
      <c r="V15" s="99"/>
      <c r="W15" s="97" t="s">
        <v>558</v>
      </c>
      <c r="X15" s="98"/>
      <c r="Y15" s="98"/>
      <c r="Z15" s="98"/>
      <c r="AA15" s="98"/>
      <c r="AB15" s="98"/>
      <c r="AC15" s="99"/>
      <c r="AD15" s="97" t="s">
        <v>558</v>
      </c>
      <c r="AE15" s="98"/>
      <c r="AF15" s="98"/>
      <c r="AG15" s="98"/>
      <c r="AH15" s="98"/>
      <c r="AI15" s="98"/>
      <c r="AJ15" s="99"/>
      <c r="AK15" s="97" t="s">
        <v>560</v>
      </c>
      <c r="AL15" s="98"/>
      <c r="AM15" s="98"/>
      <c r="AN15" s="98"/>
      <c r="AO15" s="98"/>
      <c r="AP15" s="98"/>
      <c r="AQ15" s="99"/>
      <c r="AR15" s="97" t="s">
        <v>720</v>
      </c>
      <c r="AS15" s="98"/>
      <c r="AT15" s="98"/>
      <c r="AU15" s="98"/>
      <c r="AV15" s="98"/>
      <c r="AW15" s="98"/>
      <c r="AX15" s="630"/>
    </row>
    <row r="16" spans="1:50" ht="21" customHeight="1" x14ac:dyDescent="0.2">
      <c r="A16" s="139"/>
      <c r="B16" s="140"/>
      <c r="C16" s="140"/>
      <c r="D16" s="140"/>
      <c r="E16" s="140"/>
      <c r="F16" s="141"/>
      <c r="G16" s="746"/>
      <c r="H16" s="747"/>
      <c r="I16" s="576" t="s">
        <v>52</v>
      </c>
      <c r="J16" s="577"/>
      <c r="K16" s="577"/>
      <c r="L16" s="577"/>
      <c r="M16" s="577"/>
      <c r="N16" s="577"/>
      <c r="O16" s="578"/>
      <c r="P16" s="97" t="s">
        <v>557</v>
      </c>
      <c r="Q16" s="98"/>
      <c r="R16" s="98"/>
      <c r="S16" s="98"/>
      <c r="T16" s="98"/>
      <c r="U16" s="98"/>
      <c r="V16" s="99"/>
      <c r="W16" s="97" t="s">
        <v>558</v>
      </c>
      <c r="X16" s="98"/>
      <c r="Y16" s="98"/>
      <c r="Z16" s="98"/>
      <c r="AA16" s="98"/>
      <c r="AB16" s="98"/>
      <c r="AC16" s="99"/>
      <c r="AD16" s="97" t="s">
        <v>558</v>
      </c>
      <c r="AE16" s="98"/>
      <c r="AF16" s="98"/>
      <c r="AG16" s="98"/>
      <c r="AH16" s="98"/>
      <c r="AI16" s="98"/>
      <c r="AJ16" s="99"/>
      <c r="AK16" s="97" t="s">
        <v>558</v>
      </c>
      <c r="AL16" s="98"/>
      <c r="AM16" s="98"/>
      <c r="AN16" s="98"/>
      <c r="AO16" s="98"/>
      <c r="AP16" s="98"/>
      <c r="AQ16" s="99"/>
      <c r="AR16" s="677"/>
      <c r="AS16" s="678"/>
      <c r="AT16" s="678"/>
      <c r="AU16" s="678"/>
      <c r="AV16" s="678"/>
      <c r="AW16" s="678"/>
      <c r="AX16" s="679"/>
    </row>
    <row r="17" spans="1:50" ht="24.75" customHeight="1" x14ac:dyDescent="0.2">
      <c r="A17" s="139"/>
      <c r="B17" s="140"/>
      <c r="C17" s="140"/>
      <c r="D17" s="140"/>
      <c r="E17" s="140"/>
      <c r="F17" s="141"/>
      <c r="G17" s="746"/>
      <c r="H17" s="747"/>
      <c r="I17" s="576" t="s">
        <v>50</v>
      </c>
      <c r="J17" s="631"/>
      <c r="K17" s="631"/>
      <c r="L17" s="631"/>
      <c r="M17" s="631"/>
      <c r="N17" s="631"/>
      <c r="O17" s="632"/>
      <c r="P17" s="97" t="s">
        <v>558</v>
      </c>
      <c r="Q17" s="98"/>
      <c r="R17" s="98"/>
      <c r="S17" s="98"/>
      <c r="T17" s="98"/>
      <c r="U17" s="98"/>
      <c r="V17" s="99"/>
      <c r="W17" s="97" t="s">
        <v>559</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8"/>
      <c r="H18" s="749"/>
      <c r="I18" s="736" t="s">
        <v>20</v>
      </c>
      <c r="J18" s="737"/>
      <c r="K18" s="737"/>
      <c r="L18" s="737"/>
      <c r="M18" s="737"/>
      <c r="N18" s="737"/>
      <c r="O18" s="738"/>
      <c r="P18" s="103">
        <f>SUM(P13:V17)</f>
        <v>124.7</v>
      </c>
      <c r="Q18" s="104"/>
      <c r="R18" s="104"/>
      <c r="S18" s="104"/>
      <c r="T18" s="104"/>
      <c r="U18" s="104"/>
      <c r="V18" s="105"/>
      <c r="W18" s="103">
        <f>SUM(W13:AC17)</f>
        <v>116</v>
      </c>
      <c r="X18" s="104"/>
      <c r="Y18" s="104"/>
      <c r="Z18" s="104"/>
      <c r="AA18" s="104"/>
      <c r="AB18" s="104"/>
      <c r="AC18" s="105"/>
      <c r="AD18" s="103">
        <f>SUM(AD13:AJ17)</f>
        <v>105</v>
      </c>
      <c r="AE18" s="104"/>
      <c r="AF18" s="104"/>
      <c r="AG18" s="104"/>
      <c r="AH18" s="104"/>
      <c r="AI18" s="104"/>
      <c r="AJ18" s="105"/>
      <c r="AK18" s="103">
        <f>SUM(AK13:AQ17)</f>
        <v>101</v>
      </c>
      <c r="AL18" s="104"/>
      <c r="AM18" s="104"/>
      <c r="AN18" s="104"/>
      <c r="AO18" s="104"/>
      <c r="AP18" s="104"/>
      <c r="AQ18" s="105"/>
      <c r="AR18" s="103">
        <f>SUM(AR13:AX17)</f>
        <v>107</v>
      </c>
      <c r="AS18" s="104"/>
      <c r="AT18" s="104"/>
      <c r="AU18" s="104"/>
      <c r="AV18" s="104"/>
      <c r="AW18" s="104"/>
      <c r="AX18" s="538"/>
    </row>
    <row r="19" spans="1:50" ht="24.75" customHeight="1" x14ac:dyDescent="0.2">
      <c r="A19" s="139"/>
      <c r="B19" s="140"/>
      <c r="C19" s="140"/>
      <c r="D19" s="140"/>
      <c r="E19" s="140"/>
      <c r="F19" s="141"/>
      <c r="G19" s="536" t="s">
        <v>9</v>
      </c>
      <c r="H19" s="537"/>
      <c r="I19" s="537"/>
      <c r="J19" s="537"/>
      <c r="K19" s="537"/>
      <c r="L19" s="537"/>
      <c r="M19" s="537"/>
      <c r="N19" s="537"/>
      <c r="O19" s="537"/>
      <c r="P19" s="97">
        <v>141.6</v>
      </c>
      <c r="Q19" s="98"/>
      <c r="R19" s="98"/>
      <c r="S19" s="98"/>
      <c r="T19" s="98"/>
      <c r="U19" s="98"/>
      <c r="V19" s="99"/>
      <c r="W19" s="97">
        <v>103</v>
      </c>
      <c r="X19" s="98"/>
      <c r="Y19" s="98"/>
      <c r="Z19" s="98"/>
      <c r="AA19" s="98"/>
      <c r="AB19" s="98"/>
      <c r="AC19" s="99"/>
      <c r="AD19" s="97">
        <v>105</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2">
      <c r="A20" s="139"/>
      <c r="B20" s="140"/>
      <c r="C20" s="140"/>
      <c r="D20" s="140"/>
      <c r="E20" s="140"/>
      <c r="F20" s="141"/>
      <c r="G20" s="536" t="s">
        <v>10</v>
      </c>
      <c r="H20" s="537"/>
      <c r="I20" s="537"/>
      <c r="J20" s="537"/>
      <c r="K20" s="537"/>
      <c r="L20" s="537"/>
      <c r="M20" s="537"/>
      <c r="N20" s="537"/>
      <c r="O20" s="537"/>
      <c r="P20" s="540">
        <f>IF(P18=0, "-", SUM(P19)/P18)</f>
        <v>1.1355252606255011</v>
      </c>
      <c r="Q20" s="540"/>
      <c r="R20" s="540"/>
      <c r="S20" s="540"/>
      <c r="T20" s="540"/>
      <c r="U20" s="540"/>
      <c r="V20" s="540"/>
      <c r="W20" s="540">
        <f t="shared" ref="W20" si="0">IF(W18=0, "-", SUM(W19)/W18)</f>
        <v>0.88793103448275867</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2"/>
      <c r="B21" s="143"/>
      <c r="C21" s="143"/>
      <c r="D21" s="143"/>
      <c r="E21" s="143"/>
      <c r="F21" s="144"/>
      <c r="G21" s="932" t="s">
        <v>492</v>
      </c>
      <c r="H21" s="933"/>
      <c r="I21" s="933"/>
      <c r="J21" s="933"/>
      <c r="K21" s="933"/>
      <c r="L21" s="933"/>
      <c r="M21" s="933"/>
      <c r="N21" s="933"/>
      <c r="O21" s="933"/>
      <c r="P21" s="540">
        <f>IF(P19=0, "-", SUM(P19)/SUM(P13,P14))</f>
        <v>1.1355252606255011</v>
      </c>
      <c r="Q21" s="540"/>
      <c r="R21" s="540"/>
      <c r="S21" s="540"/>
      <c r="T21" s="540"/>
      <c r="U21" s="540"/>
      <c r="V21" s="540"/>
      <c r="W21" s="540">
        <f t="shared" ref="W21" si="2">IF(W19=0, "-", SUM(W19)/SUM(W13,W14))</f>
        <v>0.88793103448275867</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5" t="s">
        <v>531</v>
      </c>
      <c r="B22" s="196"/>
      <c r="C22" s="196"/>
      <c r="D22" s="196"/>
      <c r="E22" s="196"/>
      <c r="F22" s="197"/>
      <c r="G22" s="180" t="s">
        <v>469</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568</v>
      </c>
      <c r="H23" s="184"/>
      <c r="I23" s="184"/>
      <c r="J23" s="184"/>
      <c r="K23" s="184"/>
      <c r="L23" s="184"/>
      <c r="M23" s="184"/>
      <c r="N23" s="184"/>
      <c r="O23" s="185"/>
      <c r="P23" s="94">
        <v>100.7</v>
      </c>
      <c r="Q23" s="95"/>
      <c r="R23" s="95"/>
      <c r="S23" s="95"/>
      <c r="T23" s="95"/>
      <c r="U23" s="95"/>
      <c r="V23" s="96"/>
      <c r="W23" s="94">
        <v>106.6</v>
      </c>
      <c r="X23" s="95"/>
      <c r="Y23" s="95"/>
      <c r="Z23" s="95"/>
      <c r="AA23" s="95"/>
      <c r="AB23" s="95"/>
      <c r="AC23" s="96"/>
      <c r="AD23" s="206" t="s">
        <v>728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t="s">
        <v>567</v>
      </c>
      <c r="H24" s="187"/>
      <c r="I24" s="187"/>
      <c r="J24" s="187"/>
      <c r="K24" s="187"/>
      <c r="L24" s="187"/>
      <c r="M24" s="187"/>
      <c r="N24" s="187"/>
      <c r="O24" s="188"/>
      <c r="P24" s="97">
        <v>0.3</v>
      </c>
      <c r="Q24" s="98"/>
      <c r="R24" s="98"/>
      <c r="S24" s="98"/>
      <c r="T24" s="98"/>
      <c r="U24" s="98"/>
      <c r="V24" s="99"/>
      <c r="W24" s="97">
        <v>0.3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473</v>
      </c>
      <c r="H28" s="190"/>
      <c r="I28" s="190"/>
      <c r="J28" s="190"/>
      <c r="K28" s="190"/>
      <c r="L28" s="190"/>
      <c r="M28" s="190"/>
      <c r="N28" s="190"/>
      <c r="O28" s="191"/>
      <c r="P28" s="103">
        <f>P29-SUM(P23:P27)</f>
        <v>0</v>
      </c>
      <c r="Q28" s="104"/>
      <c r="R28" s="104"/>
      <c r="S28" s="104"/>
      <c r="T28" s="104"/>
      <c r="U28" s="104"/>
      <c r="V28" s="105"/>
      <c r="W28" s="103">
        <f>W29-SUM(W23:W27)</f>
        <v>0.10000000000000853</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470</v>
      </c>
      <c r="H29" s="193"/>
      <c r="I29" s="193"/>
      <c r="J29" s="193"/>
      <c r="K29" s="193"/>
      <c r="L29" s="193"/>
      <c r="M29" s="193"/>
      <c r="N29" s="193"/>
      <c r="O29" s="194"/>
      <c r="P29" s="225">
        <f>AK13</f>
        <v>101</v>
      </c>
      <c r="Q29" s="226"/>
      <c r="R29" s="226"/>
      <c r="S29" s="226"/>
      <c r="T29" s="226"/>
      <c r="U29" s="226"/>
      <c r="V29" s="227"/>
      <c r="W29" s="225">
        <f>AR13</f>
        <v>107</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486</v>
      </c>
      <c r="B30" s="511"/>
      <c r="C30" s="511"/>
      <c r="D30" s="511"/>
      <c r="E30" s="511"/>
      <c r="F30" s="512"/>
      <c r="G30" s="649" t="s">
        <v>265</v>
      </c>
      <c r="H30" s="388"/>
      <c r="I30" s="388"/>
      <c r="J30" s="388"/>
      <c r="K30" s="388"/>
      <c r="L30" s="388"/>
      <c r="M30" s="388"/>
      <c r="N30" s="388"/>
      <c r="O30" s="580"/>
      <c r="P30" s="579" t="s">
        <v>59</v>
      </c>
      <c r="Q30" s="388"/>
      <c r="R30" s="388"/>
      <c r="S30" s="388"/>
      <c r="T30" s="388"/>
      <c r="U30" s="388"/>
      <c r="V30" s="388"/>
      <c r="W30" s="388"/>
      <c r="X30" s="580"/>
      <c r="Y30" s="465"/>
      <c r="Z30" s="466"/>
      <c r="AA30" s="467"/>
      <c r="AB30" s="384" t="s">
        <v>11</v>
      </c>
      <c r="AC30" s="385"/>
      <c r="AD30" s="386"/>
      <c r="AE30" s="384" t="s">
        <v>357</v>
      </c>
      <c r="AF30" s="385"/>
      <c r="AG30" s="385"/>
      <c r="AH30" s="386"/>
      <c r="AI30" s="384" t="s">
        <v>363</v>
      </c>
      <c r="AJ30" s="385"/>
      <c r="AK30" s="385"/>
      <c r="AL30" s="386"/>
      <c r="AM30" s="387" t="s">
        <v>467</v>
      </c>
      <c r="AN30" s="387"/>
      <c r="AO30" s="387"/>
      <c r="AP30" s="384"/>
      <c r="AQ30" s="640" t="s">
        <v>355</v>
      </c>
      <c r="AR30" s="641"/>
      <c r="AS30" s="641"/>
      <c r="AT30" s="642"/>
      <c r="AU30" s="388" t="s">
        <v>253</v>
      </c>
      <c r="AV30" s="388"/>
      <c r="AW30" s="388"/>
      <c r="AX30" s="389"/>
    </row>
    <row r="31" spans="1:50" ht="18.75" customHeight="1" x14ac:dyDescent="0.2">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8"/>
      <c r="Z31" s="469"/>
      <c r="AA31" s="470"/>
      <c r="AB31" s="330"/>
      <c r="AC31" s="331"/>
      <c r="AD31" s="332"/>
      <c r="AE31" s="330"/>
      <c r="AF31" s="331"/>
      <c r="AG31" s="331"/>
      <c r="AH31" s="332"/>
      <c r="AI31" s="330"/>
      <c r="AJ31" s="331"/>
      <c r="AK31" s="331"/>
      <c r="AL31" s="332"/>
      <c r="AM31" s="374"/>
      <c r="AN31" s="374"/>
      <c r="AO31" s="374"/>
      <c r="AP31" s="330"/>
      <c r="AQ31" s="215" t="s">
        <v>581</v>
      </c>
      <c r="AR31" s="133"/>
      <c r="AS31" s="134" t="s">
        <v>356</v>
      </c>
      <c r="AT31" s="169"/>
      <c r="AU31" s="269">
        <v>32</v>
      </c>
      <c r="AV31" s="269"/>
      <c r="AW31" s="377" t="s">
        <v>300</v>
      </c>
      <c r="AX31" s="378"/>
    </row>
    <row r="32" spans="1:50" ht="23.25" customHeight="1" x14ac:dyDescent="0.2">
      <c r="A32" s="516"/>
      <c r="B32" s="514"/>
      <c r="C32" s="514"/>
      <c r="D32" s="514"/>
      <c r="E32" s="514"/>
      <c r="F32" s="515"/>
      <c r="G32" s="541" t="s">
        <v>542</v>
      </c>
      <c r="H32" s="542"/>
      <c r="I32" s="542"/>
      <c r="J32" s="542"/>
      <c r="K32" s="542"/>
      <c r="L32" s="542"/>
      <c r="M32" s="542"/>
      <c r="N32" s="542"/>
      <c r="O32" s="543"/>
      <c r="P32" s="158" t="s">
        <v>605</v>
      </c>
      <c r="Q32" s="158"/>
      <c r="R32" s="158"/>
      <c r="S32" s="158"/>
      <c r="T32" s="158"/>
      <c r="U32" s="158"/>
      <c r="V32" s="158"/>
      <c r="W32" s="158"/>
      <c r="X32" s="229"/>
      <c r="Y32" s="336" t="s">
        <v>12</v>
      </c>
      <c r="Z32" s="550"/>
      <c r="AA32" s="551"/>
      <c r="AB32" s="552" t="s">
        <v>579</v>
      </c>
      <c r="AC32" s="552"/>
      <c r="AD32" s="552"/>
      <c r="AE32" s="362">
        <v>16.100000000000001</v>
      </c>
      <c r="AF32" s="363"/>
      <c r="AG32" s="363"/>
      <c r="AH32" s="363"/>
      <c r="AI32" s="362">
        <v>15.8</v>
      </c>
      <c r="AJ32" s="363"/>
      <c r="AK32" s="363"/>
      <c r="AL32" s="363"/>
      <c r="AM32" s="362">
        <v>15.6</v>
      </c>
      <c r="AN32" s="363"/>
      <c r="AO32" s="363"/>
      <c r="AP32" s="363"/>
      <c r="AQ32" s="100" t="s">
        <v>582</v>
      </c>
      <c r="AR32" s="101"/>
      <c r="AS32" s="101"/>
      <c r="AT32" s="102"/>
      <c r="AU32" s="363" t="s">
        <v>582</v>
      </c>
      <c r="AV32" s="363"/>
      <c r="AW32" s="363"/>
      <c r="AX32" s="365"/>
    </row>
    <row r="33" spans="1:50" ht="23.25" customHeight="1" x14ac:dyDescent="0.2">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579</v>
      </c>
      <c r="AC33" s="523"/>
      <c r="AD33" s="523"/>
      <c r="AE33" s="362" t="s">
        <v>582</v>
      </c>
      <c r="AF33" s="363"/>
      <c r="AG33" s="363"/>
      <c r="AH33" s="363"/>
      <c r="AI33" s="362" t="s">
        <v>582</v>
      </c>
      <c r="AJ33" s="363"/>
      <c r="AK33" s="363"/>
      <c r="AL33" s="363"/>
      <c r="AM33" s="362" t="s">
        <v>582</v>
      </c>
      <c r="AN33" s="363"/>
      <c r="AO33" s="363"/>
      <c r="AP33" s="363"/>
      <c r="AQ33" s="100" t="s">
        <v>583</v>
      </c>
      <c r="AR33" s="101"/>
      <c r="AS33" s="101"/>
      <c r="AT33" s="102"/>
      <c r="AU33" s="363">
        <v>17</v>
      </c>
      <c r="AV33" s="363"/>
      <c r="AW33" s="363"/>
      <c r="AX33" s="365"/>
    </row>
    <row r="34" spans="1:50" ht="23.25" customHeight="1" x14ac:dyDescent="0.2">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582</v>
      </c>
      <c r="AF34" s="363"/>
      <c r="AG34" s="363"/>
      <c r="AH34" s="363"/>
      <c r="AI34" s="362" t="s">
        <v>582</v>
      </c>
      <c r="AJ34" s="363"/>
      <c r="AK34" s="363"/>
      <c r="AL34" s="363"/>
      <c r="AM34" s="362" t="s">
        <v>582</v>
      </c>
      <c r="AN34" s="363"/>
      <c r="AO34" s="363"/>
      <c r="AP34" s="363"/>
      <c r="AQ34" s="100" t="s">
        <v>584</v>
      </c>
      <c r="AR34" s="101"/>
      <c r="AS34" s="101"/>
      <c r="AT34" s="102"/>
      <c r="AU34" s="363" t="s">
        <v>582</v>
      </c>
      <c r="AV34" s="363"/>
      <c r="AW34" s="363"/>
      <c r="AX34" s="365"/>
    </row>
    <row r="35" spans="1:50" ht="23.25" customHeight="1" x14ac:dyDescent="0.2">
      <c r="A35" s="903" t="s">
        <v>519</v>
      </c>
      <c r="B35" s="904"/>
      <c r="C35" s="904"/>
      <c r="D35" s="904"/>
      <c r="E35" s="904"/>
      <c r="F35" s="905"/>
      <c r="G35" s="909" t="s">
        <v>684</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643" t="s">
        <v>486</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467</v>
      </c>
      <c r="AN37" s="373"/>
      <c r="AO37" s="373"/>
      <c r="AP37" s="366"/>
      <c r="AQ37" s="265" t="s">
        <v>355</v>
      </c>
      <c r="AR37" s="266"/>
      <c r="AS37" s="266"/>
      <c r="AT37" s="267"/>
      <c r="AU37" s="379" t="s">
        <v>253</v>
      </c>
      <c r="AV37" s="379"/>
      <c r="AW37" s="379"/>
      <c r="AX37" s="380"/>
    </row>
    <row r="38" spans="1:50" ht="18.75" customHeight="1" x14ac:dyDescent="0.2">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8"/>
      <c r="Z38" s="469"/>
      <c r="AA38" s="470"/>
      <c r="AB38" s="330"/>
      <c r="AC38" s="331"/>
      <c r="AD38" s="332"/>
      <c r="AE38" s="330"/>
      <c r="AF38" s="331"/>
      <c r="AG38" s="331"/>
      <c r="AH38" s="332"/>
      <c r="AI38" s="330"/>
      <c r="AJ38" s="331"/>
      <c r="AK38" s="331"/>
      <c r="AL38" s="332"/>
      <c r="AM38" s="374"/>
      <c r="AN38" s="374"/>
      <c r="AO38" s="374"/>
      <c r="AP38" s="330"/>
      <c r="AQ38" s="215" t="s">
        <v>582</v>
      </c>
      <c r="AR38" s="133"/>
      <c r="AS38" s="134" t="s">
        <v>356</v>
      </c>
      <c r="AT38" s="169"/>
      <c r="AU38" s="269">
        <v>32</v>
      </c>
      <c r="AV38" s="269"/>
      <c r="AW38" s="377" t="s">
        <v>300</v>
      </c>
      <c r="AX38" s="378"/>
    </row>
    <row r="39" spans="1:50" ht="23.25" customHeight="1" x14ac:dyDescent="0.2">
      <c r="A39" s="516"/>
      <c r="B39" s="514"/>
      <c r="C39" s="514"/>
      <c r="D39" s="514"/>
      <c r="E39" s="514"/>
      <c r="F39" s="515"/>
      <c r="G39" s="541" t="s">
        <v>599</v>
      </c>
      <c r="H39" s="542"/>
      <c r="I39" s="542"/>
      <c r="J39" s="542"/>
      <c r="K39" s="542"/>
      <c r="L39" s="542"/>
      <c r="M39" s="542"/>
      <c r="N39" s="542"/>
      <c r="O39" s="543"/>
      <c r="P39" s="158" t="s">
        <v>606</v>
      </c>
      <c r="Q39" s="158"/>
      <c r="R39" s="158"/>
      <c r="S39" s="158"/>
      <c r="T39" s="158"/>
      <c r="U39" s="158"/>
      <c r="V39" s="158"/>
      <c r="W39" s="158"/>
      <c r="X39" s="229"/>
      <c r="Y39" s="336" t="s">
        <v>12</v>
      </c>
      <c r="Z39" s="550"/>
      <c r="AA39" s="551"/>
      <c r="AB39" s="552" t="s">
        <v>578</v>
      </c>
      <c r="AC39" s="552"/>
      <c r="AD39" s="552"/>
      <c r="AE39" s="362">
        <v>16.3</v>
      </c>
      <c r="AF39" s="363"/>
      <c r="AG39" s="363"/>
      <c r="AH39" s="363"/>
      <c r="AI39" s="362">
        <v>14.8</v>
      </c>
      <c r="AJ39" s="363"/>
      <c r="AK39" s="363"/>
      <c r="AL39" s="363"/>
      <c r="AM39" s="362">
        <v>14.3</v>
      </c>
      <c r="AN39" s="363"/>
      <c r="AO39" s="363"/>
      <c r="AP39" s="363"/>
      <c r="AQ39" s="100" t="s">
        <v>582</v>
      </c>
      <c r="AR39" s="101"/>
      <c r="AS39" s="101"/>
      <c r="AT39" s="102"/>
      <c r="AU39" s="363" t="s">
        <v>582</v>
      </c>
      <c r="AV39" s="363"/>
      <c r="AW39" s="363"/>
      <c r="AX39" s="365"/>
    </row>
    <row r="40" spans="1:50" ht="23.25" customHeight="1" x14ac:dyDescent="0.2">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578</v>
      </c>
      <c r="AC40" s="523"/>
      <c r="AD40" s="523"/>
      <c r="AE40" s="362" t="s">
        <v>582</v>
      </c>
      <c r="AF40" s="363"/>
      <c r="AG40" s="363"/>
      <c r="AH40" s="363"/>
      <c r="AI40" s="362" t="s">
        <v>597</v>
      </c>
      <c r="AJ40" s="363"/>
      <c r="AK40" s="363"/>
      <c r="AL40" s="363"/>
      <c r="AM40" s="362" t="s">
        <v>598</v>
      </c>
      <c r="AN40" s="363"/>
      <c r="AO40" s="363"/>
      <c r="AP40" s="363"/>
      <c r="AQ40" s="100" t="s">
        <v>581</v>
      </c>
      <c r="AR40" s="101"/>
      <c r="AS40" s="101"/>
      <c r="AT40" s="102"/>
      <c r="AU40" s="363">
        <v>17</v>
      </c>
      <c r="AV40" s="363"/>
      <c r="AW40" s="363"/>
      <c r="AX40" s="365"/>
    </row>
    <row r="41" spans="1:50" ht="23.25" customHeight="1" x14ac:dyDescent="0.2">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t="s">
        <v>581</v>
      </c>
      <c r="AF41" s="363"/>
      <c r="AG41" s="363"/>
      <c r="AH41" s="363"/>
      <c r="AI41" s="362" t="s">
        <v>585</v>
      </c>
      <c r="AJ41" s="363"/>
      <c r="AK41" s="363"/>
      <c r="AL41" s="363"/>
      <c r="AM41" s="362" t="s">
        <v>582</v>
      </c>
      <c r="AN41" s="363"/>
      <c r="AO41" s="363"/>
      <c r="AP41" s="363"/>
      <c r="AQ41" s="100" t="s">
        <v>582</v>
      </c>
      <c r="AR41" s="101"/>
      <c r="AS41" s="101"/>
      <c r="AT41" s="102"/>
      <c r="AU41" s="363" t="s">
        <v>585</v>
      </c>
      <c r="AV41" s="363"/>
      <c r="AW41" s="363"/>
      <c r="AX41" s="365"/>
    </row>
    <row r="42" spans="1:50" ht="23.25" customHeight="1" x14ac:dyDescent="0.2">
      <c r="A42" s="903" t="s">
        <v>519</v>
      </c>
      <c r="B42" s="904"/>
      <c r="C42" s="904"/>
      <c r="D42" s="904"/>
      <c r="E42" s="904"/>
      <c r="F42" s="905"/>
      <c r="G42" s="909" t="s">
        <v>544</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643" t="s">
        <v>486</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467</v>
      </c>
      <c r="AN44" s="373"/>
      <c r="AO44" s="373"/>
      <c r="AP44" s="366"/>
      <c r="AQ44" s="265" t="s">
        <v>355</v>
      </c>
      <c r="AR44" s="266"/>
      <c r="AS44" s="266"/>
      <c r="AT44" s="267"/>
      <c r="AU44" s="379" t="s">
        <v>253</v>
      </c>
      <c r="AV44" s="379"/>
      <c r="AW44" s="379"/>
      <c r="AX44" s="380"/>
    </row>
    <row r="45" spans="1:50" ht="18.75" customHeight="1" x14ac:dyDescent="0.2">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8"/>
      <c r="Z45" s="469"/>
      <c r="AA45" s="470"/>
      <c r="AB45" s="330"/>
      <c r="AC45" s="331"/>
      <c r="AD45" s="332"/>
      <c r="AE45" s="330"/>
      <c r="AF45" s="331"/>
      <c r="AG45" s="331"/>
      <c r="AH45" s="332"/>
      <c r="AI45" s="330"/>
      <c r="AJ45" s="331"/>
      <c r="AK45" s="331"/>
      <c r="AL45" s="332"/>
      <c r="AM45" s="374"/>
      <c r="AN45" s="374"/>
      <c r="AO45" s="374"/>
      <c r="AP45" s="330"/>
      <c r="AQ45" s="215" t="s">
        <v>589</v>
      </c>
      <c r="AR45" s="133"/>
      <c r="AS45" s="134" t="s">
        <v>356</v>
      </c>
      <c r="AT45" s="169"/>
      <c r="AU45" s="269">
        <v>32</v>
      </c>
      <c r="AV45" s="269"/>
      <c r="AW45" s="377" t="s">
        <v>300</v>
      </c>
      <c r="AX45" s="378"/>
    </row>
    <row r="46" spans="1:50" ht="23.25" customHeight="1" x14ac:dyDescent="0.2">
      <c r="A46" s="516"/>
      <c r="B46" s="514"/>
      <c r="C46" s="514"/>
      <c r="D46" s="514"/>
      <c r="E46" s="514"/>
      <c r="F46" s="515"/>
      <c r="G46" s="541" t="s">
        <v>602</v>
      </c>
      <c r="H46" s="542"/>
      <c r="I46" s="542"/>
      <c r="J46" s="542"/>
      <c r="K46" s="542"/>
      <c r="L46" s="542"/>
      <c r="M46" s="542"/>
      <c r="N46" s="542"/>
      <c r="O46" s="543"/>
      <c r="P46" s="158" t="s">
        <v>603</v>
      </c>
      <c r="Q46" s="158"/>
      <c r="R46" s="158"/>
      <c r="S46" s="158"/>
      <c r="T46" s="158"/>
      <c r="U46" s="158"/>
      <c r="V46" s="158"/>
      <c r="W46" s="158"/>
      <c r="X46" s="229"/>
      <c r="Y46" s="336" t="s">
        <v>12</v>
      </c>
      <c r="Z46" s="550"/>
      <c r="AA46" s="551"/>
      <c r="AB46" s="552" t="s">
        <v>579</v>
      </c>
      <c r="AC46" s="552"/>
      <c r="AD46" s="552"/>
      <c r="AE46" s="362">
        <v>32.6</v>
      </c>
      <c r="AF46" s="363"/>
      <c r="AG46" s="363"/>
      <c r="AH46" s="363"/>
      <c r="AI46" s="362">
        <v>31.6</v>
      </c>
      <c r="AJ46" s="363"/>
      <c r="AK46" s="363"/>
      <c r="AL46" s="363"/>
      <c r="AM46" s="362">
        <v>30.8</v>
      </c>
      <c r="AN46" s="363"/>
      <c r="AO46" s="363"/>
      <c r="AP46" s="363"/>
      <c r="AQ46" s="100" t="s">
        <v>581</v>
      </c>
      <c r="AR46" s="101"/>
      <c r="AS46" s="101"/>
      <c r="AT46" s="102"/>
      <c r="AU46" s="363" t="s">
        <v>582</v>
      </c>
      <c r="AV46" s="363"/>
      <c r="AW46" s="363"/>
      <c r="AX46" s="365"/>
    </row>
    <row r="47" spans="1:50" ht="23.25" customHeight="1" x14ac:dyDescent="0.2">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580</v>
      </c>
      <c r="AC47" s="523"/>
      <c r="AD47" s="523"/>
      <c r="AE47" s="362" t="s">
        <v>582</v>
      </c>
      <c r="AF47" s="363"/>
      <c r="AG47" s="363"/>
      <c r="AH47" s="363"/>
      <c r="AI47" s="362" t="s">
        <v>581</v>
      </c>
      <c r="AJ47" s="363"/>
      <c r="AK47" s="363"/>
      <c r="AL47" s="363"/>
      <c r="AM47" s="362" t="s">
        <v>585</v>
      </c>
      <c r="AN47" s="363"/>
      <c r="AO47" s="363"/>
      <c r="AP47" s="363"/>
      <c r="AQ47" s="100" t="s">
        <v>582</v>
      </c>
      <c r="AR47" s="101"/>
      <c r="AS47" s="101"/>
      <c r="AT47" s="102"/>
      <c r="AU47" s="363">
        <v>43.8</v>
      </c>
      <c r="AV47" s="363"/>
      <c r="AW47" s="363"/>
      <c r="AX47" s="365"/>
    </row>
    <row r="48" spans="1:50" ht="22.95" customHeight="1" x14ac:dyDescent="0.2">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t="s">
        <v>582</v>
      </c>
      <c r="AF48" s="363"/>
      <c r="AG48" s="363"/>
      <c r="AH48" s="363"/>
      <c r="AI48" s="362" t="s">
        <v>600</v>
      </c>
      <c r="AJ48" s="363"/>
      <c r="AK48" s="363"/>
      <c r="AL48" s="363"/>
      <c r="AM48" s="362" t="s">
        <v>601</v>
      </c>
      <c r="AN48" s="363"/>
      <c r="AO48" s="363"/>
      <c r="AP48" s="363"/>
      <c r="AQ48" s="100" t="s">
        <v>581</v>
      </c>
      <c r="AR48" s="101"/>
      <c r="AS48" s="101"/>
      <c r="AT48" s="102"/>
      <c r="AU48" s="363" t="s">
        <v>582</v>
      </c>
      <c r="AV48" s="363"/>
      <c r="AW48" s="363"/>
      <c r="AX48" s="365"/>
    </row>
    <row r="49" spans="1:50" ht="23.25" customHeight="1" x14ac:dyDescent="0.2">
      <c r="A49" s="903" t="s">
        <v>519</v>
      </c>
      <c r="B49" s="904"/>
      <c r="C49" s="904"/>
      <c r="D49" s="904"/>
      <c r="E49" s="904"/>
      <c r="F49" s="905"/>
      <c r="G49" s="909" t="s">
        <v>543</v>
      </c>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2">
      <c r="A51" s="513" t="s">
        <v>486</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467</v>
      </c>
      <c r="AN51" s="373"/>
      <c r="AO51" s="373"/>
      <c r="AP51" s="366"/>
      <c r="AQ51" s="265" t="s">
        <v>355</v>
      </c>
      <c r="AR51" s="266"/>
      <c r="AS51" s="266"/>
      <c r="AT51" s="267"/>
      <c r="AU51" s="375" t="s">
        <v>253</v>
      </c>
      <c r="AV51" s="375"/>
      <c r="AW51" s="375"/>
      <c r="AX51" s="376"/>
    </row>
    <row r="52" spans="1:50" ht="18.75" hidden="1" customHeight="1" x14ac:dyDescent="0.2">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3" t="s">
        <v>519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2">
      <c r="A58" s="513" t="s">
        <v>486</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467</v>
      </c>
      <c r="AN58" s="373"/>
      <c r="AO58" s="373"/>
      <c r="AP58" s="366"/>
      <c r="AQ58" s="265" t="s">
        <v>355</v>
      </c>
      <c r="AR58" s="266"/>
      <c r="AS58" s="266"/>
      <c r="AT58" s="267"/>
      <c r="AU58" s="375" t="s">
        <v>253</v>
      </c>
      <c r="AV58" s="375"/>
      <c r="AW58" s="375"/>
      <c r="AX58" s="376"/>
    </row>
    <row r="59" spans="1:50" ht="18.75" hidden="1" customHeight="1" x14ac:dyDescent="0.2">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3" t="s">
        <v>519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864" t="s">
        <v>487</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482</v>
      </c>
      <c r="X65" s="876"/>
      <c r="Y65" s="879"/>
      <c r="Z65" s="879"/>
      <c r="AA65" s="880"/>
      <c r="AB65" s="873" t="s">
        <v>11</v>
      </c>
      <c r="AC65" s="869"/>
      <c r="AD65" s="870"/>
      <c r="AE65" s="366" t="s">
        <v>357</v>
      </c>
      <c r="AF65" s="367"/>
      <c r="AG65" s="367"/>
      <c r="AH65" s="368"/>
      <c r="AI65" s="366" t="s">
        <v>363</v>
      </c>
      <c r="AJ65" s="367"/>
      <c r="AK65" s="367"/>
      <c r="AL65" s="368"/>
      <c r="AM65" s="373" t="s">
        <v>467</v>
      </c>
      <c r="AN65" s="373"/>
      <c r="AO65" s="373"/>
      <c r="AP65" s="366"/>
      <c r="AQ65" s="873" t="s">
        <v>355</v>
      </c>
      <c r="AR65" s="869"/>
      <c r="AS65" s="869"/>
      <c r="AT65" s="870"/>
      <c r="AU65" s="982" t="s">
        <v>253</v>
      </c>
      <c r="AV65" s="982"/>
      <c r="AW65" s="982"/>
      <c r="AX65" s="983"/>
    </row>
    <row r="66" spans="1:50" ht="18.75" customHeight="1" x14ac:dyDescent="0.2">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0"/>
      <c r="AF66" s="331"/>
      <c r="AG66" s="331"/>
      <c r="AH66" s="332"/>
      <c r="AI66" s="330"/>
      <c r="AJ66" s="331"/>
      <c r="AK66" s="331"/>
      <c r="AL66" s="332"/>
      <c r="AM66" s="374"/>
      <c r="AN66" s="374"/>
      <c r="AO66" s="374"/>
      <c r="AP66" s="330"/>
      <c r="AQ66" s="268" t="s">
        <v>607</v>
      </c>
      <c r="AR66" s="269"/>
      <c r="AS66" s="871" t="s">
        <v>356</v>
      </c>
      <c r="AT66" s="872"/>
      <c r="AU66" s="269" t="s">
        <v>607</v>
      </c>
      <c r="AV66" s="269"/>
      <c r="AW66" s="871" t="s">
        <v>485</v>
      </c>
      <c r="AX66" s="984"/>
    </row>
    <row r="67" spans="1:50" ht="40.200000000000003" customHeight="1" x14ac:dyDescent="0.2">
      <c r="A67" s="857"/>
      <c r="B67" s="858"/>
      <c r="C67" s="858"/>
      <c r="D67" s="858"/>
      <c r="E67" s="858"/>
      <c r="F67" s="859"/>
      <c r="G67" s="985" t="s">
        <v>364</v>
      </c>
      <c r="H67" s="968" t="s">
        <v>545</v>
      </c>
      <c r="I67" s="969"/>
      <c r="J67" s="969"/>
      <c r="K67" s="969"/>
      <c r="L67" s="969"/>
      <c r="M67" s="969"/>
      <c r="N67" s="969"/>
      <c r="O67" s="970"/>
      <c r="P67" s="968" t="s">
        <v>607</v>
      </c>
      <c r="Q67" s="969"/>
      <c r="R67" s="969"/>
      <c r="S67" s="969"/>
      <c r="T67" s="969"/>
      <c r="U67" s="969"/>
      <c r="V67" s="970"/>
      <c r="W67" s="974"/>
      <c r="X67" s="975"/>
      <c r="Y67" s="955" t="s">
        <v>12</v>
      </c>
      <c r="Z67" s="955"/>
      <c r="AA67" s="956"/>
      <c r="AB67" s="957" t="s">
        <v>509</v>
      </c>
      <c r="AC67" s="957"/>
      <c r="AD67" s="957"/>
      <c r="AE67" s="362" t="s">
        <v>607</v>
      </c>
      <c r="AF67" s="363"/>
      <c r="AG67" s="363"/>
      <c r="AH67" s="363"/>
      <c r="AI67" s="362" t="s">
        <v>607</v>
      </c>
      <c r="AJ67" s="363"/>
      <c r="AK67" s="363"/>
      <c r="AL67" s="363"/>
      <c r="AM67" s="362" t="s">
        <v>659</v>
      </c>
      <c r="AN67" s="363"/>
      <c r="AO67" s="363"/>
      <c r="AP67" s="363"/>
      <c r="AQ67" s="362" t="s">
        <v>607</v>
      </c>
      <c r="AR67" s="363"/>
      <c r="AS67" s="363"/>
      <c r="AT67" s="364"/>
      <c r="AU67" s="363" t="s">
        <v>610</v>
      </c>
      <c r="AV67" s="363"/>
      <c r="AW67" s="363"/>
      <c r="AX67" s="365"/>
    </row>
    <row r="68" spans="1:50" ht="40.200000000000003" customHeight="1" x14ac:dyDescent="0.2">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509</v>
      </c>
      <c r="AC68" s="980"/>
      <c r="AD68" s="980"/>
      <c r="AE68" s="362" t="s">
        <v>621</v>
      </c>
      <c r="AF68" s="363"/>
      <c r="AG68" s="363"/>
      <c r="AH68" s="363"/>
      <c r="AI68" s="362" t="s">
        <v>629</v>
      </c>
      <c r="AJ68" s="363"/>
      <c r="AK68" s="363"/>
      <c r="AL68" s="363"/>
      <c r="AM68" s="362" t="s">
        <v>658</v>
      </c>
      <c r="AN68" s="363"/>
      <c r="AO68" s="363"/>
      <c r="AP68" s="363"/>
      <c r="AQ68" s="362" t="s">
        <v>607</v>
      </c>
      <c r="AR68" s="363"/>
      <c r="AS68" s="363"/>
      <c r="AT68" s="364"/>
      <c r="AU68" s="363" t="s">
        <v>657</v>
      </c>
      <c r="AV68" s="363"/>
      <c r="AW68" s="363"/>
      <c r="AX68" s="365"/>
    </row>
    <row r="69" spans="1:50" ht="40.200000000000003" customHeight="1" x14ac:dyDescent="0.2">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510</v>
      </c>
      <c r="AC69" s="981"/>
      <c r="AD69" s="981"/>
      <c r="AE69" s="819" t="s">
        <v>607</v>
      </c>
      <c r="AF69" s="820"/>
      <c r="AG69" s="820"/>
      <c r="AH69" s="820"/>
      <c r="AI69" s="819" t="s">
        <v>607</v>
      </c>
      <c r="AJ69" s="820"/>
      <c r="AK69" s="820"/>
      <c r="AL69" s="820"/>
      <c r="AM69" s="819" t="s">
        <v>607</v>
      </c>
      <c r="AN69" s="820"/>
      <c r="AO69" s="820"/>
      <c r="AP69" s="820"/>
      <c r="AQ69" s="362" t="s">
        <v>610</v>
      </c>
      <c r="AR69" s="363"/>
      <c r="AS69" s="363"/>
      <c r="AT69" s="364"/>
      <c r="AU69" s="363" t="s">
        <v>658</v>
      </c>
      <c r="AV69" s="363"/>
      <c r="AW69" s="363"/>
      <c r="AX69" s="365"/>
    </row>
    <row r="70" spans="1:50" ht="23.25" customHeight="1" x14ac:dyDescent="0.2">
      <c r="A70" s="857" t="s">
        <v>493</v>
      </c>
      <c r="B70" s="858"/>
      <c r="C70" s="858"/>
      <c r="D70" s="858"/>
      <c r="E70" s="858"/>
      <c r="F70" s="859"/>
      <c r="G70" s="945" t="s">
        <v>365</v>
      </c>
      <c r="H70" s="946" t="s">
        <v>611</v>
      </c>
      <c r="I70" s="946"/>
      <c r="J70" s="946"/>
      <c r="K70" s="946"/>
      <c r="L70" s="946"/>
      <c r="M70" s="946"/>
      <c r="N70" s="946"/>
      <c r="O70" s="946"/>
      <c r="P70" s="946" t="s">
        <v>607</v>
      </c>
      <c r="Q70" s="946"/>
      <c r="R70" s="946"/>
      <c r="S70" s="946"/>
      <c r="T70" s="946"/>
      <c r="U70" s="946"/>
      <c r="V70" s="946"/>
      <c r="W70" s="949" t="s">
        <v>508</v>
      </c>
      <c r="X70" s="950"/>
      <c r="Y70" s="955" t="s">
        <v>12</v>
      </c>
      <c r="Z70" s="955"/>
      <c r="AA70" s="956"/>
      <c r="AB70" s="957" t="s">
        <v>509</v>
      </c>
      <c r="AC70" s="957"/>
      <c r="AD70" s="957"/>
      <c r="AE70" s="362" t="s">
        <v>607</v>
      </c>
      <c r="AF70" s="363"/>
      <c r="AG70" s="363"/>
      <c r="AH70" s="363"/>
      <c r="AI70" s="362" t="s">
        <v>610</v>
      </c>
      <c r="AJ70" s="363"/>
      <c r="AK70" s="363"/>
      <c r="AL70" s="363"/>
      <c r="AM70" s="362" t="s">
        <v>607</v>
      </c>
      <c r="AN70" s="363"/>
      <c r="AO70" s="363"/>
      <c r="AP70" s="363"/>
      <c r="AQ70" s="362" t="s">
        <v>656</v>
      </c>
      <c r="AR70" s="363"/>
      <c r="AS70" s="363"/>
      <c r="AT70" s="364"/>
      <c r="AU70" s="363" t="s">
        <v>607</v>
      </c>
      <c r="AV70" s="363"/>
      <c r="AW70" s="363"/>
      <c r="AX70" s="365"/>
    </row>
    <row r="71" spans="1:50" ht="23.25" customHeight="1" x14ac:dyDescent="0.2">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509</v>
      </c>
      <c r="AC71" s="980"/>
      <c r="AD71" s="980"/>
      <c r="AE71" s="362" t="s">
        <v>607</v>
      </c>
      <c r="AF71" s="363"/>
      <c r="AG71" s="363"/>
      <c r="AH71" s="363"/>
      <c r="AI71" s="362" t="s">
        <v>610</v>
      </c>
      <c r="AJ71" s="363"/>
      <c r="AK71" s="363"/>
      <c r="AL71" s="363"/>
      <c r="AM71" s="362" t="s">
        <v>607</v>
      </c>
      <c r="AN71" s="363"/>
      <c r="AO71" s="363"/>
      <c r="AP71" s="363"/>
      <c r="AQ71" s="362" t="s">
        <v>607</v>
      </c>
      <c r="AR71" s="363"/>
      <c r="AS71" s="363"/>
      <c r="AT71" s="364"/>
      <c r="AU71" s="363" t="s">
        <v>610</v>
      </c>
      <c r="AV71" s="363"/>
      <c r="AW71" s="363"/>
      <c r="AX71" s="365"/>
    </row>
    <row r="72" spans="1:50" ht="23.25" customHeight="1" x14ac:dyDescent="0.2">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510</v>
      </c>
      <c r="AC72" s="981"/>
      <c r="AD72" s="981"/>
      <c r="AE72" s="362" t="s">
        <v>607</v>
      </c>
      <c r="AF72" s="363"/>
      <c r="AG72" s="363"/>
      <c r="AH72" s="363"/>
      <c r="AI72" s="362" t="s">
        <v>657</v>
      </c>
      <c r="AJ72" s="363"/>
      <c r="AK72" s="363"/>
      <c r="AL72" s="363"/>
      <c r="AM72" s="362" t="s">
        <v>610</v>
      </c>
      <c r="AN72" s="363"/>
      <c r="AO72" s="363"/>
      <c r="AP72" s="364"/>
      <c r="AQ72" s="362" t="s">
        <v>610</v>
      </c>
      <c r="AR72" s="363"/>
      <c r="AS72" s="363"/>
      <c r="AT72" s="364"/>
      <c r="AU72" s="363" t="s">
        <v>657</v>
      </c>
      <c r="AV72" s="363"/>
      <c r="AW72" s="363"/>
      <c r="AX72" s="365"/>
    </row>
    <row r="73" spans="1:50" ht="18.75" hidden="1" customHeight="1" x14ac:dyDescent="0.2">
      <c r="A73" s="842" t="s">
        <v>487</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467</v>
      </c>
      <c r="AN73" s="373"/>
      <c r="AO73" s="373"/>
      <c r="AP73" s="366"/>
      <c r="AQ73" s="173" t="s">
        <v>355</v>
      </c>
      <c r="AR73" s="166"/>
      <c r="AS73" s="166"/>
      <c r="AT73" s="167"/>
      <c r="AU73" s="271" t="s">
        <v>253</v>
      </c>
      <c r="AV73" s="131"/>
      <c r="AW73" s="131"/>
      <c r="AX73" s="132"/>
    </row>
    <row r="74" spans="1:50" ht="18.75" hidden="1" customHeight="1" x14ac:dyDescent="0.2">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7" t="s">
        <v>522</v>
      </c>
      <c r="B78" s="918"/>
      <c r="C78" s="918"/>
      <c r="D78" s="918"/>
      <c r="E78" s="915" t="s">
        <v>460</v>
      </c>
      <c r="F78" s="916"/>
      <c r="G78" s="57" t="s">
        <v>365</v>
      </c>
      <c r="H78" s="794"/>
      <c r="I78" s="242"/>
      <c r="J78" s="242"/>
      <c r="K78" s="242"/>
      <c r="L78" s="242"/>
      <c r="M78" s="242"/>
      <c r="N78" s="242"/>
      <c r="O78" s="795"/>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481</v>
      </c>
      <c r="AP79" s="146"/>
      <c r="AQ79" s="146"/>
      <c r="AR79" s="81" t="s">
        <v>479</v>
      </c>
      <c r="AS79" s="145"/>
      <c r="AT79" s="146"/>
      <c r="AU79" s="146"/>
      <c r="AV79" s="146"/>
      <c r="AW79" s="146"/>
      <c r="AX79" s="147"/>
    </row>
    <row r="80" spans="1:50" ht="18.75" hidden="1" customHeight="1" x14ac:dyDescent="0.2">
      <c r="A80" s="520" t="s">
        <v>266</v>
      </c>
      <c r="B80" s="851" t="s">
        <v>478</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540</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8"/>
    </row>
    <row r="81" spans="1:60" ht="22.5" hidden="1" customHeight="1" x14ac:dyDescent="0.2">
      <c r="A81" s="521"/>
      <c r="B81" s="854"/>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4"/>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5"/>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6"/>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264</v>
      </c>
      <c r="C85" s="553"/>
      <c r="D85" s="553"/>
      <c r="E85" s="553"/>
      <c r="F85" s="554"/>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467</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1"/>
      <c r="B87" s="553"/>
      <c r="C87" s="553"/>
      <c r="D87" s="553"/>
      <c r="E87" s="553"/>
      <c r="F87" s="554"/>
      <c r="G87" s="228"/>
      <c r="H87" s="158"/>
      <c r="I87" s="158"/>
      <c r="J87" s="158"/>
      <c r="K87" s="158"/>
      <c r="L87" s="158"/>
      <c r="M87" s="158"/>
      <c r="N87" s="158"/>
      <c r="O87" s="229"/>
      <c r="P87" s="158"/>
      <c r="Q87" s="804"/>
      <c r="R87" s="804"/>
      <c r="S87" s="804"/>
      <c r="T87" s="804"/>
      <c r="U87" s="804"/>
      <c r="V87" s="804"/>
      <c r="W87" s="804"/>
      <c r="X87" s="805"/>
      <c r="Y87" s="757" t="s">
        <v>62</v>
      </c>
      <c r="Z87" s="758"/>
      <c r="AA87" s="759"/>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1"/>
      <c r="B88" s="553"/>
      <c r="C88" s="553"/>
      <c r="D88" s="553"/>
      <c r="E88" s="553"/>
      <c r="F88" s="554"/>
      <c r="G88" s="230"/>
      <c r="H88" s="231"/>
      <c r="I88" s="231"/>
      <c r="J88" s="231"/>
      <c r="K88" s="231"/>
      <c r="L88" s="231"/>
      <c r="M88" s="231"/>
      <c r="N88" s="231"/>
      <c r="O88" s="232"/>
      <c r="P88" s="806"/>
      <c r="Q88" s="806"/>
      <c r="R88" s="806"/>
      <c r="S88" s="806"/>
      <c r="T88" s="806"/>
      <c r="U88" s="806"/>
      <c r="V88" s="806"/>
      <c r="W88" s="806"/>
      <c r="X88" s="807"/>
      <c r="Y88" s="731" t="s">
        <v>54</v>
      </c>
      <c r="Z88" s="732"/>
      <c r="AA88" s="733"/>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1"/>
      <c r="B90" s="553" t="s">
        <v>264</v>
      </c>
      <c r="C90" s="553"/>
      <c r="D90" s="553"/>
      <c r="E90" s="553"/>
      <c r="F90" s="554"/>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467</v>
      </c>
      <c r="AN90" s="373"/>
      <c r="AO90" s="373"/>
      <c r="AP90" s="366"/>
      <c r="AQ90" s="173" t="s">
        <v>355</v>
      </c>
      <c r="AR90" s="166"/>
      <c r="AS90" s="166"/>
      <c r="AT90" s="167"/>
      <c r="AU90" s="371" t="s">
        <v>253</v>
      </c>
      <c r="AV90" s="371"/>
      <c r="AW90" s="371"/>
      <c r="AX90" s="372"/>
    </row>
    <row r="91" spans="1:60" ht="18.75" hidden="1" customHeight="1" x14ac:dyDescent="0.2">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1"/>
      <c r="B92" s="553"/>
      <c r="C92" s="553"/>
      <c r="D92" s="553"/>
      <c r="E92" s="553"/>
      <c r="F92" s="554"/>
      <c r="G92" s="228"/>
      <c r="H92" s="158"/>
      <c r="I92" s="158"/>
      <c r="J92" s="158"/>
      <c r="K92" s="158"/>
      <c r="L92" s="158"/>
      <c r="M92" s="158"/>
      <c r="N92" s="158"/>
      <c r="O92" s="229"/>
      <c r="P92" s="158"/>
      <c r="Q92" s="804"/>
      <c r="R92" s="804"/>
      <c r="S92" s="804"/>
      <c r="T92" s="804"/>
      <c r="U92" s="804"/>
      <c r="V92" s="804"/>
      <c r="W92" s="804"/>
      <c r="X92" s="805"/>
      <c r="Y92" s="757" t="s">
        <v>62</v>
      </c>
      <c r="Z92" s="758"/>
      <c r="AA92" s="759"/>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1"/>
      <c r="B93" s="553"/>
      <c r="C93" s="553"/>
      <c r="D93" s="553"/>
      <c r="E93" s="553"/>
      <c r="F93" s="554"/>
      <c r="G93" s="230"/>
      <c r="H93" s="231"/>
      <c r="I93" s="231"/>
      <c r="J93" s="231"/>
      <c r="K93" s="231"/>
      <c r="L93" s="231"/>
      <c r="M93" s="231"/>
      <c r="N93" s="231"/>
      <c r="O93" s="232"/>
      <c r="P93" s="806"/>
      <c r="Q93" s="806"/>
      <c r="R93" s="806"/>
      <c r="S93" s="806"/>
      <c r="T93" s="806"/>
      <c r="U93" s="806"/>
      <c r="V93" s="806"/>
      <c r="W93" s="806"/>
      <c r="X93" s="807"/>
      <c r="Y93" s="731" t="s">
        <v>54</v>
      </c>
      <c r="Z93" s="732"/>
      <c r="AA93" s="733"/>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1"/>
      <c r="B95" s="553" t="s">
        <v>264</v>
      </c>
      <c r="C95" s="553"/>
      <c r="D95" s="553"/>
      <c r="E95" s="553"/>
      <c r="F95" s="554"/>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467</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1"/>
      <c r="B97" s="553"/>
      <c r="C97" s="553"/>
      <c r="D97" s="553"/>
      <c r="E97" s="553"/>
      <c r="F97" s="554"/>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1"/>
      <c r="B98" s="553"/>
      <c r="C98" s="553"/>
      <c r="D98" s="553"/>
      <c r="E98" s="553"/>
      <c r="F98" s="554"/>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2"/>
      <c r="B99" s="886"/>
      <c r="C99" s="886"/>
      <c r="D99" s="886"/>
      <c r="E99" s="886"/>
      <c r="F99" s="887"/>
      <c r="G99" s="809"/>
      <c r="H99" s="245"/>
      <c r="I99" s="245"/>
      <c r="J99" s="245"/>
      <c r="K99" s="245"/>
      <c r="L99" s="245"/>
      <c r="M99" s="245"/>
      <c r="N99" s="245"/>
      <c r="O99" s="810"/>
      <c r="P99" s="848"/>
      <c r="Q99" s="848"/>
      <c r="R99" s="848"/>
      <c r="S99" s="848"/>
      <c r="T99" s="848"/>
      <c r="U99" s="848"/>
      <c r="V99" s="848"/>
      <c r="W99" s="848"/>
      <c r="X99" s="849"/>
      <c r="Y99" s="481" t="s">
        <v>13</v>
      </c>
      <c r="Z99" s="482"/>
      <c r="AA99" s="483"/>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8.2" customHeight="1" x14ac:dyDescent="0.2">
      <c r="A100" s="837" t="s">
        <v>488</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3" t="s">
        <v>11</v>
      </c>
      <c r="AC100" s="863"/>
      <c r="AD100" s="863"/>
      <c r="AE100" s="828" t="s">
        <v>357</v>
      </c>
      <c r="AF100" s="829"/>
      <c r="AG100" s="829"/>
      <c r="AH100" s="830"/>
      <c r="AI100" s="828" t="s">
        <v>363</v>
      </c>
      <c r="AJ100" s="829"/>
      <c r="AK100" s="829"/>
      <c r="AL100" s="830"/>
      <c r="AM100" s="828" t="s">
        <v>467</v>
      </c>
      <c r="AN100" s="829"/>
      <c r="AO100" s="829"/>
      <c r="AP100" s="830"/>
      <c r="AQ100" s="934" t="s">
        <v>489</v>
      </c>
      <c r="AR100" s="935"/>
      <c r="AS100" s="935"/>
      <c r="AT100" s="936"/>
      <c r="AU100" s="934" t="s">
        <v>532</v>
      </c>
      <c r="AV100" s="935"/>
      <c r="AW100" s="935"/>
      <c r="AX100" s="937"/>
    </row>
    <row r="101" spans="1:60" ht="23.25" customHeight="1" x14ac:dyDescent="0.2">
      <c r="A101" s="492"/>
      <c r="B101" s="493"/>
      <c r="C101" s="493"/>
      <c r="D101" s="493"/>
      <c r="E101" s="493"/>
      <c r="F101" s="494"/>
      <c r="G101" s="158" t="s">
        <v>704</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2" t="s">
        <v>680</v>
      </c>
      <c r="AC101" s="552"/>
      <c r="AD101" s="552"/>
      <c r="AE101" s="362">
        <v>46</v>
      </c>
      <c r="AF101" s="363"/>
      <c r="AG101" s="363"/>
      <c r="AH101" s="364"/>
      <c r="AI101" s="362">
        <v>46</v>
      </c>
      <c r="AJ101" s="363"/>
      <c r="AK101" s="363"/>
      <c r="AL101" s="364"/>
      <c r="AM101" s="362">
        <v>46</v>
      </c>
      <c r="AN101" s="363"/>
      <c r="AO101" s="363"/>
      <c r="AP101" s="364"/>
      <c r="AQ101" s="362" t="s">
        <v>681</v>
      </c>
      <c r="AR101" s="363"/>
      <c r="AS101" s="363"/>
      <c r="AT101" s="364"/>
      <c r="AU101" s="362" t="s">
        <v>681</v>
      </c>
      <c r="AV101" s="363"/>
      <c r="AW101" s="363"/>
      <c r="AX101" s="364"/>
    </row>
    <row r="102" spans="1:60" ht="23.25" customHeight="1" x14ac:dyDescent="0.2">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2" t="s">
        <v>680</v>
      </c>
      <c r="AC102" s="552"/>
      <c r="AD102" s="552"/>
      <c r="AE102" s="356">
        <v>46</v>
      </c>
      <c r="AF102" s="356"/>
      <c r="AG102" s="356"/>
      <c r="AH102" s="356"/>
      <c r="AI102" s="356">
        <v>46</v>
      </c>
      <c r="AJ102" s="356"/>
      <c r="AK102" s="356"/>
      <c r="AL102" s="356"/>
      <c r="AM102" s="356">
        <v>46</v>
      </c>
      <c r="AN102" s="356"/>
      <c r="AO102" s="356"/>
      <c r="AP102" s="356"/>
      <c r="AQ102" s="819">
        <v>117</v>
      </c>
      <c r="AR102" s="820"/>
      <c r="AS102" s="820"/>
      <c r="AT102" s="821"/>
      <c r="AU102" s="819">
        <v>117</v>
      </c>
      <c r="AV102" s="820"/>
      <c r="AW102" s="820"/>
      <c r="AX102" s="821"/>
    </row>
    <row r="103" spans="1:60" ht="28.2" hidden="1" customHeight="1" x14ac:dyDescent="0.2">
      <c r="A103" s="489" t="s">
        <v>488</v>
      </c>
      <c r="B103" s="490"/>
      <c r="C103" s="490"/>
      <c r="D103" s="490"/>
      <c r="E103" s="490"/>
      <c r="F103" s="491"/>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467</v>
      </c>
      <c r="AN103" s="296"/>
      <c r="AO103" s="296"/>
      <c r="AP103" s="297"/>
      <c r="AQ103" s="358" t="s">
        <v>489</v>
      </c>
      <c r="AR103" s="359"/>
      <c r="AS103" s="359"/>
      <c r="AT103" s="360"/>
      <c r="AU103" s="358" t="s">
        <v>532</v>
      </c>
      <c r="AV103" s="359"/>
      <c r="AW103" s="359"/>
      <c r="AX103" s="361"/>
    </row>
    <row r="104" spans="1:60" ht="22.95" hidden="1" customHeight="1" x14ac:dyDescent="0.2">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7"/>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28.2" customHeight="1" x14ac:dyDescent="0.2">
      <c r="A106" s="489" t="s">
        <v>488</v>
      </c>
      <c r="B106" s="490"/>
      <c r="C106" s="490"/>
      <c r="D106" s="490"/>
      <c r="E106" s="490"/>
      <c r="F106" s="491"/>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467</v>
      </c>
      <c r="AN106" s="296"/>
      <c r="AO106" s="296"/>
      <c r="AP106" s="297"/>
      <c r="AQ106" s="358" t="s">
        <v>489</v>
      </c>
      <c r="AR106" s="359"/>
      <c r="AS106" s="359"/>
      <c r="AT106" s="360"/>
      <c r="AU106" s="358" t="s">
        <v>532</v>
      </c>
      <c r="AV106" s="359"/>
      <c r="AW106" s="359"/>
      <c r="AX106" s="361"/>
    </row>
    <row r="107" spans="1:60" ht="22.95" customHeight="1" x14ac:dyDescent="0.2">
      <c r="A107" s="492"/>
      <c r="B107" s="493"/>
      <c r="C107" s="493"/>
      <c r="D107" s="493"/>
      <c r="E107" s="493"/>
      <c r="F107" s="494"/>
      <c r="G107" s="158" t="s">
        <v>586</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7" t="s">
        <v>587</v>
      </c>
      <c r="AC107" s="472"/>
      <c r="AD107" s="473"/>
      <c r="AE107" s="356">
        <v>380</v>
      </c>
      <c r="AF107" s="356"/>
      <c r="AG107" s="356"/>
      <c r="AH107" s="356"/>
      <c r="AI107" s="356">
        <v>385</v>
      </c>
      <c r="AJ107" s="356"/>
      <c r="AK107" s="356"/>
      <c r="AL107" s="356"/>
      <c r="AM107" s="356">
        <v>340</v>
      </c>
      <c r="AN107" s="356"/>
      <c r="AO107" s="356"/>
      <c r="AP107" s="356"/>
      <c r="AQ107" s="362" t="s">
        <v>607</v>
      </c>
      <c r="AR107" s="363"/>
      <c r="AS107" s="363"/>
      <c r="AT107" s="364"/>
      <c r="AU107" s="362" t="s">
        <v>582</v>
      </c>
      <c r="AV107" s="363"/>
      <c r="AW107" s="363"/>
      <c r="AX107" s="364"/>
    </row>
    <row r="108" spans="1:60" ht="25.2" customHeight="1" x14ac:dyDescent="0.2">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t="s">
        <v>587</v>
      </c>
      <c r="AC108" s="405"/>
      <c r="AD108" s="406"/>
      <c r="AE108" s="356">
        <v>400</v>
      </c>
      <c r="AF108" s="356"/>
      <c r="AG108" s="356"/>
      <c r="AH108" s="356"/>
      <c r="AI108" s="356">
        <v>400</v>
      </c>
      <c r="AJ108" s="356"/>
      <c r="AK108" s="356"/>
      <c r="AL108" s="356"/>
      <c r="AM108" s="356">
        <v>400</v>
      </c>
      <c r="AN108" s="356"/>
      <c r="AO108" s="356"/>
      <c r="AP108" s="356"/>
      <c r="AQ108" s="362">
        <v>400</v>
      </c>
      <c r="AR108" s="363"/>
      <c r="AS108" s="363"/>
      <c r="AT108" s="364"/>
      <c r="AU108" s="819" t="s">
        <v>582</v>
      </c>
      <c r="AV108" s="820"/>
      <c r="AW108" s="820"/>
      <c r="AX108" s="821"/>
    </row>
    <row r="109" spans="1:60" ht="28.2" customHeight="1" x14ac:dyDescent="0.2">
      <c r="A109" s="489" t="s">
        <v>488</v>
      </c>
      <c r="B109" s="490"/>
      <c r="C109" s="490"/>
      <c r="D109" s="490"/>
      <c r="E109" s="490"/>
      <c r="F109" s="491"/>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467</v>
      </c>
      <c r="AN109" s="296"/>
      <c r="AO109" s="296"/>
      <c r="AP109" s="297"/>
      <c r="AQ109" s="358" t="s">
        <v>489</v>
      </c>
      <c r="AR109" s="359"/>
      <c r="AS109" s="359"/>
      <c r="AT109" s="360"/>
      <c r="AU109" s="358" t="s">
        <v>532</v>
      </c>
      <c r="AV109" s="359"/>
      <c r="AW109" s="359"/>
      <c r="AX109" s="361"/>
    </row>
    <row r="110" spans="1:60" ht="25.2" customHeight="1" x14ac:dyDescent="0.2">
      <c r="A110" s="492"/>
      <c r="B110" s="493"/>
      <c r="C110" s="493"/>
      <c r="D110" s="493"/>
      <c r="E110" s="493"/>
      <c r="F110" s="494"/>
      <c r="G110" s="158" t="s">
        <v>590</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1" t="s">
        <v>608</v>
      </c>
      <c r="AC110" s="472"/>
      <c r="AD110" s="473"/>
      <c r="AE110" s="356" t="s">
        <v>582</v>
      </c>
      <c r="AF110" s="356"/>
      <c r="AG110" s="356"/>
      <c r="AH110" s="356"/>
      <c r="AI110" s="356" t="s">
        <v>588</v>
      </c>
      <c r="AJ110" s="356"/>
      <c r="AK110" s="356"/>
      <c r="AL110" s="356"/>
      <c r="AM110" s="356">
        <v>19.399999999999999</v>
      </c>
      <c r="AN110" s="356"/>
      <c r="AO110" s="356"/>
      <c r="AP110" s="356"/>
      <c r="AQ110" s="362" t="s">
        <v>607</v>
      </c>
      <c r="AR110" s="363"/>
      <c r="AS110" s="363"/>
      <c r="AT110" s="364"/>
      <c r="AU110" s="362" t="s">
        <v>589</v>
      </c>
      <c r="AV110" s="363"/>
      <c r="AW110" s="363"/>
      <c r="AX110" s="364"/>
    </row>
    <row r="111" spans="1:60" ht="25.2" customHeight="1" x14ac:dyDescent="0.2">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856" t="s">
        <v>608</v>
      </c>
      <c r="AC111" s="405"/>
      <c r="AD111" s="406"/>
      <c r="AE111" s="356" t="s">
        <v>582</v>
      </c>
      <c r="AF111" s="356"/>
      <c r="AG111" s="356"/>
      <c r="AH111" s="356"/>
      <c r="AI111" s="356" t="s">
        <v>582</v>
      </c>
      <c r="AJ111" s="356"/>
      <c r="AK111" s="356"/>
      <c r="AL111" s="356"/>
      <c r="AM111" s="356">
        <v>8</v>
      </c>
      <c r="AN111" s="356"/>
      <c r="AO111" s="356"/>
      <c r="AP111" s="356"/>
      <c r="AQ111" s="362">
        <v>26</v>
      </c>
      <c r="AR111" s="363"/>
      <c r="AS111" s="363"/>
      <c r="AT111" s="364"/>
      <c r="AU111" s="819" t="s">
        <v>582</v>
      </c>
      <c r="AV111" s="820"/>
      <c r="AW111" s="820"/>
      <c r="AX111" s="821"/>
    </row>
    <row r="112" spans="1:60" ht="28.2" customHeight="1" x14ac:dyDescent="0.2">
      <c r="A112" s="489" t="s">
        <v>488</v>
      </c>
      <c r="B112" s="490"/>
      <c r="C112" s="490"/>
      <c r="D112" s="490"/>
      <c r="E112" s="490"/>
      <c r="F112" s="491"/>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467</v>
      </c>
      <c r="AN112" s="296"/>
      <c r="AO112" s="296"/>
      <c r="AP112" s="297"/>
      <c r="AQ112" s="358" t="s">
        <v>489</v>
      </c>
      <c r="AR112" s="359"/>
      <c r="AS112" s="359"/>
      <c r="AT112" s="360"/>
      <c r="AU112" s="358" t="s">
        <v>532</v>
      </c>
      <c r="AV112" s="359"/>
      <c r="AW112" s="359"/>
      <c r="AX112" s="361"/>
    </row>
    <row r="113" spans="1:50" ht="25.2" customHeight="1" x14ac:dyDescent="0.2">
      <c r="A113" s="492"/>
      <c r="B113" s="493"/>
      <c r="C113" s="493"/>
      <c r="D113" s="493"/>
      <c r="E113" s="493"/>
      <c r="F113" s="494"/>
      <c r="G113" s="158" t="s">
        <v>612</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7" t="s">
        <v>591</v>
      </c>
      <c r="AC113" s="472"/>
      <c r="AD113" s="473"/>
      <c r="AE113" s="356" t="s">
        <v>607</v>
      </c>
      <c r="AF113" s="356"/>
      <c r="AG113" s="356"/>
      <c r="AH113" s="356"/>
      <c r="AI113" s="356" t="s">
        <v>607</v>
      </c>
      <c r="AJ113" s="356"/>
      <c r="AK113" s="356"/>
      <c r="AL113" s="356"/>
      <c r="AM113" s="356">
        <v>30</v>
      </c>
      <c r="AN113" s="356"/>
      <c r="AO113" s="356"/>
      <c r="AP113" s="356"/>
      <c r="AQ113" s="362" t="s">
        <v>607</v>
      </c>
      <c r="AR113" s="363"/>
      <c r="AS113" s="363"/>
      <c r="AT113" s="364"/>
      <c r="AU113" s="362" t="s">
        <v>607</v>
      </c>
      <c r="AV113" s="363"/>
      <c r="AW113" s="363"/>
      <c r="AX113" s="364"/>
    </row>
    <row r="114" spans="1:50" ht="25.2" customHeight="1" x14ac:dyDescent="0.2">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t="s">
        <v>592</v>
      </c>
      <c r="AC114" s="405"/>
      <c r="AD114" s="406"/>
      <c r="AE114" s="356" t="s">
        <v>607</v>
      </c>
      <c r="AF114" s="356"/>
      <c r="AG114" s="356"/>
      <c r="AH114" s="356"/>
      <c r="AI114" s="356" t="s">
        <v>607</v>
      </c>
      <c r="AJ114" s="356"/>
      <c r="AK114" s="356"/>
      <c r="AL114" s="356"/>
      <c r="AM114" s="356">
        <v>10</v>
      </c>
      <c r="AN114" s="356"/>
      <c r="AO114" s="356"/>
      <c r="AP114" s="356"/>
      <c r="AQ114" s="362">
        <v>20</v>
      </c>
      <c r="AR114" s="363"/>
      <c r="AS114" s="363"/>
      <c r="AT114" s="364"/>
      <c r="AU114" s="362" t="s">
        <v>607</v>
      </c>
      <c r="AV114" s="363"/>
      <c r="AW114" s="363"/>
      <c r="AX114" s="364"/>
    </row>
    <row r="115" spans="1:50" ht="25.2"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467</v>
      </c>
      <c r="AN115" s="296"/>
      <c r="AO115" s="296"/>
      <c r="AP115" s="297"/>
      <c r="AQ115" s="333" t="s">
        <v>533</v>
      </c>
      <c r="AR115" s="334"/>
      <c r="AS115" s="334"/>
      <c r="AT115" s="334"/>
      <c r="AU115" s="334"/>
      <c r="AV115" s="334"/>
      <c r="AW115" s="334"/>
      <c r="AX115" s="335"/>
    </row>
    <row r="116" spans="1:50" ht="25.2" customHeight="1" x14ac:dyDescent="0.2">
      <c r="A116" s="290"/>
      <c r="B116" s="291"/>
      <c r="C116" s="291"/>
      <c r="D116" s="291"/>
      <c r="E116" s="291"/>
      <c r="F116" s="292"/>
      <c r="G116" s="349" t="s">
        <v>709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682</v>
      </c>
      <c r="AC116" s="299"/>
      <c r="AD116" s="300"/>
      <c r="AE116" s="356">
        <f>51/46</f>
        <v>1.1086956521739131</v>
      </c>
      <c r="AF116" s="356"/>
      <c r="AG116" s="356"/>
      <c r="AH116" s="356"/>
      <c r="AI116" s="356">
        <f>50/46</f>
        <v>1.0869565217391304</v>
      </c>
      <c r="AJ116" s="356"/>
      <c r="AK116" s="356"/>
      <c r="AL116" s="356"/>
      <c r="AM116" s="356">
        <v>1.1000000000000001</v>
      </c>
      <c r="AN116" s="356"/>
      <c r="AO116" s="356"/>
      <c r="AP116" s="356"/>
      <c r="AQ116" s="362">
        <f>52/117</f>
        <v>0.44444444444444442</v>
      </c>
      <c r="AR116" s="363"/>
      <c r="AS116" s="363"/>
      <c r="AT116" s="363"/>
      <c r="AU116" s="363"/>
      <c r="AV116" s="363"/>
      <c r="AW116" s="363"/>
      <c r="AX116" s="365"/>
    </row>
    <row r="117" spans="1:50" ht="25.2" customHeigh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609</v>
      </c>
      <c r="AC117" s="340"/>
      <c r="AD117" s="341"/>
      <c r="AE117" s="304" t="s">
        <v>718</v>
      </c>
      <c r="AF117" s="304"/>
      <c r="AG117" s="304"/>
      <c r="AH117" s="304"/>
      <c r="AI117" s="304" t="s">
        <v>719</v>
      </c>
      <c r="AJ117" s="304"/>
      <c r="AK117" s="304"/>
      <c r="AL117" s="304"/>
      <c r="AM117" s="304" t="s">
        <v>683</v>
      </c>
      <c r="AN117" s="304"/>
      <c r="AO117" s="304"/>
      <c r="AP117" s="304"/>
      <c r="AQ117" s="304" t="s">
        <v>710</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467</v>
      </c>
      <c r="AN118" s="296"/>
      <c r="AO118" s="296"/>
      <c r="AP118" s="297"/>
      <c r="AQ118" s="333" t="s">
        <v>533</v>
      </c>
      <c r="AR118" s="334"/>
      <c r="AS118" s="334"/>
      <c r="AT118" s="334"/>
      <c r="AU118" s="334"/>
      <c r="AV118" s="334"/>
      <c r="AW118" s="334"/>
      <c r="AX118" s="335"/>
    </row>
    <row r="119" spans="1:50" ht="25.2" hidden="1" customHeight="1" x14ac:dyDescent="0.2">
      <c r="A119" s="290"/>
      <c r="B119" s="291"/>
      <c r="C119" s="291"/>
      <c r="D119" s="291"/>
      <c r="E119" s="291"/>
      <c r="F119" s="292"/>
      <c r="G119" s="349" t="s">
        <v>497</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25.2" hidden="1" customHeigh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609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5.2"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467</v>
      </c>
      <c r="AN121" s="296"/>
      <c r="AO121" s="296"/>
      <c r="AP121" s="297"/>
      <c r="AQ121" s="333" t="s">
        <v>533</v>
      </c>
      <c r="AR121" s="334"/>
      <c r="AS121" s="334"/>
      <c r="AT121" s="334"/>
      <c r="AU121" s="334"/>
      <c r="AV121" s="334"/>
      <c r="AW121" s="334"/>
      <c r="AX121" s="335"/>
    </row>
    <row r="122" spans="1:50" ht="25.2" customHeight="1" x14ac:dyDescent="0.2">
      <c r="A122" s="290"/>
      <c r="B122" s="291"/>
      <c r="C122" s="291"/>
      <c r="D122" s="291"/>
      <c r="E122" s="291"/>
      <c r="F122" s="292"/>
      <c r="G122" s="349" t="s">
        <v>674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t="s">
        <v>613</v>
      </c>
      <c r="AC122" s="299"/>
      <c r="AD122" s="300"/>
      <c r="AE122" s="356" t="s">
        <v>610</v>
      </c>
      <c r="AF122" s="356"/>
      <c r="AG122" s="356"/>
      <c r="AH122" s="356"/>
      <c r="AI122" s="356" t="s">
        <v>610</v>
      </c>
      <c r="AJ122" s="356"/>
      <c r="AK122" s="356"/>
      <c r="AL122" s="356"/>
      <c r="AM122" s="356">
        <f>13000000/340</f>
        <v>38235.294117647056</v>
      </c>
      <c r="AN122" s="356"/>
      <c r="AO122" s="356"/>
      <c r="AP122" s="356"/>
      <c r="AQ122" s="356">
        <f>13049000/400</f>
        <v>32622.5</v>
      </c>
      <c r="AR122" s="356"/>
      <c r="AS122" s="356"/>
      <c r="AT122" s="356"/>
      <c r="AU122" s="356"/>
      <c r="AV122" s="356"/>
      <c r="AW122" s="356"/>
      <c r="AX122" s="357"/>
    </row>
    <row r="123" spans="1:50" ht="25.2"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609</v>
      </c>
      <c r="AC123" s="340"/>
      <c r="AD123" s="341"/>
      <c r="AE123" s="304" t="s">
        <v>611</v>
      </c>
      <c r="AF123" s="304"/>
      <c r="AG123" s="304"/>
      <c r="AH123" s="304"/>
      <c r="AI123" s="304" t="s">
        <v>611</v>
      </c>
      <c r="AJ123" s="304"/>
      <c r="AK123" s="304"/>
      <c r="AL123" s="304"/>
      <c r="AM123" s="304" t="s">
        <v>614</v>
      </c>
      <c r="AN123" s="304"/>
      <c r="AO123" s="304"/>
      <c r="AP123" s="304"/>
      <c r="AQ123" s="304" t="s">
        <v>678</v>
      </c>
      <c r="AR123" s="304"/>
      <c r="AS123" s="304"/>
      <c r="AT123" s="304"/>
      <c r="AU123" s="304"/>
      <c r="AV123" s="304"/>
      <c r="AW123" s="304"/>
      <c r="AX123" s="305"/>
    </row>
    <row r="124" spans="1:50" ht="25.2"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467</v>
      </c>
      <c r="AN124" s="296"/>
      <c r="AO124" s="296"/>
      <c r="AP124" s="297"/>
      <c r="AQ124" s="333" t="s">
        <v>533</v>
      </c>
      <c r="AR124" s="334"/>
      <c r="AS124" s="334"/>
      <c r="AT124" s="334"/>
      <c r="AU124" s="334"/>
      <c r="AV124" s="334"/>
      <c r="AW124" s="334"/>
      <c r="AX124" s="335"/>
    </row>
    <row r="125" spans="1:50" ht="25.2" customHeight="1" x14ac:dyDescent="0.2">
      <c r="A125" s="290"/>
      <c r="B125" s="291"/>
      <c r="C125" s="291"/>
      <c r="D125" s="291"/>
      <c r="E125" s="291"/>
      <c r="F125" s="292"/>
      <c r="G125" s="349" t="s">
        <v>675</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613</v>
      </c>
      <c r="AC125" s="299"/>
      <c r="AD125" s="300"/>
      <c r="AE125" s="356" t="s">
        <v>607</v>
      </c>
      <c r="AF125" s="356"/>
      <c r="AG125" s="356"/>
      <c r="AH125" s="356"/>
      <c r="AI125" s="356" t="s">
        <v>610</v>
      </c>
      <c r="AJ125" s="356"/>
      <c r="AK125" s="356"/>
      <c r="AL125" s="356"/>
      <c r="AM125" s="356">
        <f>18400000/194000</f>
        <v>94.845360824742272</v>
      </c>
      <c r="AN125" s="356"/>
      <c r="AO125" s="356"/>
      <c r="AP125" s="356"/>
      <c r="AQ125" s="356">
        <f>18788000/260000</f>
        <v>72.261538461538464</v>
      </c>
      <c r="AR125" s="356"/>
      <c r="AS125" s="356"/>
      <c r="AT125" s="356"/>
      <c r="AU125" s="356"/>
      <c r="AV125" s="356"/>
      <c r="AW125" s="356"/>
      <c r="AX125" s="357"/>
    </row>
    <row r="126" spans="1:50" ht="25.2"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609</v>
      </c>
      <c r="AC126" s="340"/>
      <c r="AD126" s="341"/>
      <c r="AE126" s="304" t="s">
        <v>611</v>
      </c>
      <c r="AF126" s="304"/>
      <c r="AG126" s="304"/>
      <c r="AH126" s="304"/>
      <c r="AI126" s="304" t="s">
        <v>611</v>
      </c>
      <c r="AJ126" s="304"/>
      <c r="AK126" s="304"/>
      <c r="AL126" s="304"/>
      <c r="AM126" s="304" t="s">
        <v>670</v>
      </c>
      <c r="AN126" s="304"/>
      <c r="AO126" s="304"/>
      <c r="AP126" s="304"/>
      <c r="AQ126" s="304" t="s">
        <v>677</v>
      </c>
      <c r="AR126" s="304"/>
      <c r="AS126" s="304"/>
      <c r="AT126" s="304"/>
      <c r="AU126" s="304"/>
      <c r="AV126" s="304"/>
      <c r="AW126" s="304"/>
      <c r="AX126" s="305"/>
    </row>
    <row r="127" spans="1:50" ht="25.2" customHeight="1" x14ac:dyDescent="0.2">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467</v>
      </c>
      <c r="AN127" s="296"/>
      <c r="AO127" s="296"/>
      <c r="AP127" s="297"/>
      <c r="AQ127" s="333" t="s">
        <v>533</v>
      </c>
      <c r="AR127" s="334"/>
      <c r="AS127" s="334"/>
      <c r="AT127" s="334"/>
      <c r="AU127" s="334"/>
      <c r="AV127" s="334"/>
      <c r="AW127" s="334"/>
      <c r="AX127" s="335"/>
    </row>
    <row r="128" spans="1:50" ht="25.2" customHeight="1" x14ac:dyDescent="0.2">
      <c r="A128" s="290"/>
      <c r="B128" s="291"/>
      <c r="C128" s="291"/>
      <c r="D128" s="291"/>
      <c r="E128" s="291"/>
      <c r="F128" s="292"/>
      <c r="G128" s="349" t="s">
        <v>676</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t="s">
        <v>672</v>
      </c>
      <c r="AC128" s="299"/>
      <c r="AD128" s="300"/>
      <c r="AE128" s="356" t="s">
        <v>607</v>
      </c>
      <c r="AF128" s="356"/>
      <c r="AG128" s="356"/>
      <c r="AH128" s="356"/>
      <c r="AI128" s="356" t="s">
        <v>610</v>
      </c>
      <c r="AJ128" s="356"/>
      <c r="AK128" s="356"/>
      <c r="AL128" s="356"/>
      <c r="AM128" s="356">
        <f>5900000/30</f>
        <v>196666.66666666666</v>
      </c>
      <c r="AN128" s="356"/>
      <c r="AO128" s="356"/>
      <c r="AP128" s="356"/>
      <c r="AQ128" s="356">
        <f>3000000/20</f>
        <v>150000</v>
      </c>
      <c r="AR128" s="356"/>
      <c r="AS128" s="356"/>
      <c r="AT128" s="356"/>
      <c r="AU128" s="356"/>
      <c r="AV128" s="356"/>
      <c r="AW128" s="356"/>
      <c r="AX128" s="357"/>
    </row>
    <row r="129" spans="1:50" ht="25.2"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609</v>
      </c>
      <c r="AC129" s="340"/>
      <c r="AD129" s="341"/>
      <c r="AE129" s="304" t="s">
        <v>607</v>
      </c>
      <c r="AF129" s="304"/>
      <c r="AG129" s="304"/>
      <c r="AH129" s="304"/>
      <c r="AI129" s="304" t="s">
        <v>607</v>
      </c>
      <c r="AJ129" s="304"/>
      <c r="AK129" s="304"/>
      <c r="AL129" s="304"/>
      <c r="AM129" s="304" t="s">
        <v>671</v>
      </c>
      <c r="AN129" s="304"/>
      <c r="AO129" s="304"/>
      <c r="AP129" s="304"/>
      <c r="AQ129" s="304" t="s">
        <v>673</v>
      </c>
      <c r="AR129" s="304"/>
      <c r="AS129" s="304"/>
      <c r="AT129" s="304"/>
      <c r="AU129" s="304"/>
      <c r="AV129" s="304"/>
      <c r="AW129" s="304"/>
      <c r="AX129" s="305"/>
    </row>
    <row r="130" spans="1:50" ht="28.2" customHeight="1" x14ac:dyDescent="0.2">
      <c r="A130" s="999" t="s">
        <v>369</v>
      </c>
      <c r="B130" s="997"/>
      <c r="C130" s="996" t="s">
        <v>366</v>
      </c>
      <c r="D130" s="997"/>
      <c r="E130" s="306" t="s">
        <v>399</v>
      </c>
      <c r="F130" s="307"/>
      <c r="G130" s="308" t="s">
        <v>685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2">
      <c r="A131" s="1000"/>
      <c r="B131" s="250"/>
      <c r="C131" s="249"/>
      <c r="D131" s="250"/>
      <c r="E131" s="236" t="s">
        <v>398</v>
      </c>
      <c r="F131" s="237"/>
      <c r="G131" s="233" t="s">
        <v>615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2">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467</v>
      </c>
      <c r="AN132" s="263"/>
      <c r="AO132" s="263"/>
      <c r="AP132" s="265"/>
      <c r="AQ132" s="265" t="s">
        <v>355</v>
      </c>
      <c r="AR132" s="266"/>
      <c r="AS132" s="266"/>
      <c r="AT132" s="267"/>
      <c r="AU132" s="277" t="s">
        <v>380</v>
      </c>
      <c r="AV132" s="277"/>
      <c r="AW132" s="277"/>
      <c r="AX132" s="278"/>
    </row>
    <row r="133" spans="1:50" ht="18.75" customHeight="1" x14ac:dyDescent="0.2">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620</v>
      </c>
      <c r="AR133" s="269"/>
      <c r="AS133" s="134" t="s">
        <v>356</v>
      </c>
      <c r="AT133" s="169"/>
      <c r="AU133" s="133">
        <v>32</v>
      </c>
      <c r="AV133" s="133"/>
      <c r="AW133" s="134" t="s">
        <v>300</v>
      </c>
      <c r="AX133" s="135"/>
    </row>
    <row r="134" spans="1:50" ht="25.2" customHeight="1" x14ac:dyDescent="0.2">
      <c r="A134" s="1000"/>
      <c r="B134" s="250"/>
      <c r="C134" s="249"/>
      <c r="D134" s="250"/>
      <c r="E134" s="249"/>
      <c r="F134" s="312"/>
      <c r="G134" s="228" t="s">
        <v>616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98" t="s">
        <v>667</v>
      </c>
      <c r="AC134" s="299"/>
      <c r="AD134" s="300"/>
      <c r="AE134" s="264">
        <v>37.799999999999997</v>
      </c>
      <c r="AF134" s="101"/>
      <c r="AG134" s="101"/>
      <c r="AH134" s="101"/>
      <c r="AI134" s="264">
        <v>37.799999999999997</v>
      </c>
      <c r="AJ134" s="101"/>
      <c r="AK134" s="101"/>
      <c r="AL134" s="101"/>
      <c r="AM134" s="264">
        <v>38.200000000000003</v>
      </c>
      <c r="AN134" s="101"/>
      <c r="AO134" s="101"/>
      <c r="AP134" s="101"/>
      <c r="AQ134" s="264" t="s">
        <v>607</v>
      </c>
      <c r="AR134" s="101"/>
      <c r="AS134" s="101"/>
      <c r="AT134" s="101"/>
      <c r="AU134" s="264" t="s">
        <v>607</v>
      </c>
      <c r="AV134" s="101"/>
      <c r="AW134" s="101"/>
      <c r="AX134" s="220"/>
    </row>
    <row r="135" spans="1:50" ht="25.2" customHeight="1" x14ac:dyDescent="0.2">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98" t="s">
        <v>667</v>
      </c>
      <c r="AC135" s="299"/>
      <c r="AD135" s="300"/>
      <c r="AE135" s="264" t="s">
        <v>607</v>
      </c>
      <c r="AF135" s="101"/>
      <c r="AG135" s="101"/>
      <c r="AH135" s="101"/>
      <c r="AI135" s="264" t="s">
        <v>622</v>
      </c>
      <c r="AJ135" s="101"/>
      <c r="AK135" s="101"/>
      <c r="AL135" s="101"/>
      <c r="AM135" s="264" t="s">
        <v>607</v>
      </c>
      <c r="AN135" s="101"/>
      <c r="AO135" s="101"/>
      <c r="AP135" s="101"/>
      <c r="AQ135" s="264" t="s">
        <v>607</v>
      </c>
      <c r="AR135" s="101"/>
      <c r="AS135" s="101"/>
      <c r="AT135" s="101"/>
      <c r="AU135" s="264">
        <v>46</v>
      </c>
      <c r="AV135" s="101"/>
      <c r="AW135" s="101"/>
      <c r="AX135" s="220"/>
    </row>
    <row r="136" spans="1:50" ht="18" customHeight="1" x14ac:dyDescent="0.2">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467</v>
      </c>
      <c r="AN136" s="263"/>
      <c r="AO136" s="263"/>
      <c r="AP136" s="265"/>
      <c r="AQ136" s="265" t="s">
        <v>355</v>
      </c>
      <c r="AR136" s="266"/>
      <c r="AS136" s="266"/>
      <c r="AT136" s="267"/>
      <c r="AU136" s="277" t="s">
        <v>380</v>
      </c>
      <c r="AV136" s="277"/>
      <c r="AW136" s="277"/>
      <c r="AX136" s="278"/>
    </row>
    <row r="137" spans="1:50" ht="18" customHeight="1" x14ac:dyDescent="0.2">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607</v>
      </c>
      <c r="AR137" s="269"/>
      <c r="AS137" s="134" t="s">
        <v>356</v>
      </c>
      <c r="AT137" s="169"/>
      <c r="AU137" s="133">
        <v>32</v>
      </c>
      <c r="AV137" s="133"/>
      <c r="AW137" s="134" t="s">
        <v>300</v>
      </c>
      <c r="AX137" s="135"/>
    </row>
    <row r="138" spans="1:50" ht="25.2" customHeight="1" x14ac:dyDescent="0.2">
      <c r="A138" s="1000"/>
      <c r="B138" s="250"/>
      <c r="C138" s="249"/>
      <c r="D138" s="250"/>
      <c r="E138" s="249"/>
      <c r="F138" s="312"/>
      <c r="G138" s="228" t="s">
        <v>623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617</v>
      </c>
      <c r="AC138" s="219"/>
      <c r="AD138" s="219"/>
      <c r="AE138" s="264">
        <v>16.100000000000001</v>
      </c>
      <c r="AF138" s="101"/>
      <c r="AG138" s="101"/>
      <c r="AH138" s="101"/>
      <c r="AI138" s="264">
        <v>15.8</v>
      </c>
      <c r="AJ138" s="101"/>
      <c r="AK138" s="101"/>
      <c r="AL138" s="101"/>
      <c r="AM138" s="264">
        <v>15.6</v>
      </c>
      <c r="AN138" s="101"/>
      <c r="AO138" s="101"/>
      <c r="AP138" s="101"/>
      <c r="AQ138" s="264" t="s">
        <v>607</v>
      </c>
      <c r="AR138" s="101"/>
      <c r="AS138" s="101"/>
      <c r="AT138" s="101"/>
      <c r="AU138" s="264" t="s">
        <v>607</v>
      </c>
      <c r="AV138" s="101"/>
      <c r="AW138" s="101"/>
      <c r="AX138" s="220"/>
    </row>
    <row r="139" spans="1:50" ht="25.2" customHeight="1" x14ac:dyDescent="0.2">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618</v>
      </c>
      <c r="AC139" s="130"/>
      <c r="AD139" s="130"/>
      <c r="AE139" s="264" t="s">
        <v>607</v>
      </c>
      <c r="AF139" s="101"/>
      <c r="AG139" s="101"/>
      <c r="AH139" s="101"/>
      <c r="AI139" s="264" t="s">
        <v>607</v>
      </c>
      <c r="AJ139" s="101"/>
      <c r="AK139" s="101"/>
      <c r="AL139" s="101"/>
      <c r="AM139" s="264" t="s">
        <v>607</v>
      </c>
      <c r="AN139" s="101"/>
      <c r="AO139" s="101"/>
      <c r="AP139" s="101"/>
      <c r="AQ139" s="264" t="s">
        <v>621</v>
      </c>
      <c r="AR139" s="101"/>
      <c r="AS139" s="101"/>
      <c r="AT139" s="101"/>
      <c r="AU139" s="264">
        <v>17</v>
      </c>
      <c r="AV139" s="101"/>
      <c r="AW139" s="101"/>
      <c r="AX139" s="220"/>
    </row>
    <row r="140" spans="1:50" ht="18" customHeight="1" x14ac:dyDescent="0.2">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467</v>
      </c>
      <c r="AN140" s="263"/>
      <c r="AO140" s="263"/>
      <c r="AP140" s="265"/>
      <c r="AQ140" s="265" t="s">
        <v>355</v>
      </c>
      <c r="AR140" s="266"/>
      <c r="AS140" s="266"/>
      <c r="AT140" s="267"/>
      <c r="AU140" s="277" t="s">
        <v>380</v>
      </c>
      <c r="AV140" s="277"/>
      <c r="AW140" s="277"/>
      <c r="AX140" s="278"/>
    </row>
    <row r="141" spans="1:50" ht="18" customHeight="1" x14ac:dyDescent="0.2">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620</v>
      </c>
      <c r="AR141" s="269"/>
      <c r="AS141" s="134" t="s">
        <v>356</v>
      </c>
      <c r="AT141" s="169"/>
      <c r="AU141" s="133">
        <v>32</v>
      </c>
      <c r="AV141" s="133"/>
      <c r="AW141" s="134" t="s">
        <v>300</v>
      </c>
      <c r="AX141" s="135"/>
    </row>
    <row r="142" spans="1:50" ht="25.2" customHeight="1" x14ac:dyDescent="0.2">
      <c r="A142" s="1000"/>
      <c r="B142" s="250"/>
      <c r="C142" s="249"/>
      <c r="D142" s="250"/>
      <c r="E142" s="249"/>
      <c r="F142" s="312"/>
      <c r="G142" s="228" t="s">
        <v>624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619</v>
      </c>
      <c r="AC142" s="219"/>
      <c r="AD142" s="219"/>
      <c r="AE142" s="264">
        <v>16.3</v>
      </c>
      <c r="AF142" s="101"/>
      <c r="AG142" s="101"/>
      <c r="AH142" s="101"/>
      <c r="AI142" s="264">
        <v>14.8</v>
      </c>
      <c r="AJ142" s="101"/>
      <c r="AK142" s="101"/>
      <c r="AL142" s="101"/>
      <c r="AM142" s="264">
        <v>14.3</v>
      </c>
      <c r="AN142" s="101"/>
      <c r="AO142" s="101"/>
      <c r="AP142" s="101"/>
      <c r="AQ142" s="264" t="s">
        <v>607</v>
      </c>
      <c r="AR142" s="101"/>
      <c r="AS142" s="101"/>
      <c r="AT142" s="101"/>
      <c r="AU142" s="264" t="s">
        <v>607</v>
      </c>
      <c r="AV142" s="101"/>
      <c r="AW142" s="101"/>
      <c r="AX142" s="220"/>
    </row>
    <row r="143" spans="1:50" ht="25.2" customHeight="1" x14ac:dyDescent="0.2">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619</v>
      </c>
      <c r="AC143" s="130"/>
      <c r="AD143" s="130"/>
      <c r="AE143" s="264" t="s">
        <v>607</v>
      </c>
      <c r="AF143" s="101"/>
      <c r="AG143" s="101"/>
      <c r="AH143" s="101"/>
      <c r="AI143" s="264" t="s">
        <v>607</v>
      </c>
      <c r="AJ143" s="101"/>
      <c r="AK143" s="101"/>
      <c r="AL143" s="101"/>
      <c r="AM143" s="264" t="s">
        <v>607</v>
      </c>
      <c r="AN143" s="101"/>
      <c r="AO143" s="101"/>
      <c r="AP143" s="101"/>
      <c r="AQ143" s="264" t="s">
        <v>607</v>
      </c>
      <c r="AR143" s="101"/>
      <c r="AS143" s="101"/>
      <c r="AT143" s="101"/>
      <c r="AU143" s="264">
        <v>17</v>
      </c>
      <c r="AV143" s="101"/>
      <c r="AW143" s="101"/>
      <c r="AX143" s="220"/>
    </row>
    <row r="144" spans="1:50" ht="18.75" hidden="1" customHeight="1" x14ac:dyDescent="0.2">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467</v>
      </c>
      <c r="AN144" s="263"/>
      <c r="AO144" s="263"/>
      <c r="AP144" s="265"/>
      <c r="AQ144" s="265" t="s">
        <v>355</v>
      </c>
      <c r="AR144" s="266"/>
      <c r="AS144" s="266"/>
      <c r="AT144" s="267"/>
      <c r="AU144" s="277" t="s">
        <v>380</v>
      </c>
      <c r="AV144" s="277"/>
      <c r="AW144" s="277"/>
      <c r="AX144" s="278"/>
    </row>
    <row r="145" spans="1:50" ht="18.75" hidden="1" customHeight="1" x14ac:dyDescent="0.2">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467</v>
      </c>
      <c r="AN148" s="263"/>
      <c r="AO148" s="263"/>
      <c r="AP148" s="265"/>
      <c r="AQ148" s="265" t="s">
        <v>355</v>
      </c>
      <c r="AR148" s="266"/>
      <c r="AS148" s="266"/>
      <c r="AT148" s="267"/>
      <c r="AU148" s="277" t="s">
        <v>380</v>
      </c>
      <c r="AV148" s="277"/>
      <c r="AW148" s="277"/>
      <c r="AX148" s="278"/>
    </row>
    <row r="149" spans="1:50" ht="18.75" hidden="1" customHeight="1" x14ac:dyDescent="0.2">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1000"/>
      <c r="B152" s="250"/>
      <c r="C152" s="249"/>
      <c r="D152" s="250"/>
      <c r="E152" s="249"/>
      <c r="F152" s="312"/>
      <c r="G152" s="270" t="s">
        <v>381</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2">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100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1000"/>
      <c r="B159" s="250"/>
      <c r="C159" s="249"/>
      <c r="D159" s="250"/>
      <c r="E159" s="249"/>
      <c r="F159" s="312"/>
      <c r="G159" s="270" t="s">
        <v>381</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1000"/>
      <c r="B166" s="250"/>
      <c r="C166" s="249"/>
      <c r="D166" s="250"/>
      <c r="E166" s="249"/>
      <c r="F166" s="312"/>
      <c r="G166" s="270" t="s">
        <v>381</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1000"/>
      <c r="B173" s="250"/>
      <c r="C173" s="249"/>
      <c r="D173" s="250"/>
      <c r="E173" s="249"/>
      <c r="F173" s="312"/>
      <c r="G173" s="270" t="s">
        <v>381</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1000"/>
      <c r="B180" s="250"/>
      <c r="C180" s="249"/>
      <c r="D180" s="250"/>
      <c r="E180" s="249"/>
      <c r="F180" s="312"/>
      <c r="G180" s="270" t="s">
        <v>381</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2">
      <c r="A187" s="1000"/>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2">
      <c r="A188" s="1000"/>
      <c r="B188" s="250"/>
      <c r="C188" s="249"/>
      <c r="D188" s="250"/>
      <c r="E188" s="157" t="s">
        <v>713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600000000000001" customHeight="1" x14ac:dyDescent="0.2">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2">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2">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2">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467</v>
      </c>
      <c r="AN192" s="263"/>
      <c r="AO192" s="263"/>
      <c r="AP192" s="265"/>
      <c r="AQ192" s="265" t="s">
        <v>355</v>
      </c>
      <c r="AR192" s="266"/>
      <c r="AS192" s="266"/>
      <c r="AT192" s="267"/>
      <c r="AU192" s="277" t="s">
        <v>380</v>
      </c>
      <c r="AV192" s="277"/>
      <c r="AW192" s="277"/>
      <c r="AX192" s="278"/>
    </row>
    <row r="193" spans="1:50" ht="18.75" hidden="1" customHeight="1" x14ac:dyDescent="0.2">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2">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2">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2">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467</v>
      </c>
      <c r="AN196" s="263"/>
      <c r="AO196" s="263"/>
      <c r="AP196" s="265"/>
      <c r="AQ196" s="265" t="s">
        <v>355</v>
      </c>
      <c r="AR196" s="266"/>
      <c r="AS196" s="266"/>
      <c r="AT196" s="267"/>
      <c r="AU196" s="277" t="s">
        <v>380</v>
      </c>
      <c r="AV196" s="277"/>
      <c r="AW196" s="277"/>
      <c r="AX196" s="278"/>
    </row>
    <row r="197" spans="1:50" ht="18.75" hidden="1" customHeight="1" x14ac:dyDescent="0.2">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467</v>
      </c>
      <c r="AN200" s="263"/>
      <c r="AO200" s="263"/>
      <c r="AP200" s="265"/>
      <c r="AQ200" s="265" t="s">
        <v>355</v>
      </c>
      <c r="AR200" s="266"/>
      <c r="AS200" s="266"/>
      <c r="AT200" s="267"/>
      <c r="AU200" s="277" t="s">
        <v>380</v>
      </c>
      <c r="AV200" s="277"/>
      <c r="AW200" s="277"/>
      <c r="AX200" s="278"/>
    </row>
    <row r="201" spans="1:50" ht="18.75" hidden="1" customHeight="1" x14ac:dyDescent="0.2">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467</v>
      </c>
      <c r="AN204" s="263"/>
      <c r="AO204" s="263"/>
      <c r="AP204" s="265"/>
      <c r="AQ204" s="265" t="s">
        <v>355</v>
      </c>
      <c r="AR204" s="266"/>
      <c r="AS204" s="266"/>
      <c r="AT204" s="267"/>
      <c r="AU204" s="277" t="s">
        <v>380</v>
      </c>
      <c r="AV204" s="277"/>
      <c r="AW204" s="277"/>
      <c r="AX204" s="278"/>
    </row>
    <row r="205" spans="1:50" ht="18.75" hidden="1" customHeight="1" x14ac:dyDescent="0.2">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467</v>
      </c>
      <c r="AN208" s="263"/>
      <c r="AO208" s="263"/>
      <c r="AP208" s="265"/>
      <c r="AQ208" s="265" t="s">
        <v>355</v>
      </c>
      <c r="AR208" s="266"/>
      <c r="AS208" s="266"/>
      <c r="AT208" s="267"/>
      <c r="AU208" s="277" t="s">
        <v>380</v>
      </c>
      <c r="AV208" s="277"/>
      <c r="AW208" s="277"/>
      <c r="AX208" s="278"/>
    </row>
    <row r="209" spans="1:50" ht="18.75" hidden="1" customHeight="1" x14ac:dyDescent="0.2">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1000"/>
      <c r="B212" s="250"/>
      <c r="C212" s="249"/>
      <c r="D212" s="250"/>
      <c r="E212" s="249"/>
      <c r="F212" s="312"/>
      <c r="G212" s="270" t="s">
        <v>381</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2">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1000"/>
      <c r="B219" s="250"/>
      <c r="C219" s="249"/>
      <c r="D219" s="250"/>
      <c r="E219" s="249"/>
      <c r="F219" s="312"/>
      <c r="G219" s="270" t="s">
        <v>381</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1000"/>
      <c r="B226" s="250"/>
      <c r="C226" s="249"/>
      <c r="D226" s="250"/>
      <c r="E226" s="249"/>
      <c r="F226" s="312"/>
      <c r="G226" s="270" t="s">
        <v>381</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1000"/>
      <c r="B233" s="250"/>
      <c r="C233" s="249"/>
      <c r="D233" s="250"/>
      <c r="E233" s="249"/>
      <c r="F233" s="312"/>
      <c r="G233" s="270" t="s">
        <v>381</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1000"/>
      <c r="B240" s="250"/>
      <c r="C240" s="249"/>
      <c r="D240" s="250"/>
      <c r="E240" s="249"/>
      <c r="F240" s="312"/>
      <c r="G240" s="270" t="s">
        <v>381</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2">
      <c r="A247" s="1000"/>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2">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5">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467</v>
      </c>
      <c r="AN252" s="263"/>
      <c r="AO252" s="263"/>
      <c r="AP252" s="265"/>
      <c r="AQ252" s="265" t="s">
        <v>355</v>
      </c>
      <c r="AR252" s="266"/>
      <c r="AS252" s="266"/>
      <c r="AT252" s="267"/>
      <c r="AU252" s="277" t="s">
        <v>380</v>
      </c>
      <c r="AV252" s="277"/>
      <c r="AW252" s="277"/>
      <c r="AX252" s="278"/>
    </row>
    <row r="253" spans="1:50" ht="18.75" hidden="1" customHeight="1" x14ac:dyDescent="0.2">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467</v>
      </c>
      <c r="AN256" s="263"/>
      <c r="AO256" s="263"/>
      <c r="AP256" s="265"/>
      <c r="AQ256" s="265" t="s">
        <v>355</v>
      </c>
      <c r="AR256" s="266"/>
      <c r="AS256" s="266"/>
      <c r="AT256" s="267"/>
      <c r="AU256" s="277" t="s">
        <v>380</v>
      </c>
      <c r="AV256" s="277"/>
      <c r="AW256" s="277"/>
      <c r="AX256" s="278"/>
    </row>
    <row r="257" spans="1:50" ht="18.75" hidden="1" customHeight="1" x14ac:dyDescent="0.2">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467</v>
      </c>
      <c r="AN260" s="263"/>
      <c r="AO260" s="263"/>
      <c r="AP260" s="265"/>
      <c r="AQ260" s="265" t="s">
        <v>355</v>
      </c>
      <c r="AR260" s="266"/>
      <c r="AS260" s="266"/>
      <c r="AT260" s="267"/>
      <c r="AU260" s="277" t="s">
        <v>380</v>
      </c>
      <c r="AV260" s="277"/>
      <c r="AW260" s="277"/>
      <c r="AX260" s="278"/>
    </row>
    <row r="261" spans="1:50" ht="18.75" hidden="1" customHeight="1" x14ac:dyDescent="0.2">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467</v>
      </c>
      <c r="AN264" s="178"/>
      <c r="AO264" s="178"/>
      <c r="AP264" s="173"/>
      <c r="AQ264" s="173" t="s">
        <v>355</v>
      </c>
      <c r="AR264" s="166"/>
      <c r="AS264" s="166"/>
      <c r="AT264" s="167"/>
      <c r="AU264" s="131" t="s">
        <v>380</v>
      </c>
      <c r="AV264" s="131"/>
      <c r="AW264" s="131"/>
      <c r="AX264" s="132"/>
    </row>
    <row r="265" spans="1:50" ht="18.75" hidden="1" customHeight="1" x14ac:dyDescent="0.2">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467</v>
      </c>
      <c r="AN268" s="263"/>
      <c r="AO268" s="263"/>
      <c r="AP268" s="265"/>
      <c r="AQ268" s="265" t="s">
        <v>355</v>
      </c>
      <c r="AR268" s="266"/>
      <c r="AS268" s="266"/>
      <c r="AT268" s="267"/>
      <c r="AU268" s="277" t="s">
        <v>380</v>
      </c>
      <c r="AV268" s="277"/>
      <c r="AW268" s="277"/>
      <c r="AX268" s="278"/>
    </row>
    <row r="269" spans="1:50" ht="18.75" hidden="1" customHeight="1" x14ac:dyDescent="0.2">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1000"/>
      <c r="B272" s="250"/>
      <c r="C272" s="249"/>
      <c r="D272" s="250"/>
      <c r="E272" s="249"/>
      <c r="F272" s="312"/>
      <c r="G272" s="270" t="s">
        <v>381</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2">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1000"/>
      <c r="B279" s="250"/>
      <c r="C279" s="249"/>
      <c r="D279" s="250"/>
      <c r="E279" s="249"/>
      <c r="F279" s="312"/>
      <c r="G279" s="270" t="s">
        <v>381</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1000"/>
      <c r="B286" s="250"/>
      <c r="C286" s="249"/>
      <c r="D286" s="250"/>
      <c r="E286" s="249"/>
      <c r="F286" s="312"/>
      <c r="G286" s="270" t="s">
        <v>381</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1000"/>
      <c r="B293" s="250"/>
      <c r="C293" s="249"/>
      <c r="D293" s="250"/>
      <c r="E293" s="249"/>
      <c r="F293" s="312"/>
      <c r="G293" s="270" t="s">
        <v>381</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1000"/>
      <c r="B300" s="250"/>
      <c r="C300" s="249"/>
      <c r="D300" s="250"/>
      <c r="E300" s="249"/>
      <c r="F300" s="312"/>
      <c r="G300" s="270" t="s">
        <v>381</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1000"/>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467</v>
      </c>
      <c r="AN312" s="263"/>
      <c r="AO312" s="263"/>
      <c r="AP312" s="265"/>
      <c r="AQ312" s="265" t="s">
        <v>355</v>
      </c>
      <c r="AR312" s="266"/>
      <c r="AS312" s="266"/>
      <c r="AT312" s="267"/>
      <c r="AU312" s="277" t="s">
        <v>380</v>
      </c>
      <c r="AV312" s="277"/>
      <c r="AW312" s="277"/>
      <c r="AX312" s="278"/>
    </row>
    <row r="313" spans="1:50" ht="18.75" hidden="1" customHeight="1" x14ac:dyDescent="0.2">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467</v>
      </c>
      <c r="AN316" s="263"/>
      <c r="AO316" s="263"/>
      <c r="AP316" s="265"/>
      <c r="AQ316" s="265" t="s">
        <v>355</v>
      </c>
      <c r="AR316" s="266"/>
      <c r="AS316" s="266"/>
      <c r="AT316" s="267"/>
      <c r="AU316" s="277" t="s">
        <v>380</v>
      </c>
      <c r="AV316" s="277"/>
      <c r="AW316" s="277"/>
      <c r="AX316" s="278"/>
    </row>
    <row r="317" spans="1:50" ht="18.75" hidden="1" customHeight="1" x14ac:dyDescent="0.2">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467</v>
      </c>
      <c r="AN320" s="263"/>
      <c r="AO320" s="263"/>
      <c r="AP320" s="265"/>
      <c r="AQ320" s="265" t="s">
        <v>355</v>
      </c>
      <c r="AR320" s="266"/>
      <c r="AS320" s="266"/>
      <c r="AT320" s="267"/>
      <c r="AU320" s="277" t="s">
        <v>380</v>
      </c>
      <c r="AV320" s="277"/>
      <c r="AW320" s="277"/>
      <c r="AX320" s="278"/>
    </row>
    <row r="321" spans="1:50" ht="18.75" hidden="1" customHeight="1" x14ac:dyDescent="0.2">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467</v>
      </c>
      <c r="AN324" s="263"/>
      <c r="AO324" s="263"/>
      <c r="AP324" s="265"/>
      <c r="AQ324" s="265" t="s">
        <v>355</v>
      </c>
      <c r="AR324" s="266"/>
      <c r="AS324" s="266"/>
      <c r="AT324" s="267"/>
      <c r="AU324" s="277" t="s">
        <v>380</v>
      </c>
      <c r="AV324" s="277"/>
      <c r="AW324" s="277"/>
      <c r="AX324" s="278"/>
    </row>
    <row r="325" spans="1:50" ht="18.75" hidden="1" customHeight="1" x14ac:dyDescent="0.2">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467</v>
      </c>
      <c r="AN328" s="263"/>
      <c r="AO328" s="263"/>
      <c r="AP328" s="265"/>
      <c r="AQ328" s="265" t="s">
        <v>355</v>
      </c>
      <c r="AR328" s="266"/>
      <c r="AS328" s="266"/>
      <c r="AT328" s="267"/>
      <c r="AU328" s="277" t="s">
        <v>380</v>
      </c>
      <c r="AV328" s="277"/>
      <c r="AW328" s="277"/>
      <c r="AX328" s="278"/>
    </row>
    <row r="329" spans="1:50" ht="18.75" hidden="1" customHeight="1" x14ac:dyDescent="0.2">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1000"/>
      <c r="B332" s="250"/>
      <c r="C332" s="249"/>
      <c r="D332" s="250"/>
      <c r="E332" s="249"/>
      <c r="F332" s="312"/>
      <c r="G332" s="270" t="s">
        <v>381</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2">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1000"/>
      <c r="B339" s="250"/>
      <c r="C339" s="249"/>
      <c r="D339" s="250"/>
      <c r="E339" s="249"/>
      <c r="F339" s="312"/>
      <c r="G339" s="270" t="s">
        <v>381</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1000"/>
      <c r="B346" s="250"/>
      <c r="C346" s="249"/>
      <c r="D346" s="250"/>
      <c r="E346" s="249"/>
      <c r="F346" s="312"/>
      <c r="G346" s="270" t="s">
        <v>381</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1000"/>
      <c r="B353" s="250"/>
      <c r="C353" s="249"/>
      <c r="D353" s="250"/>
      <c r="E353" s="249"/>
      <c r="F353" s="312"/>
      <c r="G353" s="270" t="s">
        <v>381</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1000"/>
      <c r="B360" s="250"/>
      <c r="C360" s="249"/>
      <c r="D360" s="250"/>
      <c r="E360" s="249"/>
      <c r="F360" s="312"/>
      <c r="G360" s="270" t="s">
        <v>381</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1000"/>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467</v>
      </c>
      <c r="AN372" s="263"/>
      <c r="AO372" s="263"/>
      <c r="AP372" s="265"/>
      <c r="AQ372" s="265" t="s">
        <v>355</v>
      </c>
      <c r="AR372" s="266"/>
      <c r="AS372" s="266"/>
      <c r="AT372" s="267"/>
      <c r="AU372" s="277" t="s">
        <v>380</v>
      </c>
      <c r="AV372" s="277"/>
      <c r="AW372" s="277"/>
      <c r="AX372" s="278"/>
    </row>
    <row r="373" spans="1:50" ht="18.75" hidden="1" customHeight="1" x14ac:dyDescent="0.2">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467</v>
      </c>
      <c r="AN376" s="263"/>
      <c r="AO376" s="263"/>
      <c r="AP376" s="265"/>
      <c r="AQ376" s="265" t="s">
        <v>355</v>
      </c>
      <c r="AR376" s="266"/>
      <c r="AS376" s="266"/>
      <c r="AT376" s="267"/>
      <c r="AU376" s="277" t="s">
        <v>380</v>
      </c>
      <c r="AV376" s="277"/>
      <c r="AW376" s="277"/>
      <c r="AX376" s="278"/>
    </row>
    <row r="377" spans="1:50" ht="18.75" hidden="1" customHeight="1" x14ac:dyDescent="0.2">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467</v>
      </c>
      <c r="AN380" s="263"/>
      <c r="AO380" s="263"/>
      <c r="AP380" s="265"/>
      <c r="AQ380" s="265" t="s">
        <v>355</v>
      </c>
      <c r="AR380" s="266"/>
      <c r="AS380" s="266"/>
      <c r="AT380" s="267"/>
      <c r="AU380" s="277" t="s">
        <v>380</v>
      </c>
      <c r="AV380" s="277"/>
      <c r="AW380" s="277"/>
      <c r="AX380" s="278"/>
    </row>
    <row r="381" spans="1:50" ht="18.75" hidden="1" customHeight="1" x14ac:dyDescent="0.2">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467</v>
      </c>
      <c r="AN384" s="263"/>
      <c r="AO384" s="263"/>
      <c r="AP384" s="265"/>
      <c r="AQ384" s="265" t="s">
        <v>355</v>
      </c>
      <c r="AR384" s="266"/>
      <c r="AS384" s="266"/>
      <c r="AT384" s="267"/>
      <c r="AU384" s="277" t="s">
        <v>380</v>
      </c>
      <c r="AV384" s="277"/>
      <c r="AW384" s="277"/>
      <c r="AX384" s="278"/>
    </row>
    <row r="385" spans="1:50" ht="18.75" hidden="1" customHeight="1" x14ac:dyDescent="0.2">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467</v>
      </c>
      <c r="AN388" s="263"/>
      <c r="AO388" s="263"/>
      <c r="AP388" s="265"/>
      <c r="AQ388" s="265" t="s">
        <v>355</v>
      </c>
      <c r="AR388" s="266"/>
      <c r="AS388" s="266"/>
      <c r="AT388" s="267"/>
      <c r="AU388" s="277" t="s">
        <v>380</v>
      </c>
      <c r="AV388" s="277"/>
      <c r="AW388" s="277"/>
      <c r="AX388" s="278"/>
    </row>
    <row r="389" spans="1:50" ht="18.75" hidden="1" customHeight="1" x14ac:dyDescent="0.2">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1000"/>
      <c r="B392" s="250"/>
      <c r="C392" s="249"/>
      <c r="D392" s="250"/>
      <c r="E392" s="249"/>
      <c r="F392" s="312"/>
      <c r="G392" s="270" t="s">
        <v>381</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2">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1000"/>
      <c r="B399" s="250"/>
      <c r="C399" s="249"/>
      <c r="D399" s="250"/>
      <c r="E399" s="249"/>
      <c r="F399" s="312"/>
      <c r="G399" s="270" t="s">
        <v>381</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1000"/>
      <c r="B406" s="250"/>
      <c r="C406" s="249"/>
      <c r="D406" s="250"/>
      <c r="E406" s="249"/>
      <c r="F406" s="312"/>
      <c r="G406" s="270" t="s">
        <v>381</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1000"/>
      <c r="B413" s="250"/>
      <c r="C413" s="249"/>
      <c r="D413" s="250"/>
      <c r="E413" s="249"/>
      <c r="F413" s="312"/>
      <c r="G413" s="270" t="s">
        <v>381</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1000"/>
      <c r="B420" s="250"/>
      <c r="C420" s="249"/>
      <c r="D420" s="250"/>
      <c r="E420" s="249"/>
      <c r="F420" s="312"/>
      <c r="G420" s="270" t="s">
        <v>381</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1000"/>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1000"/>
      <c r="B430" s="250"/>
      <c r="C430" s="247" t="s">
        <v>368</v>
      </c>
      <c r="D430" s="248"/>
      <c r="E430" s="236" t="s">
        <v>388</v>
      </c>
      <c r="F430" s="237"/>
      <c r="G430" s="238" t="s">
        <v>384</v>
      </c>
      <c r="H430" s="155"/>
      <c r="I430" s="155"/>
      <c r="J430" s="239" t="s">
        <v>721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467</v>
      </c>
      <c r="AJ431" s="178"/>
      <c r="AK431" s="178"/>
      <c r="AL431" s="173"/>
      <c r="AM431" s="178" t="s">
        <v>527</v>
      </c>
      <c r="AN431" s="178"/>
      <c r="AO431" s="178"/>
      <c r="AP431" s="173"/>
      <c r="AQ431" s="173" t="s">
        <v>355</v>
      </c>
      <c r="AR431" s="166"/>
      <c r="AS431" s="166"/>
      <c r="AT431" s="167"/>
      <c r="AU431" s="131" t="s">
        <v>253</v>
      </c>
      <c r="AV431" s="131"/>
      <c r="AW431" s="131"/>
      <c r="AX431" s="132"/>
    </row>
    <row r="432" spans="1:50" ht="18.75" customHeight="1" x14ac:dyDescent="0.2">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722</v>
      </c>
      <c r="AF432" s="133"/>
      <c r="AG432" s="134" t="s">
        <v>356</v>
      </c>
      <c r="AH432" s="169"/>
      <c r="AI432" s="179"/>
      <c r="AJ432" s="179"/>
      <c r="AK432" s="179"/>
      <c r="AL432" s="174"/>
      <c r="AM432" s="179"/>
      <c r="AN432" s="179"/>
      <c r="AO432" s="179"/>
      <c r="AP432" s="174"/>
      <c r="AQ432" s="215" t="s">
        <v>722</v>
      </c>
      <c r="AR432" s="133"/>
      <c r="AS432" s="134" t="s">
        <v>356</v>
      </c>
      <c r="AT432" s="169"/>
      <c r="AU432" s="133" t="s">
        <v>722</v>
      </c>
      <c r="AV432" s="133"/>
      <c r="AW432" s="134" t="s">
        <v>300</v>
      </c>
      <c r="AX432" s="135"/>
    </row>
    <row r="433" spans="1:50" ht="23.25" customHeight="1" x14ac:dyDescent="0.2">
      <c r="A433" s="1000"/>
      <c r="B433" s="250"/>
      <c r="C433" s="249"/>
      <c r="D433" s="250"/>
      <c r="E433" s="163"/>
      <c r="F433" s="164"/>
      <c r="G433" s="228" t="s">
        <v>722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724</v>
      </c>
      <c r="AC433" s="130"/>
      <c r="AD433" s="130"/>
      <c r="AE433" s="100" t="s">
        <v>724</v>
      </c>
      <c r="AF433" s="101"/>
      <c r="AG433" s="101"/>
      <c r="AH433" s="101"/>
      <c r="AI433" s="100" t="s">
        <v>723</v>
      </c>
      <c r="AJ433" s="101"/>
      <c r="AK433" s="101"/>
      <c r="AL433" s="101"/>
      <c r="AM433" s="100" t="s">
        <v>722</v>
      </c>
      <c r="AN433" s="101"/>
      <c r="AO433" s="101"/>
      <c r="AP433" s="102"/>
      <c r="AQ433" s="100" t="s">
        <v>725</v>
      </c>
      <c r="AR433" s="101"/>
      <c r="AS433" s="101"/>
      <c r="AT433" s="102"/>
      <c r="AU433" s="101" t="s">
        <v>722</v>
      </c>
      <c r="AV433" s="101"/>
      <c r="AW433" s="101"/>
      <c r="AX433" s="220"/>
    </row>
    <row r="434" spans="1:50" ht="23.25" customHeight="1" x14ac:dyDescent="0.2">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722</v>
      </c>
      <c r="AC434" s="219"/>
      <c r="AD434" s="219"/>
      <c r="AE434" s="100" t="s">
        <v>724</v>
      </c>
      <c r="AF434" s="101"/>
      <c r="AG434" s="101"/>
      <c r="AH434" s="102"/>
      <c r="AI434" s="100" t="s">
        <v>724</v>
      </c>
      <c r="AJ434" s="101"/>
      <c r="AK434" s="101"/>
      <c r="AL434" s="101"/>
      <c r="AM434" s="100" t="s">
        <v>724</v>
      </c>
      <c r="AN434" s="101"/>
      <c r="AO434" s="101"/>
      <c r="AP434" s="102"/>
      <c r="AQ434" s="100" t="s">
        <v>722</v>
      </c>
      <c r="AR434" s="101"/>
      <c r="AS434" s="101"/>
      <c r="AT434" s="102"/>
      <c r="AU434" s="101" t="s">
        <v>724</v>
      </c>
      <c r="AV434" s="101"/>
      <c r="AW434" s="101"/>
      <c r="AX434" s="220"/>
    </row>
    <row r="435" spans="1:50" ht="23.25" customHeight="1" x14ac:dyDescent="0.2">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722</v>
      </c>
      <c r="AF435" s="101"/>
      <c r="AG435" s="101"/>
      <c r="AH435" s="102"/>
      <c r="AI435" s="100" t="s">
        <v>724</v>
      </c>
      <c r="AJ435" s="101"/>
      <c r="AK435" s="101"/>
      <c r="AL435" s="101"/>
      <c r="AM435" s="100" t="s">
        <v>722</v>
      </c>
      <c r="AN435" s="101"/>
      <c r="AO435" s="101"/>
      <c r="AP435" s="102"/>
      <c r="AQ435" s="100" t="s">
        <v>726</v>
      </c>
      <c r="AR435" s="101"/>
      <c r="AS435" s="101"/>
      <c r="AT435" s="102"/>
      <c r="AU435" s="101" t="s">
        <v>724</v>
      </c>
      <c r="AV435" s="101"/>
      <c r="AW435" s="101"/>
      <c r="AX435" s="220"/>
    </row>
    <row r="436" spans="1:50" ht="18.75" hidden="1" customHeight="1" x14ac:dyDescent="0.2">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467</v>
      </c>
      <c r="AJ436" s="178"/>
      <c r="AK436" s="178"/>
      <c r="AL436" s="173"/>
      <c r="AM436" s="178" t="s">
        <v>527</v>
      </c>
      <c r="AN436" s="178"/>
      <c r="AO436" s="178"/>
      <c r="AP436" s="173"/>
      <c r="AQ436" s="173" t="s">
        <v>355</v>
      </c>
      <c r="AR436" s="166"/>
      <c r="AS436" s="166"/>
      <c r="AT436" s="167"/>
      <c r="AU436" s="131" t="s">
        <v>253</v>
      </c>
      <c r="AV436" s="131"/>
      <c r="AW436" s="131"/>
      <c r="AX436" s="132"/>
    </row>
    <row r="437" spans="1:50" ht="18.75" hidden="1" customHeight="1" x14ac:dyDescent="0.2">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467</v>
      </c>
      <c r="AJ441" s="178"/>
      <c r="AK441" s="178"/>
      <c r="AL441" s="173"/>
      <c r="AM441" s="178" t="s">
        <v>527</v>
      </c>
      <c r="AN441" s="178"/>
      <c r="AO441" s="178"/>
      <c r="AP441" s="173"/>
      <c r="AQ441" s="173" t="s">
        <v>355</v>
      </c>
      <c r="AR441" s="166"/>
      <c r="AS441" s="166"/>
      <c r="AT441" s="167"/>
      <c r="AU441" s="131" t="s">
        <v>253</v>
      </c>
      <c r="AV441" s="131"/>
      <c r="AW441" s="131"/>
      <c r="AX441" s="132"/>
    </row>
    <row r="442" spans="1:50" ht="18.75" hidden="1" customHeight="1" x14ac:dyDescent="0.2">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467</v>
      </c>
      <c r="AJ446" s="178"/>
      <c r="AK446" s="178"/>
      <c r="AL446" s="173"/>
      <c r="AM446" s="178" t="s">
        <v>527</v>
      </c>
      <c r="AN446" s="178"/>
      <c r="AO446" s="178"/>
      <c r="AP446" s="173"/>
      <c r="AQ446" s="173" t="s">
        <v>355</v>
      </c>
      <c r="AR446" s="166"/>
      <c r="AS446" s="166"/>
      <c r="AT446" s="167"/>
      <c r="AU446" s="131" t="s">
        <v>253</v>
      </c>
      <c r="AV446" s="131"/>
      <c r="AW446" s="131"/>
      <c r="AX446" s="132"/>
    </row>
    <row r="447" spans="1:50" ht="18.75" hidden="1" customHeight="1" x14ac:dyDescent="0.2">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467</v>
      </c>
      <c r="AJ451" s="178"/>
      <c r="AK451" s="178"/>
      <c r="AL451" s="173"/>
      <c r="AM451" s="178" t="s">
        <v>527</v>
      </c>
      <c r="AN451" s="178"/>
      <c r="AO451" s="178"/>
      <c r="AP451" s="173"/>
      <c r="AQ451" s="173" t="s">
        <v>355</v>
      </c>
      <c r="AR451" s="166"/>
      <c r="AS451" s="166"/>
      <c r="AT451" s="167"/>
      <c r="AU451" s="131" t="s">
        <v>253</v>
      </c>
      <c r="AV451" s="131"/>
      <c r="AW451" s="131"/>
      <c r="AX451" s="132"/>
    </row>
    <row r="452" spans="1:50" ht="18.75" hidden="1" customHeight="1" x14ac:dyDescent="0.2">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2">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467</v>
      </c>
      <c r="AJ456" s="178"/>
      <c r="AK456" s="178"/>
      <c r="AL456" s="173"/>
      <c r="AM456" s="178" t="s">
        <v>527</v>
      </c>
      <c r="AN456" s="178"/>
      <c r="AO456" s="178"/>
      <c r="AP456" s="173"/>
      <c r="AQ456" s="173" t="s">
        <v>355</v>
      </c>
      <c r="AR456" s="166"/>
      <c r="AS456" s="166"/>
      <c r="AT456" s="167"/>
      <c r="AU456" s="131" t="s">
        <v>253</v>
      </c>
      <c r="AV456" s="131"/>
      <c r="AW456" s="131"/>
      <c r="AX456" s="132"/>
    </row>
    <row r="457" spans="1:50" ht="18.75" customHeight="1" x14ac:dyDescent="0.2">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722</v>
      </c>
      <c r="AF457" s="133"/>
      <c r="AG457" s="134" t="s">
        <v>356</v>
      </c>
      <c r="AH457" s="169"/>
      <c r="AI457" s="179"/>
      <c r="AJ457" s="179"/>
      <c r="AK457" s="179"/>
      <c r="AL457" s="174"/>
      <c r="AM457" s="179"/>
      <c r="AN457" s="179"/>
      <c r="AO457" s="179"/>
      <c r="AP457" s="174"/>
      <c r="AQ457" s="215" t="s">
        <v>722</v>
      </c>
      <c r="AR457" s="133"/>
      <c r="AS457" s="134" t="s">
        <v>356</v>
      </c>
      <c r="AT457" s="169"/>
      <c r="AU457" s="133" t="s">
        <v>724</v>
      </c>
      <c r="AV457" s="133"/>
      <c r="AW457" s="134" t="s">
        <v>300</v>
      </c>
      <c r="AX457" s="135"/>
    </row>
    <row r="458" spans="1:50" ht="23.25" customHeight="1" x14ac:dyDescent="0.2">
      <c r="A458" s="1000"/>
      <c r="B458" s="250"/>
      <c r="C458" s="249"/>
      <c r="D458" s="250"/>
      <c r="E458" s="163"/>
      <c r="F458" s="164"/>
      <c r="G458" s="228" t="s">
        <v>723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722</v>
      </c>
      <c r="AC458" s="130"/>
      <c r="AD458" s="130"/>
      <c r="AE458" s="100" t="s">
        <v>724</v>
      </c>
      <c r="AF458" s="101"/>
      <c r="AG458" s="101"/>
      <c r="AH458" s="101"/>
      <c r="AI458" s="100" t="s">
        <v>722</v>
      </c>
      <c r="AJ458" s="101"/>
      <c r="AK458" s="101"/>
      <c r="AL458" s="101"/>
      <c r="AM458" s="100" t="s">
        <v>722</v>
      </c>
      <c r="AN458" s="101"/>
      <c r="AO458" s="101"/>
      <c r="AP458" s="102"/>
      <c r="AQ458" s="100" t="s">
        <v>722</v>
      </c>
      <c r="AR458" s="101"/>
      <c r="AS458" s="101"/>
      <c r="AT458" s="102"/>
      <c r="AU458" s="101" t="s">
        <v>722</v>
      </c>
      <c r="AV458" s="101"/>
      <c r="AW458" s="101"/>
      <c r="AX458" s="220"/>
    </row>
    <row r="459" spans="1:50" ht="23.25" customHeight="1" x14ac:dyDescent="0.2">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722</v>
      </c>
      <c r="AC459" s="219"/>
      <c r="AD459" s="219"/>
      <c r="AE459" s="100" t="s">
        <v>724</v>
      </c>
      <c r="AF459" s="101"/>
      <c r="AG459" s="101"/>
      <c r="AH459" s="102"/>
      <c r="AI459" s="100" t="s">
        <v>724</v>
      </c>
      <c r="AJ459" s="101"/>
      <c r="AK459" s="101"/>
      <c r="AL459" s="101"/>
      <c r="AM459" s="100" t="s">
        <v>722</v>
      </c>
      <c r="AN459" s="101"/>
      <c r="AO459" s="101"/>
      <c r="AP459" s="102"/>
      <c r="AQ459" s="100" t="s">
        <v>723</v>
      </c>
      <c r="AR459" s="101"/>
      <c r="AS459" s="101"/>
      <c r="AT459" s="102"/>
      <c r="AU459" s="101" t="s">
        <v>722</v>
      </c>
      <c r="AV459" s="101"/>
      <c r="AW459" s="101"/>
      <c r="AX459" s="220"/>
    </row>
    <row r="460" spans="1:50" ht="23.25" customHeight="1" x14ac:dyDescent="0.2">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722</v>
      </c>
      <c r="AF460" s="101"/>
      <c r="AG460" s="101"/>
      <c r="AH460" s="102"/>
      <c r="AI460" s="100" t="s">
        <v>724</v>
      </c>
      <c r="AJ460" s="101"/>
      <c r="AK460" s="101"/>
      <c r="AL460" s="101"/>
      <c r="AM460" s="100" t="s">
        <v>724</v>
      </c>
      <c r="AN460" s="101"/>
      <c r="AO460" s="101"/>
      <c r="AP460" s="102"/>
      <c r="AQ460" s="100" t="s">
        <v>724</v>
      </c>
      <c r="AR460" s="101"/>
      <c r="AS460" s="101"/>
      <c r="AT460" s="102"/>
      <c r="AU460" s="101" t="s">
        <v>724</v>
      </c>
      <c r="AV460" s="101"/>
      <c r="AW460" s="101"/>
      <c r="AX460" s="220"/>
    </row>
    <row r="461" spans="1:50" ht="18.75" hidden="1" customHeight="1" x14ac:dyDescent="0.2">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467</v>
      </c>
      <c r="AJ461" s="178"/>
      <c r="AK461" s="178"/>
      <c r="AL461" s="173"/>
      <c r="AM461" s="178" t="s">
        <v>527</v>
      </c>
      <c r="AN461" s="178"/>
      <c r="AO461" s="178"/>
      <c r="AP461" s="173"/>
      <c r="AQ461" s="173" t="s">
        <v>355</v>
      </c>
      <c r="AR461" s="166"/>
      <c r="AS461" s="166"/>
      <c r="AT461" s="167"/>
      <c r="AU461" s="131" t="s">
        <v>253</v>
      </c>
      <c r="AV461" s="131"/>
      <c r="AW461" s="131"/>
      <c r="AX461" s="132"/>
    </row>
    <row r="462" spans="1:50" ht="18.75" hidden="1" customHeight="1" x14ac:dyDescent="0.2">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467</v>
      </c>
      <c r="AJ466" s="178"/>
      <c r="AK466" s="178"/>
      <c r="AL466" s="173"/>
      <c r="AM466" s="178" t="s">
        <v>527</v>
      </c>
      <c r="AN466" s="178"/>
      <c r="AO466" s="178"/>
      <c r="AP466" s="173"/>
      <c r="AQ466" s="173" t="s">
        <v>355</v>
      </c>
      <c r="AR466" s="166"/>
      <c r="AS466" s="166"/>
      <c r="AT466" s="167"/>
      <c r="AU466" s="131" t="s">
        <v>253</v>
      </c>
      <c r="AV466" s="131"/>
      <c r="AW466" s="131"/>
      <c r="AX466" s="132"/>
    </row>
    <row r="467" spans="1:50" ht="18.75" hidden="1" customHeight="1" x14ac:dyDescent="0.2">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467</v>
      </c>
      <c r="AJ471" s="178"/>
      <c r="AK471" s="178"/>
      <c r="AL471" s="173"/>
      <c r="AM471" s="178" t="s">
        <v>527</v>
      </c>
      <c r="AN471" s="178"/>
      <c r="AO471" s="178"/>
      <c r="AP471" s="173"/>
      <c r="AQ471" s="173" t="s">
        <v>355</v>
      </c>
      <c r="AR471" s="166"/>
      <c r="AS471" s="166"/>
      <c r="AT471" s="167"/>
      <c r="AU471" s="131" t="s">
        <v>253</v>
      </c>
      <c r="AV471" s="131"/>
      <c r="AW471" s="131"/>
      <c r="AX471" s="132"/>
    </row>
    <row r="472" spans="1:50" ht="18.75" hidden="1" customHeight="1" x14ac:dyDescent="0.2">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467</v>
      </c>
      <c r="AJ476" s="178"/>
      <c r="AK476" s="178"/>
      <c r="AL476" s="173"/>
      <c r="AM476" s="178" t="s">
        <v>527</v>
      </c>
      <c r="AN476" s="178"/>
      <c r="AO476" s="178"/>
      <c r="AP476" s="173"/>
      <c r="AQ476" s="173" t="s">
        <v>355</v>
      </c>
      <c r="AR476" s="166"/>
      <c r="AS476" s="166"/>
      <c r="AT476" s="167"/>
      <c r="AU476" s="131" t="s">
        <v>253</v>
      </c>
      <c r="AV476" s="131"/>
      <c r="AW476" s="131"/>
      <c r="AX476" s="132"/>
    </row>
    <row r="477" spans="1:50" ht="18.75" hidden="1" customHeight="1" x14ac:dyDescent="0.2">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2">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2">
      <c r="A482" s="100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467</v>
      </c>
      <c r="AJ485" s="178"/>
      <c r="AK485" s="178"/>
      <c r="AL485" s="173"/>
      <c r="AM485" s="178" t="s">
        <v>527</v>
      </c>
      <c r="AN485" s="178"/>
      <c r="AO485" s="178"/>
      <c r="AP485" s="173"/>
      <c r="AQ485" s="173" t="s">
        <v>355</v>
      </c>
      <c r="AR485" s="166"/>
      <c r="AS485" s="166"/>
      <c r="AT485" s="167"/>
      <c r="AU485" s="131" t="s">
        <v>253</v>
      </c>
      <c r="AV485" s="131"/>
      <c r="AW485" s="131"/>
      <c r="AX485" s="132"/>
    </row>
    <row r="486" spans="1:50" ht="18.75" hidden="1" customHeight="1" x14ac:dyDescent="0.2">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467</v>
      </c>
      <c r="AJ490" s="178"/>
      <c r="AK490" s="178"/>
      <c r="AL490" s="173"/>
      <c r="AM490" s="178" t="s">
        <v>527</v>
      </c>
      <c r="AN490" s="178"/>
      <c r="AO490" s="178"/>
      <c r="AP490" s="173"/>
      <c r="AQ490" s="173" t="s">
        <v>355</v>
      </c>
      <c r="AR490" s="166"/>
      <c r="AS490" s="166"/>
      <c r="AT490" s="167"/>
      <c r="AU490" s="131" t="s">
        <v>253</v>
      </c>
      <c r="AV490" s="131"/>
      <c r="AW490" s="131"/>
      <c r="AX490" s="132"/>
    </row>
    <row r="491" spans="1:50" ht="18.75" hidden="1" customHeight="1" x14ac:dyDescent="0.2">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467</v>
      </c>
      <c r="AJ495" s="178"/>
      <c r="AK495" s="178"/>
      <c r="AL495" s="173"/>
      <c r="AM495" s="178" t="s">
        <v>527</v>
      </c>
      <c r="AN495" s="178"/>
      <c r="AO495" s="178"/>
      <c r="AP495" s="173"/>
      <c r="AQ495" s="173" t="s">
        <v>355</v>
      </c>
      <c r="AR495" s="166"/>
      <c r="AS495" s="166"/>
      <c r="AT495" s="167"/>
      <c r="AU495" s="131" t="s">
        <v>253</v>
      </c>
      <c r="AV495" s="131"/>
      <c r="AW495" s="131"/>
      <c r="AX495" s="132"/>
    </row>
    <row r="496" spans="1:50" ht="18.75" hidden="1" customHeight="1" x14ac:dyDescent="0.2">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467</v>
      </c>
      <c r="AJ500" s="178"/>
      <c r="AK500" s="178"/>
      <c r="AL500" s="173"/>
      <c r="AM500" s="178" t="s">
        <v>527</v>
      </c>
      <c r="AN500" s="178"/>
      <c r="AO500" s="178"/>
      <c r="AP500" s="173"/>
      <c r="AQ500" s="173" t="s">
        <v>355</v>
      </c>
      <c r="AR500" s="166"/>
      <c r="AS500" s="166"/>
      <c r="AT500" s="167"/>
      <c r="AU500" s="131" t="s">
        <v>253</v>
      </c>
      <c r="AV500" s="131"/>
      <c r="AW500" s="131"/>
      <c r="AX500" s="132"/>
    </row>
    <row r="501" spans="1:50" ht="18.75" hidden="1" customHeight="1" x14ac:dyDescent="0.2">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467</v>
      </c>
      <c r="AJ505" s="178"/>
      <c r="AK505" s="178"/>
      <c r="AL505" s="173"/>
      <c r="AM505" s="178" t="s">
        <v>527</v>
      </c>
      <c r="AN505" s="178"/>
      <c r="AO505" s="178"/>
      <c r="AP505" s="173"/>
      <c r="AQ505" s="173" t="s">
        <v>355</v>
      </c>
      <c r="AR505" s="166"/>
      <c r="AS505" s="166"/>
      <c r="AT505" s="167"/>
      <c r="AU505" s="131" t="s">
        <v>253</v>
      </c>
      <c r="AV505" s="131"/>
      <c r="AW505" s="131"/>
      <c r="AX505" s="132"/>
    </row>
    <row r="506" spans="1:50" ht="18.75" hidden="1" customHeight="1" x14ac:dyDescent="0.2">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467</v>
      </c>
      <c r="AJ510" s="178"/>
      <c r="AK510" s="178"/>
      <c r="AL510" s="173"/>
      <c r="AM510" s="178" t="s">
        <v>527</v>
      </c>
      <c r="AN510" s="178"/>
      <c r="AO510" s="178"/>
      <c r="AP510" s="173"/>
      <c r="AQ510" s="173" t="s">
        <v>355</v>
      </c>
      <c r="AR510" s="166"/>
      <c r="AS510" s="166"/>
      <c r="AT510" s="167"/>
      <c r="AU510" s="131" t="s">
        <v>253</v>
      </c>
      <c r="AV510" s="131"/>
      <c r="AW510" s="131"/>
      <c r="AX510" s="132"/>
    </row>
    <row r="511" spans="1:50" ht="18.75" hidden="1" customHeight="1" x14ac:dyDescent="0.2">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467</v>
      </c>
      <c r="AJ515" s="178"/>
      <c r="AK515" s="178"/>
      <c r="AL515" s="173"/>
      <c r="AM515" s="178" t="s">
        <v>527</v>
      </c>
      <c r="AN515" s="178"/>
      <c r="AO515" s="178"/>
      <c r="AP515" s="173"/>
      <c r="AQ515" s="173" t="s">
        <v>355</v>
      </c>
      <c r="AR515" s="166"/>
      <c r="AS515" s="166"/>
      <c r="AT515" s="167"/>
      <c r="AU515" s="131" t="s">
        <v>253</v>
      </c>
      <c r="AV515" s="131"/>
      <c r="AW515" s="131"/>
      <c r="AX515" s="132"/>
    </row>
    <row r="516" spans="1:50" ht="18.75" hidden="1" customHeight="1" x14ac:dyDescent="0.2">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467</v>
      </c>
      <c r="AJ520" s="178"/>
      <c r="AK520" s="178"/>
      <c r="AL520" s="173"/>
      <c r="AM520" s="178" t="s">
        <v>527</v>
      </c>
      <c r="AN520" s="178"/>
      <c r="AO520" s="178"/>
      <c r="AP520" s="173"/>
      <c r="AQ520" s="173" t="s">
        <v>355</v>
      </c>
      <c r="AR520" s="166"/>
      <c r="AS520" s="166"/>
      <c r="AT520" s="167"/>
      <c r="AU520" s="131" t="s">
        <v>253</v>
      </c>
      <c r="AV520" s="131"/>
      <c r="AW520" s="131"/>
      <c r="AX520" s="132"/>
    </row>
    <row r="521" spans="1:50" ht="18.75" hidden="1" customHeight="1" x14ac:dyDescent="0.2">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467</v>
      </c>
      <c r="AJ525" s="178"/>
      <c r="AK525" s="178"/>
      <c r="AL525" s="173"/>
      <c r="AM525" s="178" t="s">
        <v>527</v>
      </c>
      <c r="AN525" s="178"/>
      <c r="AO525" s="178"/>
      <c r="AP525" s="173"/>
      <c r="AQ525" s="173" t="s">
        <v>355</v>
      </c>
      <c r="AR525" s="166"/>
      <c r="AS525" s="166"/>
      <c r="AT525" s="167"/>
      <c r="AU525" s="131" t="s">
        <v>253</v>
      </c>
      <c r="AV525" s="131"/>
      <c r="AW525" s="131"/>
      <c r="AX525" s="132"/>
    </row>
    <row r="526" spans="1:50" ht="18.75" hidden="1" customHeight="1" x14ac:dyDescent="0.2">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467</v>
      </c>
      <c r="AJ530" s="178"/>
      <c r="AK530" s="178"/>
      <c r="AL530" s="173"/>
      <c r="AM530" s="178" t="s">
        <v>527</v>
      </c>
      <c r="AN530" s="178"/>
      <c r="AO530" s="178"/>
      <c r="AP530" s="173"/>
      <c r="AQ530" s="173" t="s">
        <v>355</v>
      </c>
      <c r="AR530" s="166"/>
      <c r="AS530" s="166"/>
      <c r="AT530" s="167"/>
      <c r="AU530" s="131" t="s">
        <v>253</v>
      </c>
      <c r="AV530" s="131"/>
      <c r="AW530" s="131"/>
      <c r="AX530" s="132"/>
    </row>
    <row r="531" spans="1:50" ht="18.75" hidden="1" customHeight="1" x14ac:dyDescent="0.2">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467</v>
      </c>
      <c r="AJ539" s="178"/>
      <c r="AK539" s="178"/>
      <c r="AL539" s="173"/>
      <c r="AM539" s="178" t="s">
        <v>527</v>
      </c>
      <c r="AN539" s="178"/>
      <c r="AO539" s="178"/>
      <c r="AP539" s="173"/>
      <c r="AQ539" s="173" t="s">
        <v>355</v>
      </c>
      <c r="AR539" s="166"/>
      <c r="AS539" s="166"/>
      <c r="AT539" s="167"/>
      <c r="AU539" s="131" t="s">
        <v>253</v>
      </c>
      <c r="AV539" s="131"/>
      <c r="AW539" s="131"/>
      <c r="AX539" s="132"/>
    </row>
    <row r="540" spans="1:50" ht="18.75" hidden="1" customHeight="1" x14ac:dyDescent="0.2">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467</v>
      </c>
      <c r="AJ544" s="178"/>
      <c r="AK544" s="178"/>
      <c r="AL544" s="173"/>
      <c r="AM544" s="178" t="s">
        <v>527</v>
      </c>
      <c r="AN544" s="178"/>
      <c r="AO544" s="178"/>
      <c r="AP544" s="173"/>
      <c r="AQ544" s="173" t="s">
        <v>355</v>
      </c>
      <c r="AR544" s="166"/>
      <c r="AS544" s="166"/>
      <c r="AT544" s="167"/>
      <c r="AU544" s="131" t="s">
        <v>253</v>
      </c>
      <c r="AV544" s="131"/>
      <c r="AW544" s="131"/>
      <c r="AX544" s="132"/>
    </row>
    <row r="545" spans="1:50" ht="18.75" hidden="1" customHeight="1" x14ac:dyDescent="0.2">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467</v>
      </c>
      <c r="AJ549" s="178"/>
      <c r="AK549" s="178"/>
      <c r="AL549" s="173"/>
      <c r="AM549" s="178" t="s">
        <v>527</v>
      </c>
      <c r="AN549" s="178"/>
      <c r="AO549" s="178"/>
      <c r="AP549" s="173"/>
      <c r="AQ549" s="173" t="s">
        <v>355</v>
      </c>
      <c r="AR549" s="166"/>
      <c r="AS549" s="166"/>
      <c r="AT549" s="167"/>
      <c r="AU549" s="131" t="s">
        <v>253</v>
      </c>
      <c r="AV549" s="131"/>
      <c r="AW549" s="131"/>
      <c r="AX549" s="132"/>
    </row>
    <row r="550" spans="1:50" ht="18.75" hidden="1" customHeight="1" x14ac:dyDescent="0.2">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467</v>
      </c>
      <c r="AJ554" s="178"/>
      <c r="AK554" s="178"/>
      <c r="AL554" s="173"/>
      <c r="AM554" s="178" t="s">
        <v>527</v>
      </c>
      <c r="AN554" s="178"/>
      <c r="AO554" s="178"/>
      <c r="AP554" s="173"/>
      <c r="AQ554" s="173" t="s">
        <v>355</v>
      </c>
      <c r="AR554" s="166"/>
      <c r="AS554" s="166"/>
      <c r="AT554" s="167"/>
      <c r="AU554" s="131" t="s">
        <v>253</v>
      </c>
      <c r="AV554" s="131"/>
      <c r="AW554" s="131"/>
      <c r="AX554" s="132"/>
    </row>
    <row r="555" spans="1:50" ht="18.75" hidden="1" customHeight="1" x14ac:dyDescent="0.2">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467</v>
      </c>
      <c r="AJ559" s="178"/>
      <c r="AK559" s="178"/>
      <c r="AL559" s="173"/>
      <c r="AM559" s="178" t="s">
        <v>527</v>
      </c>
      <c r="AN559" s="178"/>
      <c r="AO559" s="178"/>
      <c r="AP559" s="173"/>
      <c r="AQ559" s="173" t="s">
        <v>355</v>
      </c>
      <c r="AR559" s="166"/>
      <c r="AS559" s="166"/>
      <c r="AT559" s="167"/>
      <c r="AU559" s="131" t="s">
        <v>253</v>
      </c>
      <c r="AV559" s="131"/>
      <c r="AW559" s="131"/>
      <c r="AX559" s="132"/>
    </row>
    <row r="560" spans="1:50" ht="18.75" hidden="1" customHeight="1" x14ac:dyDescent="0.2">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467</v>
      </c>
      <c r="AJ564" s="178"/>
      <c r="AK564" s="178"/>
      <c r="AL564" s="173"/>
      <c r="AM564" s="178" t="s">
        <v>527</v>
      </c>
      <c r="AN564" s="178"/>
      <c r="AO564" s="178"/>
      <c r="AP564" s="173"/>
      <c r="AQ564" s="173" t="s">
        <v>355</v>
      </c>
      <c r="AR564" s="166"/>
      <c r="AS564" s="166"/>
      <c r="AT564" s="167"/>
      <c r="AU564" s="131" t="s">
        <v>253</v>
      </c>
      <c r="AV564" s="131"/>
      <c r="AW564" s="131"/>
      <c r="AX564" s="132"/>
    </row>
    <row r="565" spans="1:50" ht="18.75" hidden="1" customHeight="1" x14ac:dyDescent="0.2">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467</v>
      </c>
      <c r="AJ569" s="178"/>
      <c r="AK569" s="178"/>
      <c r="AL569" s="173"/>
      <c r="AM569" s="178" t="s">
        <v>527</v>
      </c>
      <c r="AN569" s="178"/>
      <c r="AO569" s="178"/>
      <c r="AP569" s="173"/>
      <c r="AQ569" s="173" t="s">
        <v>355</v>
      </c>
      <c r="AR569" s="166"/>
      <c r="AS569" s="166"/>
      <c r="AT569" s="167"/>
      <c r="AU569" s="131" t="s">
        <v>253</v>
      </c>
      <c r="AV569" s="131"/>
      <c r="AW569" s="131"/>
      <c r="AX569" s="132"/>
    </row>
    <row r="570" spans="1:50" ht="18.75" hidden="1" customHeight="1" x14ac:dyDescent="0.2">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467</v>
      </c>
      <c r="AJ574" s="178"/>
      <c r="AK574" s="178"/>
      <c r="AL574" s="173"/>
      <c r="AM574" s="178" t="s">
        <v>527</v>
      </c>
      <c r="AN574" s="178"/>
      <c r="AO574" s="178"/>
      <c r="AP574" s="173"/>
      <c r="AQ574" s="173" t="s">
        <v>355</v>
      </c>
      <c r="AR574" s="166"/>
      <c r="AS574" s="166"/>
      <c r="AT574" s="167"/>
      <c r="AU574" s="131" t="s">
        <v>253</v>
      </c>
      <c r="AV574" s="131"/>
      <c r="AW574" s="131"/>
      <c r="AX574" s="132"/>
    </row>
    <row r="575" spans="1:50" ht="18.75" hidden="1" customHeight="1" x14ac:dyDescent="0.2">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467</v>
      </c>
      <c r="AJ579" s="178"/>
      <c r="AK579" s="178"/>
      <c r="AL579" s="173"/>
      <c r="AM579" s="178" t="s">
        <v>527</v>
      </c>
      <c r="AN579" s="178"/>
      <c r="AO579" s="178"/>
      <c r="AP579" s="173"/>
      <c r="AQ579" s="173" t="s">
        <v>355</v>
      </c>
      <c r="AR579" s="166"/>
      <c r="AS579" s="166"/>
      <c r="AT579" s="167"/>
      <c r="AU579" s="131" t="s">
        <v>253</v>
      </c>
      <c r="AV579" s="131"/>
      <c r="AW579" s="131"/>
      <c r="AX579" s="132"/>
    </row>
    <row r="580" spans="1:50" ht="18.75" hidden="1" customHeight="1" x14ac:dyDescent="0.2">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467</v>
      </c>
      <c r="AJ584" s="178"/>
      <c r="AK584" s="178"/>
      <c r="AL584" s="173"/>
      <c r="AM584" s="178" t="s">
        <v>527</v>
      </c>
      <c r="AN584" s="178"/>
      <c r="AO584" s="178"/>
      <c r="AP584" s="173"/>
      <c r="AQ584" s="173" t="s">
        <v>355</v>
      </c>
      <c r="AR584" s="166"/>
      <c r="AS584" s="166"/>
      <c r="AT584" s="167"/>
      <c r="AU584" s="131" t="s">
        <v>253</v>
      </c>
      <c r="AV584" s="131"/>
      <c r="AW584" s="131"/>
      <c r="AX584" s="132"/>
    </row>
    <row r="585" spans="1:50" ht="18.75" hidden="1" customHeight="1" x14ac:dyDescent="0.2">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467</v>
      </c>
      <c r="AJ593" s="178"/>
      <c r="AK593" s="178"/>
      <c r="AL593" s="173"/>
      <c r="AM593" s="178" t="s">
        <v>527</v>
      </c>
      <c r="AN593" s="178"/>
      <c r="AO593" s="178"/>
      <c r="AP593" s="173"/>
      <c r="AQ593" s="173" t="s">
        <v>355</v>
      </c>
      <c r="AR593" s="166"/>
      <c r="AS593" s="166"/>
      <c r="AT593" s="167"/>
      <c r="AU593" s="131" t="s">
        <v>253</v>
      </c>
      <c r="AV593" s="131"/>
      <c r="AW593" s="131"/>
      <c r="AX593" s="132"/>
    </row>
    <row r="594" spans="1:50" ht="18.75" hidden="1" customHeight="1" x14ac:dyDescent="0.2">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467</v>
      </c>
      <c r="AJ598" s="178"/>
      <c r="AK598" s="178"/>
      <c r="AL598" s="173"/>
      <c r="AM598" s="178" t="s">
        <v>527</v>
      </c>
      <c r="AN598" s="178"/>
      <c r="AO598" s="178"/>
      <c r="AP598" s="173"/>
      <c r="AQ598" s="173" t="s">
        <v>355</v>
      </c>
      <c r="AR598" s="166"/>
      <c r="AS598" s="166"/>
      <c r="AT598" s="167"/>
      <c r="AU598" s="131" t="s">
        <v>253</v>
      </c>
      <c r="AV598" s="131"/>
      <c r="AW598" s="131"/>
      <c r="AX598" s="132"/>
    </row>
    <row r="599" spans="1:50" ht="18.75" hidden="1" customHeight="1" x14ac:dyDescent="0.2">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467</v>
      </c>
      <c r="AJ603" s="178"/>
      <c r="AK603" s="178"/>
      <c r="AL603" s="173"/>
      <c r="AM603" s="178" t="s">
        <v>527</v>
      </c>
      <c r="AN603" s="178"/>
      <c r="AO603" s="178"/>
      <c r="AP603" s="173"/>
      <c r="AQ603" s="173" t="s">
        <v>355</v>
      </c>
      <c r="AR603" s="166"/>
      <c r="AS603" s="166"/>
      <c r="AT603" s="167"/>
      <c r="AU603" s="131" t="s">
        <v>253</v>
      </c>
      <c r="AV603" s="131"/>
      <c r="AW603" s="131"/>
      <c r="AX603" s="132"/>
    </row>
    <row r="604" spans="1:50" ht="18.75" hidden="1" customHeight="1" x14ac:dyDescent="0.2">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467</v>
      </c>
      <c r="AJ608" s="178"/>
      <c r="AK608" s="178"/>
      <c r="AL608" s="173"/>
      <c r="AM608" s="178" t="s">
        <v>527</v>
      </c>
      <c r="AN608" s="178"/>
      <c r="AO608" s="178"/>
      <c r="AP608" s="173"/>
      <c r="AQ608" s="173" t="s">
        <v>355</v>
      </c>
      <c r="AR608" s="166"/>
      <c r="AS608" s="166"/>
      <c r="AT608" s="167"/>
      <c r="AU608" s="131" t="s">
        <v>253</v>
      </c>
      <c r="AV608" s="131"/>
      <c r="AW608" s="131"/>
      <c r="AX608" s="132"/>
    </row>
    <row r="609" spans="1:50" ht="18.75" hidden="1" customHeight="1" x14ac:dyDescent="0.2">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467</v>
      </c>
      <c r="AJ613" s="178"/>
      <c r="AK613" s="178"/>
      <c r="AL613" s="173"/>
      <c r="AM613" s="178" t="s">
        <v>527</v>
      </c>
      <c r="AN613" s="178"/>
      <c r="AO613" s="178"/>
      <c r="AP613" s="173"/>
      <c r="AQ613" s="173" t="s">
        <v>355</v>
      </c>
      <c r="AR613" s="166"/>
      <c r="AS613" s="166"/>
      <c r="AT613" s="167"/>
      <c r="AU613" s="131" t="s">
        <v>253</v>
      </c>
      <c r="AV613" s="131"/>
      <c r="AW613" s="131"/>
      <c r="AX613" s="132"/>
    </row>
    <row r="614" spans="1:50" ht="18.75" hidden="1" customHeight="1" x14ac:dyDescent="0.2">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467</v>
      </c>
      <c r="AJ618" s="178"/>
      <c r="AK618" s="178"/>
      <c r="AL618" s="173"/>
      <c r="AM618" s="178" t="s">
        <v>527</v>
      </c>
      <c r="AN618" s="178"/>
      <c r="AO618" s="178"/>
      <c r="AP618" s="173"/>
      <c r="AQ618" s="173" t="s">
        <v>355</v>
      </c>
      <c r="AR618" s="166"/>
      <c r="AS618" s="166"/>
      <c r="AT618" s="167"/>
      <c r="AU618" s="131" t="s">
        <v>253</v>
      </c>
      <c r="AV618" s="131"/>
      <c r="AW618" s="131"/>
      <c r="AX618" s="132"/>
    </row>
    <row r="619" spans="1:50" ht="18.75" hidden="1" customHeight="1" x14ac:dyDescent="0.2">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467</v>
      </c>
      <c r="AJ623" s="178"/>
      <c r="AK623" s="178"/>
      <c r="AL623" s="173"/>
      <c r="AM623" s="178" t="s">
        <v>527</v>
      </c>
      <c r="AN623" s="178"/>
      <c r="AO623" s="178"/>
      <c r="AP623" s="173"/>
      <c r="AQ623" s="173" t="s">
        <v>355</v>
      </c>
      <c r="AR623" s="166"/>
      <c r="AS623" s="166"/>
      <c r="AT623" s="167"/>
      <c r="AU623" s="131" t="s">
        <v>253</v>
      </c>
      <c r="AV623" s="131"/>
      <c r="AW623" s="131"/>
      <c r="AX623" s="132"/>
    </row>
    <row r="624" spans="1:50" ht="18.75" hidden="1" customHeight="1" x14ac:dyDescent="0.2">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467</v>
      </c>
      <c r="AJ628" s="178"/>
      <c r="AK628" s="178"/>
      <c r="AL628" s="173"/>
      <c r="AM628" s="178" t="s">
        <v>527</v>
      </c>
      <c r="AN628" s="178"/>
      <c r="AO628" s="178"/>
      <c r="AP628" s="173"/>
      <c r="AQ628" s="173" t="s">
        <v>355</v>
      </c>
      <c r="AR628" s="166"/>
      <c r="AS628" s="166"/>
      <c r="AT628" s="167"/>
      <c r="AU628" s="131" t="s">
        <v>253</v>
      </c>
      <c r="AV628" s="131"/>
      <c r="AW628" s="131"/>
      <c r="AX628" s="132"/>
    </row>
    <row r="629" spans="1:50" ht="18.75" hidden="1" customHeight="1" x14ac:dyDescent="0.2">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467</v>
      </c>
      <c r="AJ633" s="178"/>
      <c r="AK633" s="178"/>
      <c r="AL633" s="173"/>
      <c r="AM633" s="178" t="s">
        <v>527</v>
      </c>
      <c r="AN633" s="178"/>
      <c r="AO633" s="178"/>
      <c r="AP633" s="173"/>
      <c r="AQ633" s="173" t="s">
        <v>355</v>
      </c>
      <c r="AR633" s="166"/>
      <c r="AS633" s="166"/>
      <c r="AT633" s="167"/>
      <c r="AU633" s="131" t="s">
        <v>253</v>
      </c>
      <c r="AV633" s="131"/>
      <c r="AW633" s="131"/>
      <c r="AX633" s="132"/>
    </row>
    <row r="634" spans="1:50" ht="18.75" hidden="1" customHeight="1" x14ac:dyDescent="0.2">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467</v>
      </c>
      <c r="AJ638" s="178"/>
      <c r="AK638" s="178"/>
      <c r="AL638" s="173"/>
      <c r="AM638" s="178" t="s">
        <v>527</v>
      </c>
      <c r="AN638" s="178"/>
      <c r="AO638" s="178"/>
      <c r="AP638" s="173"/>
      <c r="AQ638" s="173" t="s">
        <v>355</v>
      </c>
      <c r="AR638" s="166"/>
      <c r="AS638" s="166"/>
      <c r="AT638" s="167"/>
      <c r="AU638" s="131" t="s">
        <v>253</v>
      </c>
      <c r="AV638" s="131"/>
      <c r="AW638" s="131"/>
      <c r="AX638" s="132"/>
    </row>
    <row r="639" spans="1:50" ht="18.75" hidden="1" customHeight="1" x14ac:dyDescent="0.2">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467</v>
      </c>
      <c r="AJ647" s="178"/>
      <c r="AK647" s="178"/>
      <c r="AL647" s="173"/>
      <c r="AM647" s="178" t="s">
        <v>527</v>
      </c>
      <c r="AN647" s="178"/>
      <c r="AO647" s="178"/>
      <c r="AP647" s="173"/>
      <c r="AQ647" s="173" t="s">
        <v>355</v>
      </c>
      <c r="AR647" s="166"/>
      <c r="AS647" s="166"/>
      <c r="AT647" s="167"/>
      <c r="AU647" s="131" t="s">
        <v>253</v>
      </c>
      <c r="AV647" s="131"/>
      <c r="AW647" s="131"/>
      <c r="AX647" s="132"/>
    </row>
    <row r="648" spans="1:50" ht="18.75" hidden="1" customHeight="1" x14ac:dyDescent="0.2">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467</v>
      </c>
      <c r="AJ652" s="178"/>
      <c r="AK652" s="178"/>
      <c r="AL652" s="173"/>
      <c r="AM652" s="178" t="s">
        <v>527</v>
      </c>
      <c r="AN652" s="178"/>
      <c r="AO652" s="178"/>
      <c r="AP652" s="173"/>
      <c r="AQ652" s="173" t="s">
        <v>355</v>
      </c>
      <c r="AR652" s="166"/>
      <c r="AS652" s="166"/>
      <c r="AT652" s="167"/>
      <c r="AU652" s="131" t="s">
        <v>253</v>
      </c>
      <c r="AV652" s="131"/>
      <c r="AW652" s="131"/>
      <c r="AX652" s="132"/>
    </row>
    <row r="653" spans="1:50" ht="18.75" hidden="1" customHeight="1" x14ac:dyDescent="0.2">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467</v>
      </c>
      <c r="AJ657" s="178"/>
      <c r="AK657" s="178"/>
      <c r="AL657" s="173"/>
      <c r="AM657" s="178" t="s">
        <v>527</v>
      </c>
      <c r="AN657" s="178"/>
      <c r="AO657" s="178"/>
      <c r="AP657" s="173"/>
      <c r="AQ657" s="173" t="s">
        <v>355</v>
      </c>
      <c r="AR657" s="166"/>
      <c r="AS657" s="166"/>
      <c r="AT657" s="167"/>
      <c r="AU657" s="131" t="s">
        <v>253</v>
      </c>
      <c r="AV657" s="131"/>
      <c r="AW657" s="131"/>
      <c r="AX657" s="132"/>
    </row>
    <row r="658" spans="1:50" ht="18.75" hidden="1" customHeight="1" x14ac:dyDescent="0.2">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467</v>
      </c>
      <c r="AJ662" s="178"/>
      <c r="AK662" s="178"/>
      <c r="AL662" s="173"/>
      <c r="AM662" s="178" t="s">
        <v>527</v>
      </c>
      <c r="AN662" s="178"/>
      <c r="AO662" s="178"/>
      <c r="AP662" s="173"/>
      <c r="AQ662" s="173" t="s">
        <v>355</v>
      </c>
      <c r="AR662" s="166"/>
      <c r="AS662" s="166"/>
      <c r="AT662" s="167"/>
      <c r="AU662" s="131" t="s">
        <v>253</v>
      </c>
      <c r="AV662" s="131"/>
      <c r="AW662" s="131"/>
      <c r="AX662" s="132"/>
    </row>
    <row r="663" spans="1:50" ht="18.75" hidden="1" customHeight="1" x14ac:dyDescent="0.2">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467</v>
      </c>
      <c r="AJ667" s="178"/>
      <c r="AK667" s="178"/>
      <c r="AL667" s="173"/>
      <c r="AM667" s="178" t="s">
        <v>527</v>
      </c>
      <c r="AN667" s="178"/>
      <c r="AO667" s="178"/>
      <c r="AP667" s="173"/>
      <c r="AQ667" s="173" t="s">
        <v>355</v>
      </c>
      <c r="AR667" s="166"/>
      <c r="AS667" s="166"/>
      <c r="AT667" s="167"/>
      <c r="AU667" s="131" t="s">
        <v>253</v>
      </c>
      <c r="AV667" s="131"/>
      <c r="AW667" s="131"/>
      <c r="AX667" s="132"/>
    </row>
    <row r="668" spans="1:50" ht="18.75" hidden="1" customHeight="1" x14ac:dyDescent="0.2">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467</v>
      </c>
      <c r="AJ672" s="178"/>
      <c r="AK672" s="178"/>
      <c r="AL672" s="173"/>
      <c r="AM672" s="178" t="s">
        <v>527</v>
      </c>
      <c r="AN672" s="178"/>
      <c r="AO672" s="178"/>
      <c r="AP672" s="173"/>
      <c r="AQ672" s="173" t="s">
        <v>355</v>
      </c>
      <c r="AR672" s="166"/>
      <c r="AS672" s="166"/>
      <c r="AT672" s="167"/>
      <c r="AU672" s="131" t="s">
        <v>253</v>
      </c>
      <c r="AV672" s="131"/>
      <c r="AW672" s="131"/>
      <c r="AX672" s="132"/>
    </row>
    <row r="673" spans="1:50" ht="18.75" hidden="1" customHeight="1" x14ac:dyDescent="0.2">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467</v>
      </c>
      <c r="AJ677" s="178"/>
      <c r="AK677" s="178"/>
      <c r="AL677" s="173"/>
      <c r="AM677" s="178" t="s">
        <v>527</v>
      </c>
      <c r="AN677" s="178"/>
      <c r="AO677" s="178"/>
      <c r="AP677" s="173"/>
      <c r="AQ677" s="173" t="s">
        <v>355</v>
      </c>
      <c r="AR677" s="166"/>
      <c r="AS677" s="166"/>
      <c r="AT677" s="167"/>
      <c r="AU677" s="131" t="s">
        <v>253</v>
      </c>
      <c r="AV677" s="131"/>
      <c r="AW677" s="131"/>
      <c r="AX677" s="132"/>
    </row>
    <row r="678" spans="1:50" ht="18.75" hidden="1" customHeight="1" x14ac:dyDescent="0.2">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467</v>
      </c>
      <c r="AJ682" s="178"/>
      <c r="AK682" s="178"/>
      <c r="AL682" s="173"/>
      <c r="AM682" s="178" t="s">
        <v>527</v>
      </c>
      <c r="AN682" s="178"/>
      <c r="AO682" s="178"/>
      <c r="AP682" s="173"/>
      <c r="AQ682" s="173" t="s">
        <v>355</v>
      </c>
      <c r="AR682" s="166"/>
      <c r="AS682" s="166"/>
      <c r="AT682" s="167"/>
      <c r="AU682" s="131" t="s">
        <v>253</v>
      </c>
      <c r="AV682" s="131"/>
      <c r="AW682" s="131"/>
      <c r="AX682" s="132"/>
    </row>
    <row r="683" spans="1:50" ht="18.75" hidden="1" customHeight="1" x14ac:dyDescent="0.2">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467</v>
      </c>
      <c r="AJ687" s="178"/>
      <c r="AK687" s="178"/>
      <c r="AL687" s="173"/>
      <c r="AM687" s="178" t="s">
        <v>527</v>
      </c>
      <c r="AN687" s="178"/>
      <c r="AO687" s="178"/>
      <c r="AP687" s="173"/>
      <c r="AQ687" s="173" t="s">
        <v>355</v>
      </c>
      <c r="AR687" s="166"/>
      <c r="AS687" s="166"/>
      <c r="AT687" s="167"/>
      <c r="AU687" s="131" t="s">
        <v>253</v>
      </c>
      <c r="AV687" s="131"/>
      <c r="AW687" s="131"/>
      <c r="AX687" s="132"/>
    </row>
    <row r="688" spans="1:50" ht="18.75" hidden="1" customHeight="1" x14ac:dyDescent="0.2">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467</v>
      </c>
      <c r="AJ692" s="178"/>
      <c r="AK692" s="178"/>
      <c r="AL692" s="173"/>
      <c r="AM692" s="178" t="s">
        <v>527</v>
      </c>
      <c r="AN692" s="178"/>
      <c r="AO692" s="178"/>
      <c r="AP692" s="173"/>
      <c r="AQ692" s="173" t="s">
        <v>355</v>
      </c>
      <c r="AR692" s="166"/>
      <c r="AS692" s="166"/>
      <c r="AT692" s="167"/>
      <c r="AU692" s="131" t="s">
        <v>253</v>
      </c>
      <c r="AV692" s="131"/>
      <c r="AW692" s="131"/>
      <c r="AX692" s="132"/>
    </row>
    <row r="693" spans="1:50" ht="18.75" hidden="1" customHeight="1" x14ac:dyDescent="0.2">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2">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2">
      <c r="A698" s="1000"/>
      <c r="B698" s="250"/>
      <c r="C698" s="249"/>
      <c r="D698" s="250"/>
      <c r="E698" s="157" t="s">
        <v>722</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5">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9"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0"/>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80.400000000000006" customHeight="1" x14ac:dyDescent="0.2">
      <c r="A702" s="530" t="s">
        <v>259</v>
      </c>
      <c r="B702" s="53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1" t="s">
        <v>565</v>
      </c>
      <c r="AE702" s="902"/>
      <c r="AF702" s="902"/>
      <c r="AG702" s="891" t="s">
        <v>546</v>
      </c>
      <c r="AH702" s="892"/>
      <c r="AI702" s="892"/>
      <c r="AJ702" s="892"/>
      <c r="AK702" s="892"/>
      <c r="AL702" s="892"/>
      <c r="AM702" s="892"/>
      <c r="AN702" s="892"/>
      <c r="AO702" s="892"/>
      <c r="AP702" s="892"/>
      <c r="AQ702" s="892"/>
      <c r="AR702" s="892"/>
      <c r="AS702" s="892"/>
      <c r="AT702" s="892"/>
      <c r="AU702" s="892"/>
      <c r="AV702" s="892"/>
      <c r="AW702" s="892"/>
      <c r="AX702" s="893"/>
    </row>
    <row r="703" spans="1:50" ht="61.2"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565</v>
      </c>
      <c r="AE703" s="152"/>
      <c r="AF703" s="152"/>
      <c r="AG703" s="666" t="s">
        <v>625</v>
      </c>
      <c r="AH703" s="667"/>
      <c r="AI703" s="667"/>
      <c r="AJ703" s="667"/>
      <c r="AK703" s="667"/>
      <c r="AL703" s="667"/>
      <c r="AM703" s="667"/>
      <c r="AN703" s="667"/>
      <c r="AO703" s="667"/>
      <c r="AP703" s="667"/>
      <c r="AQ703" s="667"/>
      <c r="AR703" s="667"/>
      <c r="AS703" s="667"/>
      <c r="AT703" s="667"/>
      <c r="AU703" s="667"/>
      <c r="AV703" s="667"/>
      <c r="AW703" s="667"/>
      <c r="AX703" s="668"/>
    </row>
    <row r="704" spans="1:50" ht="60.6" customHeight="1" x14ac:dyDescent="0.2">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626</v>
      </c>
      <c r="AE704" s="587"/>
      <c r="AF704" s="587"/>
      <c r="AG704" s="429" t="s">
        <v>547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3" t="s">
        <v>39</v>
      </c>
      <c r="B705" s="771"/>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4" t="s">
        <v>565</v>
      </c>
      <c r="AE705" s="735"/>
      <c r="AF705" s="735"/>
      <c r="AG705" s="157" t="s">
        <v>548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7"/>
      <c r="B706" s="772"/>
      <c r="C706" s="616"/>
      <c r="D706" s="617"/>
      <c r="E706" s="685" t="s">
        <v>520</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627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7"/>
      <c r="B707" s="772"/>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4" t="s">
        <v>627</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7"/>
      <c r="B708" s="658"/>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9" t="s">
        <v>628</v>
      </c>
      <c r="AE708" s="670"/>
      <c r="AF708" s="670"/>
      <c r="AG708" s="527" t="s">
        <v>607</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7"/>
      <c r="B709" s="658"/>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565</v>
      </c>
      <c r="AE709" s="152"/>
      <c r="AF709" s="152"/>
      <c r="AG709" s="666" t="s">
        <v>549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2">
      <c r="A710" s="657"/>
      <c r="B710" s="658"/>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628</v>
      </c>
      <c r="AE710" s="152"/>
      <c r="AF710" s="152"/>
      <c r="AG710" s="666" t="s">
        <v>607</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2">
      <c r="A711" s="657"/>
      <c r="B711" s="658"/>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565</v>
      </c>
      <c r="AE711" s="152"/>
      <c r="AF711" s="152"/>
      <c r="AG711" s="666" t="s">
        <v>550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2">
      <c r="A712" s="657"/>
      <c r="B712" s="658"/>
      <c r="C712" s="589" t="s">
        <v>483</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628</v>
      </c>
      <c r="AE712" s="587"/>
      <c r="AF712" s="587"/>
      <c r="AG712" s="595" t="s">
        <v>629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7"/>
      <c r="B713" s="658"/>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628</v>
      </c>
      <c r="AE713" s="152"/>
      <c r="AF713" s="153"/>
      <c r="AG713" s="666" t="s">
        <v>630</v>
      </c>
      <c r="AH713" s="667"/>
      <c r="AI713" s="667"/>
      <c r="AJ713" s="667"/>
      <c r="AK713" s="667"/>
      <c r="AL713" s="667"/>
      <c r="AM713" s="667"/>
      <c r="AN713" s="667"/>
      <c r="AO713" s="667"/>
      <c r="AP713" s="667"/>
      <c r="AQ713" s="667"/>
      <c r="AR713" s="667"/>
      <c r="AS713" s="667"/>
      <c r="AT713" s="667"/>
      <c r="AU713" s="667"/>
      <c r="AV713" s="667"/>
      <c r="AW713" s="667"/>
      <c r="AX713" s="668"/>
    </row>
    <row r="714" spans="1:50" ht="37.950000000000003" customHeight="1" x14ac:dyDescent="0.2">
      <c r="A714" s="659"/>
      <c r="B714" s="660"/>
      <c r="C714" s="773" t="s">
        <v>456</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2" t="s">
        <v>565</v>
      </c>
      <c r="AE714" s="593"/>
      <c r="AF714" s="594"/>
      <c r="AG714" s="691" t="s">
        <v>551</v>
      </c>
      <c r="AH714" s="692"/>
      <c r="AI714" s="692"/>
      <c r="AJ714" s="692"/>
      <c r="AK714" s="692"/>
      <c r="AL714" s="692"/>
      <c r="AM714" s="692"/>
      <c r="AN714" s="692"/>
      <c r="AO714" s="692"/>
      <c r="AP714" s="692"/>
      <c r="AQ714" s="692"/>
      <c r="AR714" s="692"/>
      <c r="AS714" s="692"/>
      <c r="AT714" s="692"/>
      <c r="AU714" s="692"/>
      <c r="AV714" s="692"/>
      <c r="AW714" s="692"/>
      <c r="AX714" s="693"/>
    </row>
    <row r="715" spans="1:50" ht="61.2" customHeight="1" x14ac:dyDescent="0.2">
      <c r="A715" s="623" t="s">
        <v>40</v>
      </c>
      <c r="B715" s="656"/>
      <c r="C715" s="661" t="s">
        <v>457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565</v>
      </c>
      <c r="AE715" s="670"/>
      <c r="AF715" s="779"/>
      <c r="AG715" s="527" t="s">
        <v>552</v>
      </c>
      <c r="AH715" s="528"/>
      <c r="AI715" s="528"/>
      <c r="AJ715" s="528"/>
      <c r="AK715" s="528"/>
      <c r="AL715" s="528"/>
      <c r="AM715" s="528"/>
      <c r="AN715" s="528"/>
      <c r="AO715" s="528"/>
      <c r="AP715" s="528"/>
      <c r="AQ715" s="528"/>
      <c r="AR715" s="528"/>
      <c r="AS715" s="528"/>
      <c r="AT715" s="528"/>
      <c r="AU715" s="528"/>
      <c r="AV715" s="528"/>
      <c r="AW715" s="528"/>
      <c r="AX715" s="529"/>
    </row>
    <row r="716" spans="1:50" ht="58.95" customHeight="1" x14ac:dyDescent="0.2">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565</v>
      </c>
      <c r="AE716" s="761"/>
      <c r="AF716" s="761"/>
      <c r="AG716" s="666" t="s">
        <v>553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2">
      <c r="A717" s="657"/>
      <c r="B717" s="658"/>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565</v>
      </c>
      <c r="AE717" s="152"/>
      <c r="AF717" s="152"/>
      <c r="AG717" s="666" t="s">
        <v>554</v>
      </c>
      <c r="AH717" s="667"/>
      <c r="AI717" s="667"/>
      <c r="AJ717" s="667"/>
      <c r="AK717" s="667"/>
      <c r="AL717" s="667"/>
      <c r="AM717" s="667"/>
      <c r="AN717" s="667"/>
      <c r="AO717" s="667"/>
      <c r="AP717" s="667"/>
      <c r="AQ717" s="667"/>
      <c r="AR717" s="667"/>
      <c r="AS717" s="667"/>
      <c r="AT717" s="667"/>
      <c r="AU717" s="667"/>
      <c r="AV717" s="667"/>
      <c r="AW717" s="667"/>
      <c r="AX717" s="668"/>
    </row>
    <row r="718" spans="1:50" ht="55.95" customHeight="1" x14ac:dyDescent="0.2">
      <c r="A718" s="659"/>
      <c r="B718" s="660"/>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565</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7"/>
      <c r="AD719" s="669" t="s">
        <v>628</v>
      </c>
      <c r="AE719" s="670"/>
      <c r="AF719" s="670"/>
      <c r="AG719" s="157" t="s">
        <v>720</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hidden="1" customHeight="1" x14ac:dyDescent="0.2">
      <c r="A720" s="652"/>
      <c r="B720" s="653"/>
      <c r="C720" s="941" t="s">
        <v>475</v>
      </c>
      <c r="D720" s="939"/>
      <c r="E720" s="939"/>
      <c r="F720" s="942"/>
      <c r="G720" s="938" t="s">
        <v>476</v>
      </c>
      <c r="H720" s="939"/>
      <c r="I720" s="939"/>
      <c r="J720" s="939"/>
      <c r="K720" s="939"/>
      <c r="L720" s="939"/>
      <c r="M720" s="939"/>
      <c r="N720" s="938" t="s">
        <v>480</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hidden="1" customHeight="1" x14ac:dyDescent="0.2">
      <c r="A721" s="652"/>
      <c r="B721" s="653"/>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2"/>
      <c r="B722" s="653"/>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2"/>
      <c r="B723" s="653"/>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2"/>
      <c r="B724" s="653"/>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4"/>
      <c r="B725" s="655"/>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47.4" customHeight="1" x14ac:dyDescent="0.2">
      <c r="A726" s="623" t="s">
        <v>48</v>
      </c>
      <c r="B726" s="624"/>
      <c r="C726" s="444" t="s">
        <v>53</v>
      </c>
      <c r="D726" s="582"/>
      <c r="E726" s="582"/>
      <c r="F726" s="583"/>
      <c r="G726" s="799" t="s">
        <v>711</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45" customHeight="1" thickBot="1" x14ac:dyDescent="0.25">
      <c r="A727" s="625"/>
      <c r="B727" s="626"/>
      <c r="C727" s="697" t="s">
        <v>57</v>
      </c>
      <c r="D727" s="698"/>
      <c r="E727" s="698"/>
      <c r="F727" s="699"/>
      <c r="G727" s="797" t="s">
        <v>712</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3" customHeight="1" thickBot="1" x14ac:dyDescent="0.25">
      <c r="A729" s="767" t="s">
        <v>727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2">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54.6" customHeight="1" thickBot="1" x14ac:dyDescent="0.25">
      <c r="A731" s="620" t="s">
        <v>257</v>
      </c>
      <c r="B731" s="621"/>
      <c r="C731" s="621"/>
      <c r="D731" s="621"/>
      <c r="E731" s="622"/>
      <c r="F731" s="682" t="s">
        <v>729</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2">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53.4" customHeight="1" thickBot="1" x14ac:dyDescent="0.25">
      <c r="A733" s="751" t="s">
        <v>257</v>
      </c>
      <c r="B733" s="752"/>
      <c r="C733" s="752"/>
      <c r="D733" s="752"/>
      <c r="E733" s="753"/>
      <c r="F733" s="768" t="s">
        <v>730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2">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45" customHeight="1" thickBot="1" x14ac:dyDescent="0.25">
      <c r="A735" s="612" t="s">
        <v>556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6" t="s">
        <v>490</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2">
      <c r="A737" s="116" t="s">
        <v>430</v>
      </c>
      <c r="B737" s="117"/>
      <c r="C737" s="117"/>
      <c r="D737" s="118"/>
      <c r="E737" s="111" t="s">
        <v>631</v>
      </c>
      <c r="F737" s="111"/>
      <c r="G737" s="111"/>
      <c r="H737" s="111"/>
      <c r="I737" s="111"/>
      <c r="J737" s="111"/>
      <c r="K737" s="111"/>
      <c r="L737" s="111"/>
      <c r="M737" s="111"/>
      <c r="N737" s="112" t="s">
        <v>358</v>
      </c>
      <c r="O737" s="112"/>
      <c r="P737" s="112"/>
      <c r="Q737" s="112"/>
      <c r="R737" s="111" t="s">
        <v>632</v>
      </c>
      <c r="S737" s="111"/>
      <c r="T737" s="111"/>
      <c r="U737" s="111"/>
      <c r="V737" s="111"/>
      <c r="W737" s="111"/>
      <c r="X737" s="111"/>
      <c r="Y737" s="111"/>
      <c r="Z737" s="111"/>
      <c r="AA737" s="112" t="s">
        <v>359</v>
      </c>
      <c r="AB737" s="112"/>
      <c r="AC737" s="112"/>
      <c r="AD737" s="112"/>
      <c r="AE737" s="111" t="s">
        <v>633</v>
      </c>
      <c r="AF737" s="111"/>
      <c r="AG737" s="111"/>
      <c r="AH737" s="111"/>
      <c r="AI737" s="111"/>
      <c r="AJ737" s="111"/>
      <c r="AK737" s="111"/>
      <c r="AL737" s="111"/>
      <c r="AM737" s="111"/>
      <c r="AN737" s="112" t="s">
        <v>360</v>
      </c>
      <c r="AO737" s="112"/>
      <c r="AP737" s="112"/>
      <c r="AQ737" s="112"/>
      <c r="AR737" s="113" t="s">
        <v>634</v>
      </c>
      <c r="AS737" s="114"/>
      <c r="AT737" s="114"/>
      <c r="AU737" s="114"/>
      <c r="AV737" s="114"/>
      <c r="AW737" s="114"/>
      <c r="AX737" s="115"/>
      <c r="AY737" s="89"/>
      <c r="AZ737" s="89"/>
    </row>
    <row r="738" spans="1:52" ht="24.75" customHeight="1" x14ac:dyDescent="0.2">
      <c r="A738" s="116" t="s">
        <v>361</v>
      </c>
      <c r="B738" s="117"/>
      <c r="C738" s="117"/>
      <c r="D738" s="118"/>
      <c r="E738" s="111" t="s">
        <v>635</v>
      </c>
      <c r="F738" s="111"/>
      <c r="G738" s="111"/>
      <c r="H738" s="111"/>
      <c r="I738" s="111"/>
      <c r="J738" s="111"/>
      <c r="K738" s="111"/>
      <c r="L738" s="111"/>
      <c r="M738" s="111"/>
      <c r="N738" s="112" t="s">
        <v>362</v>
      </c>
      <c r="O738" s="112"/>
      <c r="P738" s="112"/>
      <c r="Q738" s="112"/>
      <c r="R738" s="111" t="s">
        <v>636</v>
      </c>
      <c r="S738" s="111"/>
      <c r="T738" s="111"/>
      <c r="U738" s="111"/>
      <c r="V738" s="111"/>
      <c r="W738" s="111"/>
      <c r="X738" s="111"/>
      <c r="Y738" s="111"/>
      <c r="Z738" s="111"/>
      <c r="AA738" s="112" t="s">
        <v>477</v>
      </c>
      <c r="AB738" s="112"/>
      <c r="AC738" s="112"/>
      <c r="AD738" s="112"/>
      <c r="AE738" s="111" t="s">
        <v>637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534</v>
      </c>
      <c r="B739" s="123"/>
      <c r="C739" s="123"/>
      <c r="D739" s="124"/>
      <c r="E739" s="125" t="s">
        <v>563</v>
      </c>
      <c r="F739" s="126"/>
      <c r="G739" s="126"/>
      <c r="H739" s="91" t="str">
        <f>IF(E739="", "", "(")</f>
        <v>(</v>
      </c>
      <c r="I739" s="106"/>
      <c r="J739" s="106"/>
      <c r="K739" s="91" t="str">
        <f>IF(OR(I739="　", I739=""), "", "-")</f>
        <v/>
      </c>
      <c r="L739" s="107">
        <v>151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4" customHeight="1" x14ac:dyDescent="0.2">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2" t="s">
        <v>525</v>
      </c>
      <c r="B779" s="763"/>
      <c r="C779" s="763"/>
      <c r="D779" s="763"/>
      <c r="E779" s="763"/>
      <c r="F779" s="764"/>
      <c r="G779" s="440" t="s">
        <v>717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5" t="s">
        <v>696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7"/>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2">
      <c r="A781" s="557"/>
      <c r="B781" s="765"/>
      <c r="C781" s="765"/>
      <c r="D781" s="765"/>
      <c r="E781" s="765"/>
      <c r="F781" s="766"/>
      <c r="G781" s="449" t="s">
        <v>706</v>
      </c>
      <c r="H781" s="450"/>
      <c r="I781" s="450"/>
      <c r="J781" s="450"/>
      <c r="K781" s="451"/>
      <c r="L781" s="452"/>
      <c r="M781" s="453"/>
      <c r="N781" s="453"/>
      <c r="O781" s="453"/>
      <c r="P781" s="453"/>
      <c r="Q781" s="453"/>
      <c r="R781" s="453"/>
      <c r="S781" s="453"/>
      <c r="T781" s="453"/>
      <c r="U781" s="453"/>
      <c r="V781" s="453"/>
      <c r="W781" s="453"/>
      <c r="X781" s="454"/>
      <c r="Y781" s="455">
        <v>45</v>
      </c>
      <c r="Z781" s="456"/>
      <c r="AA781" s="456"/>
      <c r="AB781" s="558"/>
      <c r="AC781" s="449" t="s">
        <v>570</v>
      </c>
      <c r="AD781" s="450"/>
      <c r="AE781" s="450"/>
      <c r="AF781" s="450"/>
      <c r="AG781" s="451"/>
      <c r="AH781" s="452"/>
      <c r="AI781" s="453"/>
      <c r="AJ781" s="453"/>
      <c r="AK781" s="453"/>
      <c r="AL781" s="453"/>
      <c r="AM781" s="453"/>
      <c r="AN781" s="453"/>
      <c r="AO781" s="453"/>
      <c r="AP781" s="453"/>
      <c r="AQ781" s="453"/>
      <c r="AR781" s="453"/>
      <c r="AS781" s="453"/>
      <c r="AT781" s="454"/>
      <c r="AU781" s="455">
        <v>9.4</v>
      </c>
      <c r="AV781" s="456"/>
      <c r="AW781" s="456"/>
      <c r="AX781" s="457"/>
    </row>
    <row r="782" spans="1:50" ht="24.75" customHeight="1" x14ac:dyDescent="0.2">
      <c r="A782" s="557"/>
      <c r="B782" s="765"/>
      <c r="C782" s="765"/>
      <c r="D782" s="765"/>
      <c r="E782" s="765"/>
      <c r="F782" s="766"/>
      <c r="G782" s="346" t="s">
        <v>707</v>
      </c>
      <c r="H782" s="347"/>
      <c r="I782" s="347"/>
      <c r="J782" s="347"/>
      <c r="K782" s="348"/>
      <c r="L782" s="399" t="s">
        <v>708</v>
      </c>
      <c r="M782" s="400"/>
      <c r="N782" s="400"/>
      <c r="O782" s="400"/>
      <c r="P782" s="400"/>
      <c r="Q782" s="400"/>
      <c r="R782" s="400"/>
      <c r="S782" s="400"/>
      <c r="T782" s="400"/>
      <c r="U782" s="400"/>
      <c r="V782" s="400"/>
      <c r="W782" s="400"/>
      <c r="X782" s="401"/>
      <c r="Y782" s="396">
        <v>2</v>
      </c>
      <c r="Z782" s="397"/>
      <c r="AA782" s="397"/>
      <c r="AB782" s="403"/>
      <c r="AC782" s="346" t="s">
        <v>687</v>
      </c>
      <c r="AD782" s="347"/>
      <c r="AE782" s="347"/>
      <c r="AF782" s="347"/>
      <c r="AG782" s="348"/>
      <c r="AH782" s="399" t="s">
        <v>693</v>
      </c>
      <c r="AI782" s="400"/>
      <c r="AJ782" s="400"/>
      <c r="AK782" s="400"/>
      <c r="AL782" s="400"/>
      <c r="AM782" s="400"/>
      <c r="AN782" s="400"/>
      <c r="AO782" s="400"/>
      <c r="AP782" s="400"/>
      <c r="AQ782" s="400"/>
      <c r="AR782" s="400"/>
      <c r="AS782" s="400"/>
      <c r="AT782" s="401"/>
      <c r="AU782" s="396">
        <v>0.2</v>
      </c>
      <c r="AV782" s="397"/>
      <c r="AW782" s="397"/>
      <c r="AX782" s="398"/>
    </row>
    <row r="783" spans="1:50" ht="24.75" customHeight="1" x14ac:dyDescent="0.2">
      <c r="A783" s="557"/>
      <c r="B783" s="765"/>
      <c r="C783" s="765"/>
      <c r="D783" s="765"/>
      <c r="E783" s="765"/>
      <c r="F783" s="766"/>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686</v>
      </c>
      <c r="AD783" s="347"/>
      <c r="AE783" s="347"/>
      <c r="AF783" s="347"/>
      <c r="AG783" s="348"/>
      <c r="AH783" s="399" t="s">
        <v>692</v>
      </c>
      <c r="AI783" s="400"/>
      <c r="AJ783" s="400"/>
      <c r="AK783" s="400"/>
      <c r="AL783" s="400"/>
      <c r="AM783" s="400"/>
      <c r="AN783" s="400"/>
      <c r="AO783" s="400"/>
      <c r="AP783" s="400"/>
      <c r="AQ783" s="400"/>
      <c r="AR783" s="400"/>
      <c r="AS783" s="400"/>
      <c r="AT783" s="401"/>
      <c r="AU783" s="396">
        <v>1</v>
      </c>
      <c r="AV783" s="397"/>
      <c r="AW783" s="397"/>
      <c r="AX783" s="398"/>
    </row>
    <row r="784" spans="1:50" ht="24.75" customHeight="1" x14ac:dyDescent="0.2">
      <c r="A784" s="557"/>
      <c r="B784" s="765"/>
      <c r="C784" s="765"/>
      <c r="D784" s="765"/>
      <c r="E784" s="765"/>
      <c r="F784" s="766"/>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t="s">
        <v>688</v>
      </c>
      <c r="AD784" s="347"/>
      <c r="AE784" s="347"/>
      <c r="AF784" s="347"/>
      <c r="AG784" s="348"/>
      <c r="AH784" s="399" t="s">
        <v>694</v>
      </c>
      <c r="AI784" s="400"/>
      <c r="AJ784" s="400"/>
      <c r="AK784" s="400"/>
      <c r="AL784" s="400"/>
      <c r="AM784" s="400"/>
      <c r="AN784" s="400"/>
      <c r="AO784" s="400"/>
      <c r="AP784" s="400"/>
      <c r="AQ784" s="400"/>
      <c r="AR784" s="400"/>
      <c r="AS784" s="400"/>
      <c r="AT784" s="401"/>
      <c r="AU784" s="396">
        <v>0.8</v>
      </c>
      <c r="AV784" s="397"/>
      <c r="AW784" s="397"/>
      <c r="AX784" s="398"/>
    </row>
    <row r="785" spans="1:50" ht="24.75" customHeight="1" x14ac:dyDescent="0.2">
      <c r="A785" s="557"/>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t="s">
        <v>689</v>
      </c>
      <c r="AD785" s="347"/>
      <c r="AE785" s="347"/>
      <c r="AF785" s="347"/>
      <c r="AG785" s="348"/>
      <c r="AH785" s="399" t="s">
        <v>695</v>
      </c>
      <c r="AI785" s="400"/>
      <c r="AJ785" s="400"/>
      <c r="AK785" s="400"/>
      <c r="AL785" s="400"/>
      <c r="AM785" s="400"/>
      <c r="AN785" s="400"/>
      <c r="AO785" s="400"/>
      <c r="AP785" s="400"/>
      <c r="AQ785" s="400"/>
      <c r="AR785" s="400"/>
      <c r="AS785" s="400"/>
      <c r="AT785" s="401"/>
      <c r="AU785" s="396">
        <v>1</v>
      </c>
      <c r="AV785" s="397"/>
      <c r="AW785" s="397"/>
      <c r="AX785" s="398"/>
    </row>
    <row r="786" spans="1:50" ht="24.75" hidden="1" customHeight="1" x14ac:dyDescent="0.2">
      <c r="A786" s="557"/>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7"/>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t="s">
        <v>690</v>
      </c>
      <c r="AD787" s="347"/>
      <c r="AE787" s="347"/>
      <c r="AF787" s="347"/>
      <c r="AG787" s="348"/>
      <c r="AH787" s="399"/>
      <c r="AI787" s="400"/>
      <c r="AJ787" s="400"/>
      <c r="AK787" s="400"/>
      <c r="AL787" s="400"/>
      <c r="AM787" s="400"/>
      <c r="AN787" s="400"/>
      <c r="AO787" s="400"/>
      <c r="AP787" s="400"/>
      <c r="AQ787" s="400"/>
      <c r="AR787" s="400"/>
      <c r="AS787" s="400"/>
      <c r="AT787" s="401"/>
      <c r="AU787" s="396">
        <v>1.4</v>
      </c>
      <c r="AV787" s="397"/>
      <c r="AW787" s="397"/>
      <c r="AX787" s="398"/>
    </row>
    <row r="788" spans="1:50" ht="24.75" customHeight="1" x14ac:dyDescent="0.2">
      <c r="A788" s="557"/>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7"/>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7"/>
      <c r="B790" s="765"/>
      <c r="C790" s="765"/>
      <c r="D790" s="765"/>
      <c r="E790" s="765"/>
      <c r="F790" s="766"/>
      <c r="G790" s="346" t="s">
        <v>705</v>
      </c>
      <c r="H790" s="347"/>
      <c r="I790" s="347"/>
      <c r="J790" s="347"/>
      <c r="K790" s="348"/>
      <c r="L790" s="399"/>
      <c r="M790" s="400"/>
      <c r="N790" s="400"/>
      <c r="O790" s="400"/>
      <c r="P790" s="400"/>
      <c r="Q790" s="400"/>
      <c r="R790" s="400"/>
      <c r="S790" s="400"/>
      <c r="T790" s="400"/>
      <c r="U790" s="400"/>
      <c r="V790" s="400"/>
      <c r="W790" s="400"/>
      <c r="X790" s="401"/>
      <c r="Y790" s="396">
        <v>4</v>
      </c>
      <c r="Z790" s="397"/>
      <c r="AA790" s="397"/>
      <c r="AB790" s="403"/>
      <c r="AC790" s="346" t="s">
        <v>691</v>
      </c>
      <c r="AD790" s="347"/>
      <c r="AE790" s="347"/>
      <c r="AF790" s="347"/>
      <c r="AG790" s="348"/>
      <c r="AH790" s="399"/>
      <c r="AI790" s="400"/>
      <c r="AJ790" s="400"/>
      <c r="AK790" s="400"/>
      <c r="AL790" s="400"/>
      <c r="AM790" s="400"/>
      <c r="AN790" s="400"/>
      <c r="AO790" s="400"/>
      <c r="AP790" s="400"/>
      <c r="AQ790" s="400"/>
      <c r="AR790" s="400"/>
      <c r="AS790" s="400"/>
      <c r="AT790" s="401"/>
      <c r="AU790" s="396">
        <v>1.1000000000000001</v>
      </c>
      <c r="AV790" s="397"/>
      <c r="AW790" s="397"/>
      <c r="AX790" s="398"/>
    </row>
    <row r="791" spans="1:50" ht="24.75" customHeight="1" thickBot="1" x14ac:dyDescent="0.25">
      <c r="A791" s="557"/>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51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14.9</v>
      </c>
      <c r="AV791" s="413"/>
      <c r="AW791" s="413"/>
      <c r="AX791" s="415"/>
    </row>
    <row r="792" spans="1:50" ht="24.75" customHeight="1" x14ac:dyDescent="0.2">
      <c r="A792" s="557"/>
      <c r="B792" s="765"/>
      <c r="C792" s="765"/>
      <c r="D792" s="765"/>
      <c r="E792" s="765"/>
      <c r="F792" s="766"/>
      <c r="G792" s="440" t="s">
        <v>703</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702</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2">
      <c r="A793" s="557"/>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2">
      <c r="A794" s="557"/>
      <c r="B794" s="765"/>
      <c r="C794" s="765"/>
      <c r="D794" s="765"/>
      <c r="E794" s="765"/>
      <c r="F794" s="766"/>
      <c r="G794" s="449" t="s">
        <v>715</v>
      </c>
      <c r="H794" s="450"/>
      <c r="I794" s="450"/>
      <c r="J794" s="450"/>
      <c r="K794" s="451"/>
      <c r="L794" s="452"/>
      <c r="M794" s="453"/>
      <c r="N794" s="453"/>
      <c r="O794" s="453"/>
      <c r="P794" s="453"/>
      <c r="Q794" s="453"/>
      <c r="R794" s="453"/>
      <c r="S794" s="453"/>
      <c r="T794" s="453"/>
      <c r="U794" s="453"/>
      <c r="V794" s="453"/>
      <c r="W794" s="453"/>
      <c r="X794" s="454"/>
      <c r="Y794" s="455">
        <v>47.5</v>
      </c>
      <c r="Z794" s="456"/>
      <c r="AA794" s="456"/>
      <c r="AB794" s="558"/>
      <c r="AC794" s="449" t="s">
        <v>570</v>
      </c>
      <c r="AD794" s="450"/>
      <c r="AE794" s="450"/>
      <c r="AF794" s="450"/>
      <c r="AG794" s="451"/>
      <c r="AH794" s="452" t="s">
        <v>644</v>
      </c>
      <c r="AI794" s="453"/>
      <c r="AJ794" s="453"/>
      <c r="AK794" s="453"/>
      <c r="AL794" s="453"/>
      <c r="AM794" s="453"/>
      <c r="AN794" s="453"/>
      <c r="AO794" s="453"/>
      <c r="AP794" s="453"/>
      <c r="AQ794" s="453"/>
      <c r="AR794" s="453"/>
      <c r="AS794" s="453"/>
      <c r="AT794" s="454"/>
      <c r="AU794" s="455">
        <v>3</v>
      </c>
      <c r="AV794" s="456"/>
      <c r="AW794" s="456"/>
      <c r="AX794" s="457"/>
    </row>
    <row r="795" spans="1:50" ht="24.75" customHeight="1" x14ac:dyDescent="0.2">
      <c r="A795" s="557"/>
      <c r="B795" s="765"/>
      <c r="C795" s="765"/>
      <c r="D795" s="765"/>
      <c r="E795" s="765"/>
      <c r="F795" s="766"/>
      <c r="G795" s="346" t="s">
        <v>572</v>
      </c>
      <c r="H795" s="347"/>
      <c r="I795" s="347"/>
      <c r="J795" s="347"/>
      <c r="K795" s="348"/>
      <c r="L795" s="399"/>
      <c r="M795" s="400"/>
      <c r="N795" s="400"/>
      <c r="O795" s="400"/>
      <c r="P795" s="400"/>
      <c r="Q795" s="400"/>
      <c r="R795" s="400"/>
      <c r="S795" s="400"/>
      <c r="T795" s="400"/>
      <c r="U795" s="400"/>
      <c r="V795" s="400"/>
      <c r="W795" s="400"/>
      <c r="X795" s="401"/>
      <c r="Y795" s="396">
        <v>1</v>
      </c>
      <c r="Z795" s="397"/>
      <c r="AA795" s="397"/>
      <c r="AB795" s="403"/>
      <c r="AC795" s="346" t="s">
        <v>571</v>
      </c>
      <c r="AD795" s="347"/>
      <c r="AE795" s="347"/>
      <c r="AF795" s="347"/>
      <c r="AG795" s="348"/>
      <c r="AH795" s="399" t="s">
        <v>645</v>
      </c>
      <c r="AI795" s="400"/>
      <c r="AJ795" s="400"/>
      <c r="AK795" s="400"/>
      <c r="AL795" s="400"/>
      <c r="AM795" s="400"/>
      <c r="AN795" s="400"/>
      <c r="AO795" s="400"/>
      <c r="AP795" s="400"/>
      <c r="AQ795" s="400"/>
      <c r="AR795" s="400"/>
      <c r="AS795" s="400"/>
      <c r="AT795" s="401"/>
      <c r="AU795" s="396">
        <v>0.6</v>
      </c>
      <c r="AV795" s="397"/>
      <c r="AW795" s="397"/>
      <c r="AX795" s="398"/>
    </row>
    <row r="796" spans="1:50" ht="24.75" customHeight="1" x14ac:dyDescent="0.2">
      <c r="A796" s="557"/>
      <c r="B796" s="765"/>
      <c r="C796" s="765"/>
      <c r="D796" s="765"/>
      <c r="E796" s="765"/>
      <c r="F796" s="766"/>
      <c r="G796" s="346" t="s">
        <v>716</v>
      </c>
      <c r="H796" s="347"/>
      <c r="I796" s="347"/>
      <c r="J796" s="347"/>
      <c r="K796" s="348"/>
      <c r="L796" s="399"/>
      <c r="M796" s="400"/>
      <c r="N796" s="400"/>
      <c r="O796" s="400"/>
      <c r="P796" s="400"/>
      <c r="Q796" s="400"/>
      <c r="R796" s="400"/>
      <c r="S796" s="400"/>
      <c r="T796" s="400"/>
      <c r="U796" s="400"/>
      <c r="V796" s="400"/>
      <c r="W796" s="400"/>
      <c r="X796" s="401"/>
      <c r="Y796" s="396">
        <v>1</v>
      </c>
      <c r="Z796" s="397"/>
      <c r="AA796" s="397"/>
      <c r="AB796" s="403"/>
      <c r="AC796" s="346" t="s">
        <v>572</v>
      </c>
      <c r="AD796" s="347"/>
      <c r="AE796" s="347"/>
      <c r="AF796" s="347"/>
      <c r="AG796" s="348"/>
      <c r="AH796" s="399" t="s">
        <v>646</v>
      </c>
      <c r="AI796" s="400"/>
      <c r="AJ796" s="400"/>
      <c r="AK796" s="400"/>
      <c r="AL796" s="400"/>
      <c r="AM796" s="400"/>
      <c r="AN796" s="400"/>
      <c r="AO796" s="400"/>
      <c r="AP796" s="400"/>
      <c r="AQ796" s="400"/>
      <c r="AR796" s="400"/>
      <c r="AS796" s="400"/>
      <c r="AT796" s="401"/>
      <c r="AU796" s="396">
        <v>1.8</v>
      </c>
      <c r="AV796" s="397"/>
      <c r="AW796" s="397"/>
      <c r="AX796" s="398"/>
    </row>
    <row r="797" spans="1:50" ht="24.75" customHeight="1" x14ac:dyDescent="0.2">
      <c r="A797" s="557"/>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t="s">
        <v>639</v>
      </c>
      <c r="AD797" s="347"/>
      <c r="AE797" s="347"/>
      <c r="AF797" s="347"/>
      <c r="AG797" s="348"/>
      <c r="AH797" s="399" t="s">
        <v>647</v>
      </c>
      <c r="AI797" s="400"/>
      <c r="AJ797" s="400"/>
      <c r="AK797" s="400"/>
      <c r="AL797" s="400"/>
      <c r="AM797" s="400"/>
      <c r="AN797" s="400"/>
      <c r="AO797" s="400"/>
      <c r="AP797" s="400"/>
      <c r="AQ797" s="400"/>
      <c r="AR797" s="400"/>
      <c r="AS797" s="400"/>
      <c r="AT797" s="401"/>
      <c r="AU797" s="396">
        <v>1.6</v>
      </c>
      <c r="AV797" s="397"/>
      <c r="AW797" s="397"/>
      <c r="AX797" s="398"/>
    </row>
    <row r="798" spans="1:50" ht="24.75" customHeight="1" x14ac:dyDescent="0.2">
      <c r="A798" s="557"/>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t="s">
        <v>643</v>
      </c>
      <c r="AD798" s="347"/>
      <c r="AE798" s="347"/>
      <c r="AF798" s="347"/>
      <c r="AG798" s="348"/>
      <c r="AH798" s="399" t="s">
        <v>648</v>
      </c>
      <c r="AI798" s="400"/>
      <c r="AJ798" s="400"/>
      <c r="AK798" s="400"/>
      <c r="AL798" s="400"/>
      <c r="AM798" s="400"/>
      <c r="AN798" s="400"/>
      <c r="AO798" s="400"/>
      <c r="AP798" s="400"/>
      <c r="AQ798" s="400"/>
      <c r="AR798" s="400"/>
      <c r="AS798" s="400"/>
      <c r="AT798" s="401"/>
      <c r="AU798" s="396">
        <v>1.5</v>
      </c>
      <c r="AV798" s="397"/>
      <c r="AW798" s="397"/>
      <c r="AX798" s="398"/>
    </row>
    <row r="799" spans="1:50" ht="24.75" customHeight="1" x14ac:dyDescent="0.2">
      <c r="A799" s="557"/>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t="s">
        <v>196</v>
      </c>
      <c r="AD799" s="347"/>
      <c r="AE799" s="347"/>
      <c r="AF799" s="347"/>
      <c r="AG799" s="348"/>
      <c r="AH799" s="399" t="s">
        <v>649</v>
      </c>
      <c r="AI799" s="400"/>
      <c r="AJ799" s="400"/>
      <c r="AK799" s="400"/>
      <c r="AL799" s="400"/>
      <c r="AM799" s="400"/>
      <c r="AN799" s="400"/>
      <c r="AO799" s="400"/>
      <c r="AP799" s="400"/>
      <c r="AQ799" s="400"/>
      <c r="AR799" s="400"/>
      <c r="AS799" s="400"/>
      <c r="AT799" s="401"/>
      <c r="AU799" s="396">
        <v>0.7</v>
      </c>
      <c r="AV799" s="397"/>
      <c r="AW799" s="397"/>
      <c r="AX799" s="398"/>
    </row>
    <row r="800" spans="1:50" ht="24.75" customHeight="1" x14ac:dyDescent="0.2">
      <c r="A800" s="557"/>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t="s">
        <v>642</v>
      </c>
      <c r="AD800" s="347"/>
      <c r="AE800" s="347"/>
      <c r="AF800" s="347"/>
      <c r="AG800" s="348"/>
      <c r="AH800" s="399" t="s">
        <v>650</v>
      </c>
      <c r="AI800" s="400"/>
      <c r="AJ800" s="400"/>
      <c r="AK800" s="400"/>
      <c r="AL800" s="400"/>
      <c r="AM800" s="400"/>
      <c r="AN800" s="400"/>
      <c r="AO800" s="400"/>
      <c r="AP800" s="400"/>
      <c r="AQ800" s="400"/>
      <c r="AR800" s="400"/>
      <c r="AS800" s="400"/>
      <c r="AT800" s="401"/>
      <c r="AU800" s="396">
        <v>1.9</v>
      </c>
      <c r="AV800" s="397"/>
      <c r="AW800" s="397"/>
      <c r="AX800" s="398"/>
    </row>
    <row r="801" spans="1:50" ht="24.75" hidden="1" customHeight="1" x14ac:dyDescent="0.2">
      <c r="A801" s="557"/>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7"/>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t="s">
        <v>640</v>
      </c>
      <c r="AD802" s="347"/>
      <c r="AE802" s="347"/>
      <c r="AF802" s="347"/>
      <c r="AG802" s="348"/>
      <c r="AH802" s="399"/>
      <c r="AI802" s="400"/>
      <c r="AJ802" s="400"/>
      <c r="AK802" s="400"/>
      <c r="AL802" s="400"/>
      <c r="AM802" s="400"/>
      <c r="AN802" s="400"/>
      <c r="AO802" s="400"/>
      <c r="AP802" s="400"/>
      <c r="AQ802" s="400"/>
      <c r="AR802" s="400"/>
      <c r="AS802" s="400"/>
      <c r="AT802" s="401"/>
      <c r="AU802" s="396">
        <v>1</v>
      </c>
      <c r="AV802" s="397"/>
      <c r="AW802" s="397"/>
      <c r="AX802" s="398"/>
    </row>
    <row r="803" spans="1:50" ht="24.75" customHeight="1" x14ac:dyDescent="0.2">
      <c r="A803" s="557"/>
      <c r="B803" s="765"/>
      <c r="C803" s="765"/>
      <c r="D803" s="765"/>
      <c r="E803" s="765"/>
      <c r="F803" s="766"/>
      <c r="G803" s="346" t="s">
        <v>641</v>
      </c>
      <c r="H803" s="347"/>
      <c r="I803" s="347"/>
      <c r="J803" s="347"/>
      <c r="K803" s="348"/>
      <c r="L803" s="399"/>
      <c r="M803" s="400"/>
      <c r="N803" s="400"/>
      <c r="O803" s="400"/>
      <c r="P803" s="400"/>
      <c r="Q803" s="400"/>
      <c r="R803" s="400"/>
      <c r="S803" s="400"/>
      <c r="T803" s="400"/>
      <c r="U803" s="400"/>
      <c r="V803" s="400"/>
      <c r="W803" s="400"/>
      <c r="X803" s="401"/>
      <c r="Y803" s="396">
        <v>4</v>
      </c>
      <c r="Z803" s="397"/>
      <c r="AA803" s="397"/>
      <c r="AB803" s="403"/>
      <c r="AC803" s="346" t="s">
        <v>641</v>
      </c>
      <c r="AD803" s="347"/>
      <c r="AE803" s="347"/>
      <c r="AF803" s="347"/>
      <c r="AG803" s="348"/>
      <c r="AH803" s="399"/>
      <c r="AI803" s="400"/>
      <c r="AJ803" s="400"/>
      <c r="AK803" s="400"/>
      <c r="AL803" s="400"/>
      <c r="AM803" s="400"/>
      <c r="AN803" s="400"/>
      <c r="AO803" s="400"/>
      <c r="AP803" s="400"/>
      <c r="AQ803" s="400"/>
      <c r="AR803" s="400"/>
      <c r="AS803" s="400"/>
      <c r="AT803" s="401"/>
      <c r="AU803" s="396">
        <v>0.9</v>
      </c>
      <c r="AV803" s="397"/>
      <c r="AW803" s="397"/>
      <c r="AX803" s="398"/>
    </row>
    <row r="804" spans="1:50" ht="24.75" customHeight="1" thickBot="1" x14ac:dyDescent="0.25">
      <c r="A804" s="557"/>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53.5</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13</v>
      </c>
      <c r="AV804" s="413"/>
      <c r="AW804" s="413"/>
      <c r="AX804" s="415"/>
    </row>
    <row r="805" spans="1:50" ht="24.75" customHeight="1" x14ac:dyDescent="0.2">
      <c r="A805" s="557"/>
      <c r="B805" s="765"/>
      <c r="C805" s="765"/>
      <c r="D805" s="765"/>
      <c r="E805" s="765"/>
      <c r="F805" s="766"/>
      <c r="G805" s="440" t="s">
        <v>701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569</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2">
      <c r="A806" s="557"/>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2">
      <c r="A807" s="557"/>
      <c r="B807" s="765"/>
      <c r="C807" s="765"/>
      <c r="D807" s="765"/>
      <c r="E807" s="765"/>
      <c r="F807" s="766"/>
      <c r="G807" s="449" t="s">
        <v>570</v>
      </c>
      <c r="H807" s="450"/>
      <c r="I807" s="450"/>
      <c r="J807" s="450"/>
      <c r="K807" s="451"/>
      <c r="L807" s="452" t="s">
        <v>651</v>
      </c>
      <c r="M807" s="453"/>
      <c r="N807" s="453"/>
      <c r="O807" s="453"/>
      <c r="P807" s="453"/>
      <c r="Q807" s="453"/>
      <c r="R807" s="453"/>
      <c r="S807" s="453"/>
      <c r="T807" s="453"/>
      <c r="U807" s="453"/>
      <c r="V807" s="453"/>
      <c r="W807" s="453"/>
      <c r="X807" s="454"/>
      <c r="Y807" s="455">
        <v>1.3</v>
      </c>
      <c r="Z807" s="456"/>
      <c r="AA807" s="456"/>
      <c r="AB807" s="558"/>
      <c r="AC807" s="449" t="s">
        <v>570</v>
      </c>
      <c r="AD807" s="450"/>
      <c r="AE807" s="450"/>
      <c r="AF807" s="450"/>
      <c r="AG807" s="451"/>
      <c r="AH807" s="452" t="s">
        <v>660</v>
      </c>
      <c r="AI807" s="453"/>
      <c r="AJ807" s="453"/>
      <c r="AK807" s="453"/>
      <c r="AL807" s="453"/>
      <c r="AM807" s="453"/>
      <c r="AN807" s="453"/>
      <c r="AO807" s="453"/>
      <c r="AP807" s="453"/>
      <c r="AQ807" s="453"/>
      <c r="AR807" s="453"/>
      <c r="AS807" s="453"/>
      <c r="AT807" s="454"/>
      <c r="AU807" s="455">
        <v>2.4</v>
      </c>
      <c r="AV807" s="456"/>
      <c r="AW807" s="456"/>
      <c r="AX807" s="457"/>
    </row>
    <row r="808" spans="1:50" ht="24.75" customHeight="1" x14ac:dyDescent="0.2">
      <c r="A808" s="557"/>
      <c r="B808" s="765"/>
      <c r="C808" s="765"/>
      <c r="D808" s="765"/>
      <c r="E808" s="765"/>
      <c r="F808" s="766"/>
      <c r="G808" s="346" t="s">
        <v>572</v>
      </c>
      <c r="H808" s="347"/>
      <c r="I808" s="347"/>
      <c r="J808" s="347"/>
      <c r="K808" s="348"/>
      <c r="L808" s="399" t="s">
        <v>652</v>
      </c>
      <c r="M808" s="400"/>
      <c r="N808" s="400"/>
      <c r="O808" s="400"/>
      <c r="P808" s="400"/>
      <c r="Q808" s="400"/>
      <c r="R808" s="400"/>
      <c r="S808" s="400"/>
      <c r="T808" s="400"/>
      <c r="U808" s="400"/>
      <c r="V808" s="400"/>
      <c r="W808" s="400"/>
      <c r="X808" s="401"/>
      <c r="Y808" s="396">
        <v>0.2</v>
      </c>
      <c r="Z808" s="397"/>
      <c r="AA808" s="397"/>
      <c r="AB808" s="403"/>
      <c r="AC808" s="346" t="s">
        <v>571</v>
      </c>
      <c r="AD808" s="347"/>
      <c r="AE808" s="347"/>
      <c r="AF808" s="347"/>
      <c r="AG808" s="348"/>
      <c r="AH808" s="399" t="s">
        <v>573</v>
      </c>
      <c r="AI808" s="400"/>
      <c r="AJ808" s="400"/>
      <c r="AK808" s="400"/>
      <c r="AL808" s="400"/>
      <c r="AM808" s="400"/>
      <c r="AN808" s="400"/>
      <c r="AO808" s="400"/>
      <c r="AP808" s="400"/>
      <c r="AQ808" s="400"/>
      <c r="AR808" s="400"/>
      <c r="AS808" s="400"/>
      <c r="AT808" s="401"/>
      <c r="AU808" s="396">
        <v>0.1</v>
      </c>
      <c r="AV808" s="397"/>
      <c r="AW808" s="397"/>
      <c r="AX808" s="398"/>
    </row>
    <row r="809" spans="1:50" ht="24.75" customHeight="1" x14ac:dyDescent="0.2">
      <c r="A809" s="557"/>
      <c r="B809" s="765"/>
      <c r="C809" s="765"/>
      <c r="D809" s="765"/>
      <c r="E809" s="765"/>
      <c r="F809" s="766"/>
      <c r="G809" s="346" t="s">
        <v>640</v>
      </c>
      <c r="H809" s="347"/>
      <c r="I809" s="347"/>
      <c r="J809" s="347"/>
      <c r="K809" s="348"/>
      <c r="L809" s="399"/>
      <c r="M809" s="400"/>
      <c r="N809" s="400"/>
      <c r="O809" s="400"/>
      <c r="P809" s="400"/>
      <c r="Q809" s="400"/>
      <c r="R809" s="400"/>
      <c r="S809" s="400"/>
      <c r="T809" s="400"/>
      <c r="U809" s="400"/>
      <c r="V809" s="400"/>
      <c r="W809" s="400"/>
      <c r="X809" s="401"/>
      <c r="Y809" s="396">
        <v>0.3</v>
      </c>
      <c r="Z809" s="397"/>
      <c r="AA809" s="397"/>
      <c r="AB809" s="403"/>
      <c r="AC809" s="346" t="s">
        <v>653</v>
      </c>
      <c r="AD809" s="347"/>
      <c r="AE809" s="347"/>
      <c r="AF809" s="347"/>
      <c r="AG809" s="348"/>
      <c r="AH809" s="399" t="s">
        <v>661</v>
      </c>
      <c r="AI809" s="400"/>
      <c r="AJ809" s="400"/>
      <c r="AK809" s="400"/>
      <c r="AL809" s="400"/>
      <c r="AM809" s="400"/>
      <c r="AN809" s="400"/>
      <c r="AO809" s="400"/>
      <c r="AP809" s="400"/>
      <c r="AQ809" s="400"/>
      <c r="AR809" s="400"/>
      <c r="AS809" s="400"/>
      <c r="AT809" s="401"/>
      <c r="AU809" s="396">
        <v>1.9</v>
      </c>
      <c r="AV809" s="397"/>
      <c r="AW809" s="397"/>
      <c r="AX809" s="398"/>
    </row>
    <row r="810" spans="1:50" ht="24.75" customHeight="1" x14ac:dyDescent="0.2">
      <c r="A810" s="557"/>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t="s">
        <v>640</v>
      </c>
      <c r="AD810" s="347"/>
      <c r="AE810" s="347"/>
      <c r="AF810" s="347"/>
      <c r="AG810" s="348"/>
      <c r="AH810" s="399"/>
      <c r="AI810" s="400"/>
      <c r="AJ810" s="400"/>
      <c r="AK810" s="400"/>
      <c r="AL810" s="400"/>
      <c r="AM810" s="400"/>
      <c r="AN810" s="400"/>
      <c r="AO810" s="400"/>
      <c r="AP810" s="400"/>
      <c r="AQ810" s="400"/>
      <c r="AR810" s="400"/>
      <c r="AS810" s="400"/>
      <c r="AT810" s="401"/>
      <c r="AU810" s="396">
        <v>1.1000000000000001</v>
      </c>
      <c r="AV810" s="397"/>
      <c r="AW810" s="397"/>
      <c r="AX810" s="398"/>
    </row>
    <row r="811" spans="1:50" ht="24.75" customHeight="1" x14ac:dyDescent="0.2">
      <c r="A811" s="557"/>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7"/>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7"/>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7"/>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7"/>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7"/>
      <c r="B816" s="765"/>
      <c r="C816" s="765"/>
      <c r="D816" s="765"/>
      <c r="E816" s="765"/>
      <c r="F816" s="766"/>
      <c r="G816" s="346" t="s">
        <v>641</v>
      </c>
      <c r="H816" s="347"/>
      <c r="I816" s="347"/>
      <c r="J816" s="347"/>
      <c r="K816" s="348"/>
      <c r="L816" s="399"/>
      <c r="M816" s="400"/>
      <c r="N816" s="400"/>
      <c r="O816" s="400"/>
      <c r="P816" s="400"/>
      <c r="Q816" s="400"/>
      <c r="R816" s="400"/>
      <c r="S816" s="400"/>
      <c r="T816" s="400"/>
      <c r="U816" s="400"/>
      <c r="V816" s="400"/>
      <c r="W816" s="400"/>
      <c r="X816" s="401"/>
      <c r="Y816" s="396">
        <v>0.1</v>
      </c>
      <c r="Z816" s="397"/>
      <c r="AA816" s="397"/>
      <c r="AB816" s="403"/>
      <c r="AC816" s="346" t="s">
        <v>641</v>
      </c>
      <c r="AD816" s="347"/>
      <c r="AE816" s="347"/>
      <c r="AF816" s="347"/>
      <c r="AG816" s="348"/>
      <c r="AH816" s="399"/>
      <c r="AI816" s="400"/>
      <c r="AJ816" s="400"/>
      <c r="AK816" s="400"/>
      <c r="AL816" s="400"/>
      <c r="AM816" s="400"/>
      <c r="AN816" s="400"/>
      <c r="AO816" s="400"/>
      <c r="AP816" s="400"/>
      <c r="AQ816" s="400"/>
      <c r="AR816" s="400"/>
      <c r="AS816" s="400"/>
      <c r="AT816" s="401"/>
      <c r="AU816" s="396">
        <v>0.4</v>
      </c>
      <c r="AV816" s="397"/>
      <c r="AW816" s="397"/>
      <c r="AX816" s="398"/>
    </row>
    <row r="817" spans="1:50" ht="25.2" customHeight="1" thickBot="1" x14ac:dyDescent="0.25">
      <c r="A817" s="557"/>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1.9000000000000001</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5.9</v>
      </c>
      <c r="AV817" s="413"/>
      <c r="AW817" s="413"/>
      <c r="AX817" s="415"/>
    </row>
    <row r="818" spans="1:50" ht="25.2" customHeight="1" x14ac:dyDescent="0.2">
      <c r="A818" s="557"/>
      <c r="B818" s="765"/>
      <c r="C818" s="765"/>
      <c r="D818" s="765"/>
      <c r="E818" s="765"/>
      <c r="F818" s="766"/>
      <c r="G818" s="440" t="s">
        <v>700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5.2" customHeight="1" x14ac:dyDescent="0.2">
      <c r="A819" s="557"/>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5.2" customHeight="1" x14ac:dyDescent="0.2">
      <c r="A820" s="557"/>
      <c r="B820" s="765"/>
      <c r="C820" s="765"/>
      <c r="D820" s="765"/>
      <c r="E820" s="765"/>
      <c r="F820" s="766"/>
      <c r="G820" s="449" t="s">
        <v>570</v>
      </c>
      <c r="H820" s="450"/>
      <c r="I820" s="450"/>
      <c r="J820" s="450"/>
      <c r="K820" s="451"/>
      <c r="L820" s="452" t="s">
        <v>662</v>
      </c>
      <c r="M820" s="453"/>
      <c r="N820" s="453"/>
      <c r="O820" s="453"/>
      <c r="P820" s="453"/>
      <c r="Q820" s="453"/>
      <c r="R820" s="453"/>
      <c r="S820" s="453"/>
      <c r="T820" s="453"/>
      <c r="U820" s="453"/>
      <c r="V820" s="453"/>
      <c r="W820" s="453"/>
      <c r="X820" s="454"/>
      <c r="Y820" s="455">
        <v>5.8</v>
      </c>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5.2" customHeight="1" x14ac:dyDescent="0.2">
      <c r="A821" s="557"/>
      <c r="B821" s="765"/>
      <c r="C821" s="765"/>
      <c r="D821" s="765"/>
      <c r="E821" s="765"/>
      <c r="F821" s="766"/>
      <c r="G821" s="346" t="s">
        <v>571</v>
      </c>
      <c r="H821" s="347"/>
      <c r="I821" s="347"/>
      <c r="J821" s="347"/>
      <c r="K821" s="348"/>
      <c r="L821" s="399" t="s">
        <v>574</v>
      </c>
      <c r="M821" s="400"/>
      <c r="N821" s="400"/>
      <c r="O821" s="400"/>
      <c r="P821" s="400"/>
      <c r="Q821" s="400"/>
      <c r="R821" s="400"/>
      <c r="S821" s="400"/>
      <c r="T821" s="400"/>
      <c r="U821" s="400"/>
      <c r="V821" s="400"/>
      <c r="W821" s="400"/>
      <c r="X821" s="401"/>
      <c r="Y821" s="396">
        <v>0.1</v>
      </c>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5.2" customHeight="1" x14ac:dyDescent="0.2">
      <c r="A822" s="557"/>
      <c r="B822" s="765"/>
      <c r="C822" s="765"/>
      <c r="D822" s="765"/>
      <c r="E822" s="765"/>
      <c r="F822" s="766"/>
      <c r="G822" s="346" t="s">
        <v>572</v>
      </c>
      <c r="H822" s="347"/>
      <c r="I822" s="347"/>
      <c r="J822" s="347"/>
      <c r="K822" s="348"/>
      <c r="L822" s="399" t="s">
        <v>663</v>
      </c>
      <c r="M822" s="400"/>
      <c r="N822" s="400"/>
      <c r="O822" s="400"/>
      <c r="P822" s="400"/>
      <c r="Q822" s="400"/>
      <c r="R822" s="400"/>
      <c r="S822" s="400"/>
      <c r="T822" s="400"/>
      <c r="U822" s="400"/>
      <c r="V822" s="400"/>
      <c r="W822" s="400"/>
      <c r="X822" s="401"/>
      <c r="Y822" s="396">
        <v>0.3</v>
      </c>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5.2" customHeight="1" x14ac:dyDescent="0.2">
      <c r="A823" s="557"/>
      <c r="B823" s="765"/>
      <c r="C823" s="765"/>
      <c r="D823" s="765"/>
      <c r="E823" s="765"/>
      <c r="F823" s="766"/>
      <c r="G823" s="346" t="s">
        <v>575</v>
      </c>
      <c r="H823" s="347"/>
      <c r="I823" s="347"/>
      <c r="J823" s="347"/>
      <c r="K823" s="348"/>
      <c r="L823" s="399" t="s">
        <v>576</v>
      </c>
      <c r="M823" s="400"/>
      <c r="N823" s="400"/>
      <c r="O823" s="400"/>
      <c r="P823" s="400"/>
      <c r="Q823" s="400"/>
      <c r="R823" s="400"/>
      <c r="S823" s="400"/>
      <c r="T823" s="400"/>
      <c r="U823" s="400"/>
      <c r="V823" s="400"/>
      <c r="W823" s="400"/>
      <c r="X823" s="401"/>
      <c r="Y823" s="396">
        <v>4.5</v>
      </c>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5.2" customHeight="1" x14ac:dyDescent="0.2">
      <c r="A824" s="557"/>
      <c r="B824" s="765"/>
      <c r="C824" s="765"/>
      <c r="D824" s="765"/>
      <c r="E824" s="765"/>
      <c r="F824" s="766"/>
      <c r="G824" s="346" t="s">
        <v>638</v>
      </c>
      <c r="H824" s="347"/>
      <c r="I824" s="347"/>
      <c r="J824" s="347"/>
      <c r="K824" s="348"/>
      <c r="L824" s="399" t="s">
        <v>664</v>
      </c>
      <c r="M824" s="400"/>
      <c r="N824" s="400"/>
      <c r="O824" s="400"/>
      <c r="P824" s="400"/>
      <c r="Q824" s="400"/>
      <c r="R824" s="400"/>
      <c r="S824" s="400"/>
      <c r="T824" s="400"/>
      <c r="U824" s="400"/>
      <c r="V824" s="400"/>
      <c r="W824" s="400"/>
      <c r="X824" s="401"/>
      <c r="Y824" s="396">
        <v>0.1</v>
      </c>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5.2" customHeight="1" x14ac:dyDescent="0.2">
      <c r="A825" s="557"/>
      <c r="B825" s="765"/>
      <c r="C825" s="765"/>
      <c r="D825" s="765"/>
      <c r="E825" s="765"/>
      <c r="F825" s="766"/>
      <c r="G825" s="346" t="s">
        <v>653</v>
      </c>
      <c r="H825" s="347"/>
      <c r="I825" s="347"/>
      <c r="J825" s="347"/>
      <c r="K825" s="348"/>
      <c r="L825" s="399" t="s">
        <v>665</v>
      </c>
      <c r="M825" s="400"/>
      <c r="N825" s="400"/>
      <c r="O825" s="400"/>
      <c r="P825" s="400"/>
      <c r="Q825" s="400"/>
      <c r="R825" s="400"/>
      <c r="S825" s="400"/>
      <c r="T825" s="400"/>
      <c r="U825" s="400"/>
      <c r="V825" s="400"/>
      <c r="W825" s="400"/>
      <c r="X825" s="401"/>
      <c r="Y825" s="396">
        <v>5.0999999999999996</v>
      </c>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5.2" customHeight="1" x14ac:dyDescent="0.2">
      <c r="A826" s="557"/>
      <c r="B826" s="765"/>
      <c r="C826" s="765"/>
      <c r="D826" s="765"/>
      <c r="E826" s="765"/>
      <c r="F826" s="766"/>
      <c r="G826" s="346" t="s">
        <v>643</v>
      </c>
      <c r="H826" s="347"/>
      <c r="I826" s="347"/>
      <c r="J826" s="347"/>
      <c r="K826" s="348"/>
      <c r="L826" s="399" t="s">
        <v>666</v>
      </c>
      <c r="M826" s="400"/>
      <c r="N826" s="400"/>
      <c r="O826" s="400"/>
      <c r="P826" s="400"/>
      <c r="Q826" s="400"/>
      <c r="R826" s="400"/>
      <c r="S826" s="400"/>
      <c r="T826" s="400"/>
      <c r="U826" s="400"/>
      <c r="V826" s="400"/>
      <c r="W826" s="400"/>
      <c r="X826" s="401"/>
      <c r="Y826" s="396">
        <v>0.1</v>
      </c>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5.2" customHeight="1" x14ac:dyDescent="0.2">
      <c r="A827" s="557"/>
      <c r="B827" s="765"/>
      <c r="C827" s="765"/>
      <c r="D827" s="765"/>
      <c r="E827" s="765"/>
      <c r="F827" s="766"/>
      <c r="G827" s="346" t="s">
        <v>640</v>
      </c>
      <c r="H827" s="347"/>
      <c r="I827" s="347"/>
      <c r="J827" s="347"/>
      <c r="K827" s="348"/>
      <c r="L827" s="399"/>
      <c r="M827" s="400"/>
      <c r="N827" s="400"/>
      <c r="O827" s="400"/>
      <c r="P827" s="400"/>
      <c r="Q827" s="400"/>
      <c r="R827" s="400"/>
      <c r="S827" s="400"/>
      <c r="T827" s="400"/>
      <c r="U827" s="400"/>
      <c r="V827" s="400"/>
      <c r="W827" s="400"/>
      <c r="X827" s="401"/>
      <c r="Y827" s="396">
        <v>1</v>
      </c>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5.2" hidden="1" customHeight="1" x14ac:dyDescent="0.2">
      <c r="A828" s="557"/>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5.2" customHeight="1" x14ac:dyDescent="0.2">
      <c r="A829" s="557"/>
      <c r="B829" s="765"/>
      <c r="C829" s="765"/>
      <c r="D829" s="765"/>
      <c r="E829" s="765"/>
      <c r="F829" s="766"/>
      <c r="G829" s="346" t="s">
        <v>641</v>
      </c>
      <c r="H829" s="347"/>
      <c r="I829" s="347"/>
      <c r="J829" s="347"/>
      <c r="K829" s="348"/>
      <c r="L829" s="399"/>
      <c r="M829" s="400"/>
      <c r="N829" s="400"/>
      <c r="O829" s="400"/>
      <c r="P829" s="400"/>
      <c r="Q829" s="400"/>
      <c r="R829" s="400"/>
      <c r="S829" s="400"/>
      <c r="T829" s="400"/>
      <c r="U829" s="400"/>
      <c r="V829" s="400"/>
      <c r="W829" s="400"/>
      <c r="X829" s="401"/>
      <c r="Y829" s="396">
        <v>1.4</v>
      </c>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5.2" customHeight="1" x14ac:dyDescent="0.2">
      <c r="A830" s="557"/>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18.399999999999999</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5.2"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481</v>
      </c>
      <c r="AM831" s="962"/>
      <c r="AN831" s="962"/>
      <c r="AO831" s="82" t="s">
        <v>479</v>
      </c>
      <c r="AP831" s="21"/>
      <c r="AQ831" s="21"/>
      <c r="AR831" s="21"/>
      <c r="AS831" s="21"/>
      <c r="AT831" s="21"/>
      <c r="AU831" s="21"/>
      <c r="AV831" s="21"/>
      <c r="AW831" s="21"/>
      <c r="AX831" s="22"/>
    </row>
    <row r="832" spans="1:50" ht="12"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9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431</v>
      </c>
      <c r="K836" s="112"/>
      <c r="L836" s="112"/>
      <c r="M836" s="112"/>
      <c r="N836" s="112"/>
      <c r="O836" s="112"/>
      <c r="P836" s="345" t="s">
        <v>376</v>
      </c>
      <c r="Q836" s="345"/>
      <c r="R836" s="345"/>
      <c r="S836" s="345"/>
      <c r="T836" s="345"/>
      <c r="U836" s="345"/>
      <c r="V836" s="345"/>
      <c r="W836" s="345"/>
      <c r="X836" s="345"/>
      <c r="Y836" s="342" t="s">
        <v>428</v>
      </c>
      <c r="Z836" s="343"/>
      <c r="AA836" s="343"/>
      <c r="AB836" s="343"/>
      <c r="AC836" s="275" t="s">
        <v>474</v>
      </c>
      <c r="AD836" s="275"/>
      <c r="AE836" s="275"/>
      <c r="AF836" s="275"/>
      <c r="AG836" s="275"/>
      <c r="AH836" s="342" t="s">
        <v>506</v>
      </c>
      <c r="AI836" s="344"/>
      <c r="AJ836" s="344"/>
      <c r="AK836" s="344"/>
      <c r="AL836" s="344" t="s">
        <v>21</v>
      </c>
      <c r="AM836" s="344"/>
      <c r="AN836" s="344"/>
      <c r="AO836" s="427"/>
      <c r="AP836" s="428" t="s">
        <v>432</v>
      </c>
      <c r="AQ836" s="428"/>
      <c r="AR836" s="428"/>
      <c r="AS836" s="428"/>
      <c r="AT836" s="428"/>
      <c r="AU836" s="428"/>
      <c r="AV836" s="428"/>
      <c r="AW836" s="428"/>
      <c r="AX836" s="428"/>
    </row>
    <row r="837" spans="1:50" ht="44.4" customHeight="1" x14ac:dyDescent="0.2">
      <c r="A837" s="402">
        <v>1</v>
      </c>
      <c r="B837" s="402">
        <v>1</v>
      </c>
      <c r="C837" s="424" t="s">
        <v>593</v>
      </c>
      <c r="D837" s="416"/>
      <c r="E837" s="416"/>
      <c r="F837" s="416"/>
      <c r="G837" s="416"/>
      <c r="H837" s="416"/>
      <c r="I837" s="416"/>
      <c r="J837" s="417">
        <v>9010001027685</v>
      </c>
      <c r="K837" s="418"/>
      <c r="L837" s="418"/>
      <c r="M837" s="418"/>
      <c r="N837" s="418"/>
      <c r="O837" s="418"/>
      <c r="P837" s="425" t="s">
        <v>669</v>
      </c>
      <c r="Q837" s="315"/>
      <c r="R837" s="315"/>
      <c r="S837" s="315"/>
      <c r="T837" s="315"/>
      <c r="U837" s="315"/>
      <c r="V837" s="315"/>
      <c r="W837" s="315"/>
      <c r="X837" s="315"/>
      <c r="Y837" s="316">
        <v>51</v>
      </c>
      <c r="Z837" s="317"/>
      <c r="AA837" s="317"/>
      <c r="AB837" s="318"/>
      <c r="AC837" s="326" t="s">
        <v>512</v>
      </c>
      <c r="AD837" s="426"/>
      <c r="AE837" s="426"/>
      <c r="AF837" s="426"/>
      <c r="AG837" s="426"/>
      <c r="AH837" s="419">
        <v>1</v>
      </c>
      <c r="AI837" s="420"/>
      <c r="AJ837" s="420"/>
      <c r="AK837" s="420"/>
      <c r="AL837" s="323">
        <v>89</v>
      </c>
      <c r="AM837" s="324"/>
      <c r="AN837" s="324"/>
      <c r="AO837" s="325"/>
      <c r="AP837" s="319" t="s">
        <v>607</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4"/>
      <c r="D839" s="416"/>
      <c r="E839" s="416"/>
      <c r="F839" s="416"/>
      <c r="G839" s="416"/>
      <c r="H839" s="416"/>
      <c r="I839" s="416"/>
      <c r="J839" s="417"/>
      <c r="K839" s="418"/>
      <c r="L839" s="418"/>
      <c r="M839" s="418"/>
      <c r="N839" s="418"/>
      <c r="O839" s="418"/>
      <c r="P839" s="425"/>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4"/>
      <c r="D840" s="416"/>
      <c r="E840" s="416"/>
      <c r="F840" s="416"/>
      <c r="G840" s="416"/>
      <c r="H840" s="416"/>
      <c r="I840" s="416"/>
      <c r="J840" s="417"/>
      <c r="K840" s="418"/>
      <c r="L840" s="418"/>
      <c r="M840" s="418"/>
      <c r="N840" s="418"/>
      <c r="O840" s="418"/>
      <c r="P840" s="425"/>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5.6"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431</v>
      </c>
      <c r="K869" s="112"/>
      <c r="L869" s="112"/>
      <c r="M869" s="112"/>
      <c r="N869" s="112"/>
      <c r="O869" s="112"/>
      <c r="P869" s="345" t="s">
        <v>376</v>
      </c>
      <c r="Q869" s="345"/>
      <c r="R869" s="345"/>
      <c r="S869" s="345"/>
      <c r="T869" s="345"/>
      <c r="U869" s="345"/>
      <c r="V869" s="345"/>
      <c r="W869" s="345"/>
      <c r="X869" s="345"/>
      <c r="Y869" s="342" t="s">
        <v>428</v>
      </c>
      <c r="Z869" s="343"/>
      <c r="AA869" s="343"/>
      <c r="AB869" s="343"/>
      <c r="AC869" s="275" t="s">
        <v>474</v>
      </c>
      <c r="AD869" s="275"/>
      <c r="AE869" s="275"/>
      <c r="AF869" s="275"/>
      <c r="AG869" s="275"/>
      <c r="AH869" s="342" t="s">
        <v>506</v>
      </c>
      <c r="AI869" s="344"/>
      <c r="AJ869" s="344"/>
      <c r="AK869" s="344"/>
      <c r="AL869" s="344" t="s">
        <v>21</v>
      </c>
      <c r="AM869" s="344"/>
      <c r="AN869" s="344"/>
      <c r="AO869" s="427"/>
      <c r="AP869" s="428" t="s">
        <v>432</v>
      </c>
      <c r="AQ869" s="428"/>
      <c r="AR869" s="428"/>
      <c r="AS869" s="428"/>
      <c r="AT869" s="428"/>
      <c r="AU869" s="428"/>
      <c r="AV869" s="428"/>
      <c r="AW869" s="428"/>
      <c r="AX869" s="428"/>
    </row>
    <row r="870" spans="1:50" ht="42" customHeight="1" x14ac:dyDescent="0.2">
      <c r="A870" s="402">
        <v>1</v>
      </c>
      <c r="B870" s="402">
        <v>1</v>
      </c>
      <c r="C870" s="424" t="s">
        <v>697</v>
      </c>
      <c r="D870" s="416"/>
      <c r="E870" s="416"/>
      <c r="F870" s="416"/>
      <c r="G870" s="416"/>
      <c r="H870" s="416"/>
      <c r="I870" s="416"/>
      <c r="J870" s="417">
        <v>3010401011971</v>
      </c>
      <c r="K870" s="418"/>
      <c r="L870" s="418"/>
      <c r="M870" s="418"/>
      <c r="N870" s="418"/>
      <c r="O870" s="418"/>
      <c r="P870" s="425" t="s">
        <v>698</v>
      </c>
      <c r="Q870" s="315"/>
      <c r="R870" s="315"/>
      <c r="S870" s="315"/>
      <c r="T870" s="315"/>
      <c r="U870" s="315"/>
      <c r="V870" s="315"/>
      <c r="W870" s="315"/>
      <c r="X870" s="315"/>
      <c r="Y870" s="316">
        <v>14.9</v>
      </c>
      <c r="Z870" s="317"/>
      <c r="AA870" s="317"/>
      <c r="AB870" s="318"/>
      <c r="AC870" s="326" t="s">
        <v>512</v>
      </c>
      <c r="AD870" s="426"/>
      <c r="AE870" s="426"/>
      <c r="AF870" s="426"/>
      <c r="AG870" s="426"/>
      <c r="AH870" s="419">
        <v>1</v>
      </c>
      <c r="AI870" s="420"/>
      <c r="AJ870" s="420"/>
      <c r="AK870" s="420"/>
      <c r="AL870" s="323">
        <v>96.5</v>
      </c>
      <c r="AM870" s="324"/>
      <c r="AN870" s="324"/>
      <c r="AO870" s="325"/>
      <c r="AP870" s="319" t="s">
        <v>699</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4"/>
      <c r="D872" s="416"/>
      <c r="E872" s="416"/>
      <c r="F872" s="416"/>
      <c r="G872" s="416"/>
      <c r="H872" s="416"/>
      <c r="I872" s="416"/>
      <c r="J872" s="417"/>
      <c r="K872" s="418"/>
      <c r="L872" s="418"/>
      <c r="M872" s="418"/>
      <c r="N872" s="418"/>
      <c r="O872" s="418"/>
      <c r="P872" s="425"/>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4"/>
      <c r="D873" s="416"/>
      <c r="E873" s="416"/>
      <c r="F873" s="416"/>
      <c r="G873" s="416"/>
      <c r="H873" s="416"/>
      <c r="I873" s="416"/>
      <c r="J873" s="417"/>
      <c r="K873" s="418"/>
      <c r="L873" s="418"/>
      <c r="M873" s="418"/>
      <c r="N873" s="418"/>
      <c r="O873" s="418"/>
      <c r="P873" s="425"/>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4"/>
      <c r="B902" s="344"/>
      <c r="C902" s="344" t="s">
        <v>26</v>
      </c>
      <c r="D902" s="344"/>
      <c r="E902" s="344"/>
      <c r="F902" s="344"/>
      <c r="G902" s="344"/>
      <c r="H902" s="344"/>
      <c r="I902" s="344"/>
      <c r="J902" s="275" t="s">
        <v>431</v>
      </c>
      <c r="K902" s="112"/>
      <c r="L902" s="112"/>
      <c r="M902" s="112"/>
      <c r="N902" s="112"/>
      <c r="O902" s="112"/>
      <c r="P902" s="345" t="s">
        <v>376</v>
      </c>
      <c r="Q902" s="345"/>
      <c r="R902" s="345"/>
      <c r="S902" s="345"/>
      <c r="T902" s="345"/>
      <c r="U902" s="345"/>
      <c r="V902" s="345"/>
      <c r="W902" s="345"/>
      <c r="X902" s="345"/>
      <c r="Y902" s="342" t="s">
        <v>428</v>
      </c>
      <c r="Z902" s="343"/>
      <c r="AA902" s="343"/>
      <c r="AB902" s="343"/>
      <c r="AC902" s="275" t="s">
        <v>474</v>
      </c>
      <c r="AD902" s="275"/>
      <c r="AE902" s="275"/>
      <c r="AF902" s="275"/>
      <c r="AG902" s="275"/>
      <c r="AH902" s="342" t="s">
        <v>506</v>
      </c>
      <c r="AI902" s="344"/>
      <c r="AJ902" s="344"/>
      <c r="AK902" s="344"/>
      <c r="AL902" s="344" t="s">
        <v>21</v>
      </c>
      <c r="AM902" s="344"/>
      <c r="AN902" s="344"/>
      <c r="AO902" s="427"/>
      <c r="AP902" s="428" t="s">
        <v>432</v>
      </c>
      <c r="AQ902" s="428"/>
      <c r="AR902" s="428"/>
      <c r="AS902" s="428"/>
      <c r="AT902" s="428"/>
      <c r="AU902" s="428"/>
      <c r="AV902" s="428"/>
      <c r="AW902" s="428"/>
      <c r="AX902" s="428"/>
    </row>
    <row r="903" spans="1:50" ht="45.6" customHeight="1" x14ac:dyDescent="0.2">
      <c r="A903" s="402">
        <v>1</v>
      </c>
      <c r="B903" s="402">
        <v>1</v>
      </c>
      <c r="C903" s="424" t="s">
        <v>593</v>
      </c>
      <c r="D903" s="416"/>
      <c r="E903" s="416"/>
      <c r="F903" s="416"/>
      <c r="G903" s="416"/>
      <c r="H903" s="416"/>
      <c r="I903" s="416"/>
      <c r="J903" s="417">
        <v>9010001027685</v>
      </c>
      <c r="K903" s="418"/>
      <c r="L903" s="418"/>
      <c r="M903" s="418"/>
      <c r="N903" s="418"/>
      <c r="O903" s="418"/>
      <c r="P903" s="425" t="s">
        <v>714</v>
      </c>
      <c r="Q903" s="315"/>
      <c r="R903" s="315"/>
      <c r="S903" s="315"/>
      <c r="T903" s="315"/>
      <c r="U903" s="315"/>
      <c r="V903" s="315"/>
      <c r="W903" s="315"/>
      <c r="X903" s="315"/>
      <c r="Y903" s="316">
        <v>53.5</v>
      </c>
      <c r="Z903" s="317"/>
      <c r="AA903" s="317"/>
      <c r="AB903" s="318"/>
      <c r="AC903" s="326" t="s">
        <v>512</v>
      </c>
      <c r="AD903" s="426"/>
      <c r="AE903" s="426"/>
      <c r="AF903" s="426"/>
      <c r="AG903" s="426"/>
      <c r="AH903" s="419">
        <v>1</v>
      </c>
      <c r="AI903" s="420"/>
      <c r="AJ903" s="420"/>
      <c r="AK903" s="420"/>
      <c r="AL903" s="323">
        <v>97.3</v>
      </c>
      <c r="AM903" s="324"/>
      <c r="AN903" s="324"/>
      <c r="AO903" s="325"/>
      <c r="AP903" s="319" t="s">
        <v>607</v>
      </c>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4"/>
      <c r="D905" s="416"/>
      <c r="E905" s="416"/>
      <c r="F905" s="416"/>
      <c r="G905" s="416"/>
      <c r="H905" s="416"/>
      <c r="I905" s="416"/>
      <c r="J905" s="417"/>
      <c r="K905" s="418"/>
      <c r="L905" s="418"/>
      <c r="M905" s="418"/>
      <c r="N905" s="418"/>
      <c r="O905" s="418"/>
      <c r="P905" s="425"/>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4"/>
      <c r="D906" s="416"/>
      <c r="E906" s="416"/>
      <c r="F906" s="416"/>
      <c r="G906" s="416"/>
      <c r="H906" s="416"/>
      <c r="I906" s="416"/>
      <c r="J906" s="417"/>
      <c r="K906" s="418"/>
      <c r="L906" s="418"/>
      <c r="M906" s="418"/>
      <c r="N906" s="418"/>
      <c r="O906" s="418"/>
      <c r="P906" s="425"/>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3.2"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4"/>
      <c r="B935" s="344"/>
      <c r="C935" s="344" t="s">
        <v>26</v>
      </c>
      <c r="D935" s="344"/>
      <c r="E935" s="344"/>
      <c r="F935" s="344"/>
      <c r="G935" s="344"/>
      <c r="H935" s="344"/>
      <c r="I935" s="344"/>
      <c r="J935" s="275" t="s">
        <v>431</v>
      </c>
      <c r="K935" s="112"/>
      <c r="L935" s="112"/>
      <c r="M935" s="112"/>
      <c r="N935" s="112"/>
      <c r="O935" s="112"/>
      <c r="P935" s="345" t="s">
        <v>376</v>
      </c>
      <c r="Q935" s="345"/>
      <c r="R935" s="345"/>
      <c r="S935" s="345"/>
      <c r="T935" s="345"/>
      <c r="U935" s="345"/>
      <c r="V935" s="345"/>
      <c r="W935" s="345"/>
      <c r="X935" s="345"/>
      <c r="Y935" s="342" t="s">
        <v>428</v>
      </c>
      <c r="Z935" s="343"/>
      <c r="AA935" s="343"/>
      <c r="AB935" s="343"/>
      <c r="AC935" s="275" t="s">
        <v>474</v>
      </c>
      <c r="AD935" s="275"/>
      <c r="AE935" s="275"/>
      <c r="AF935" s="275"/>
      <c r="AG935" s="275"/>
      <c r="AH935" s="342" t="s">
        <v>506</v>
      </c>
      <c r="AI935" s="344"/>
      <c r="AJ935" s="344"/>
      <c r="AK935" s="344"/>
      <c r="AL935" s="344" t="s">
        <v>21</v>
      </c>
      <c r="AM935" s="344"/>
      <c r="AN935" s="344"/>
      <c r="AO935" s="427"/>
      <c r="AP935" s="428" t="s">
        <v>432</v>
      </c>
      <c r="AQ935" s="428"/>
      <c r="AR935" s="428"/>
      <c r="AS935" s="428"/>
      <c r="AT935" s="428"/>
      <c r="AU935" s="428"/>
      <c r="AV935" s="428"/>
      <c r="AW935" s="428"/>
      <c r="AX935" s="428"/>
    </row>
    <row r="936" spans="1:50" ht="30" customHeight="1" x14ac:dyDescent="0.2">
      <c r="A936" s="402">
        <v>1</v>
      </c>
      <c r="B936" s="402">
        <v>1</v>
      </c>
      <c r="C936" s="424" t="s">
        <v>594</v>
      </c>
      <c r="D936" s="416"/>
      <c r="E936" s="416"/>
      <c r="F936" s="416"/>
      <c r="G936" s="416"/>
      <c r="H936" s="416"/>
      <c r="I936" s="416"/>
      <c r="J936" s="417">
        <v>9010605002464</v>
      </c>
      <c r="K936" s="418"/>
      <c r="L936" s="418"/>
      <c r="M936" s="418"/>
      <c r="N936" s="418"/>
      <c r="O936" s="418"/>
      <c r="P936" s="425" t="s">
        <v>668</v>
      </c>
      <c r="Q936" s="315"/>
      <c r="R936" s="315"/>
      <c r="S936" s="315"/>
      <c r="T936" s="315"/>
      <c r="U936" s="315"/>
      <c r="V936" s="315"/>
      <c r="W936" s="315"/>
      <c r="X936" s="315"/>
      <c r="Y936" s="316">
        <v>13</v>
      </c>
      <c r="Z936" s="317"/>
      <c r="AA936" s="317"/>
      <c r="AB936" s="318"/>
      <c r="AC936" s="326" t="s">
        <v>512</v>
      </c>
      <c r="AD936" s="426"/>
      <c r="AE936" s="426"/>
      <c r="AF936" s="426"/>
      <c r="AG936" s="426"/>
      <c r="AH936" s="419">
        <v>1</v>
      </c>
      <c r="AI936" s="420"/>
      <c r="AJ936" s="420"/>
      <c r="AK936" s="420"/>
      <c r="AL936" s="323">
        <v>99</v>
      </c>
      <c r="AM936" s="324"/>
      <c r="AN936" s="324"/>
      <c r="AO936" s="325"/>
      <c r="AP936" s="319" t="s">
        <v>461</v>
      </c>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4"/>
      <c r="B968" s="344"/>
      <c r="C968" s="344" t="s">
        <v>26</v>
      </c>
      <c r="D968" s="344"/>
      <c r="E968" s="344"/>
      <c r="F968" s="344"/>
      <c r="G968" s="344"/>
      <c r="H968" s="344"/>
      <c r="I968" s="344"/>
      <c r="J968" s="275" t="s">
        <v>431</v>
      </c>
      <c r="K968" s="112"/>
      <c r="L968" s="112"/>
      <c r="M968" s="112"/>
      <c r="N968" s="112"/>
      <c r="O968" s="112"/>
      <c r="P968" s="345" t="s">
        <v>376</v>
      </c>
      <c r="Q968" s="345"/>
      <c r="R968" s="345"/>
      <c r="S968" s="345"/>
      <c r="T968" s="345"/>
      <c r="U968" s="345"/>
      <c r="V968" s="345"/>
      <c r="W968" s="345"/>
      <c r="X968" s="345"/>
      <c r="Y968" s="342" t="s">
        <v>428</v>
      </c>
      <c r="Z968" s="343"/>
      <c r="AA968" s="343"/>
      <c r="AB968" s="343"/>
      <c r="AC968" s="275" t="s">
        <v>474</v>
      </c>
      <c r="AD968" s="275"/>
      <c r="AE968" s="275"/>
      <c r="AF968" s="275"/>
      <c r="AG968" s="275"/>
      <c r="AH968" s="342" t="s">
        <v>506</v>
      </c>
      <c r="AI968" s="344"/>
      <c r="AJ968" s="344"/>
      <c r="AK968" s="344"/>
      <c r="AL968" s="344" t="s">
        <v>21</v>
      </c>
      <c r="AM968" s="344"/>
      <c r="AN968" s="344"/>
      <c r="AO968" s="427"/>
      <c r="AP968" s="428" t="s">
        <v>432</v>
      </c>
      <c r="AQ968" s="428"/>
      <c r="AR968" s="428"/>
      <c r="AS968" s="428"/>
      <c r="AT968" s="428"/>
      <c r="AU968" s="428"/>
      <c r="AV968" s="428"/>
      <c r="AW968" s="428"/>
      <c r="AX968" s="428"/>
    </row>
    <row r="969" spans="1:50" ht="30" customHeight="1" x14ac:dyDescent="0.2">
      <c r="A969" s="402">
        <v>1</v>
      </c>
      <c r="B969" s="402">
        <v>1</v>
      </c>
      <c r="C969" s="424" t="s">
        <v>595</v>
      </c>
      <c r="D969" s="416"/>
      <c r="E969" s="416"/>
      <c r="F969" s="416"/>
      <c r="G969" s="416"/>
      <c r="H969" s="416"/>
      <c r="I969" s="416"/>
      <c r="J969" s="417">
        <v>1010401016683</v>
      </c>
      <c r="K969" s="418"/>
      <c r="L969" s="418"/>
      <c r="M969" s="418"/>
      <c r="N969" s="418"/>
      <c r="O969" s="418"/>
      <c r="P969" s="425" t="s">
        <v>650</v>
      </c>
      <c r="Q969" s="315"/>
      <c r="R969" s="315"/>
      <c r="S969" s="315"/>
      <c r="T969" s="315"/>
      <c r="U969" s="315"/>
      <c r="V969" s="315"/>
      <c r="W969" s="315"/>
      <c r="X969" s="315"/>
      <c r="Y969" s="316">
        <v>1.9</v>
      </c>
      <c r="Z969" s="317"/>
      <c r="AA969" s="317"/>
      <c r="AB969" s="318"/>
      <c r="AC969" s="326" t="s">
        <v>518</v>
      </c>
      <c r="AD969" s="426"/>
      <c r="AE969" s="426"/>
      <c r="AF969" s="426"/>
      <c r="AG969" s="426"/>
      <c r="AH969" s="419" t="s">
        <v>461</v>
      </c>
      <c r="AI969" s="420"/>
      <c r="AJ969" s="420"/>
      <c r="AK969" s="420"/>
      <c r="AL969" s="323" t="s">
        <v>461</v>
      </c>
      <c r="AM969" s="324"/>
      <c r="AN969" s="324"/>
      <c r="AO969" s="325"/>
      <c r="AP969" s="319" t="s">
        <v>461</v>
      </c>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4.4"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4"/>
      <c r="B1001" s="344"/>
      <c r="C1001" s="344" t="s">
        <v>26</v>
      </c>
      <c r="D1001" s="344"/>
      <c r="E1001" s="344"/>
      <c r="F1001" s="344"/>
      <c r="G1001" s="344"/>
      <c r="H1001" s="344"/>
      <c r="I1001" s="344"/>
      <c r="J1001" s="275" t="s">
        <v>431</v>
      </c>
      <c r="K1001" s="112"/>
      <c r="L1001" s="112"/>
      <c r="M1001" s="112"/>
      <c r="N1001" s="112"/>
      <c r="O1001" s="112"/>
      <c r="P1001" s="345" t="s">
        <v>376</v>
      </c>
      <c r="Q1001" s="345"/>
      <c r="R1001" s="345"/>
      <c r="S1001" s="345"/>
      <c r="T1001" s="345"/>
      <c r="U1001" s="345"/>
      <c r="V1001" s="345"/>
      <c r="W1001" s="345"/>
      <c r="X1001" s="345"/>
      <c r="Y1001" s="342" t="s">
        <v>428</v>
      </c>
      <c r="Z1001" s="343"/>
      <c r="AA1001" s="343"/>
      <c r="AB1001" s="343"/>
      <c r="AC1001" s="275" t="s">
        <v>474</v>
      </c>
      <c r="AD1001" s="275"/>
      <c r="AE1001" s="275"/>
      <c r="AF1001" s="275"/>
      <c r="AG1001" s="275"/>
      <c r="AH1001" s="342" t="s">
        <v>506</v>
      </c>
      <c r="AI1001" s="344"/>
      <c r="AJ1001" s="344"/>
      <c r="AK1001" s="344"/>
      <c r="AL1001" s="344" t="s">
        <v>21</v>
      </c>
      <c r="AM1001" s="344"/>
      <c r="AN1001" s="344"/>
      <c r="AO1001" s="427"/>
      <c r="AP1001" s="428" t="s">
        <v>432</v>
      </c>
      <c r="AQ1001" s="428"/>
      <c r="AR1001" s="428"/>
      <c r="AS1001" s="428"/>
      <c r="AT1001" s="428"/>
      <c r="AU1001" s="428"/>
      <c r="AV1001" s="428"/>
      <c r="AW1001" s="428"/>
      <c r="AX1001" s="428"/>
    </row>
    <row r="1002" spans="1:50" ht="30" customHeight="1" x14ac:dyDescent="0.2">
      <c r="A1002" s="402">
        <v>1</v>
      </c>
      <c r="B1002" s="402">
        <v>1</v>
      </c>
      <c r="C1002" s="424" t="s">
        <v>596</v>
      </c>
      <c r="D1002" s="416"/>
      <c r="E1002" s="416"/>
      <c r="F1002" s="416"/>
      <c r="G1002" s="416"/>
      <c r="H1002" s="416"/>
      <c r="I1002" s="416"/>
      <c r="J1002" s="417">
        <v>8011001111827</v>
      </c>
      <c r="K1002" s="418"/>
      <c r="L1002" s="418"/>
      <c r="M1002" s="418"/>
      <c r="N1002" s="418"/>
      <c r="O1002" s="418"/>
      <c r="P1002" s="425" t="s">
        <v>654</v>
      </c>
      <c r="Q1002" s="315"/>
      <c r="R1002" s="315"/>
      <c r="S1002" s="315"/>
      <c r="T1002" s="315"/>
      <c r="U1002" s="315"/>
      <c r="V1002" s="315"/>
      <c r="W1002" s="315"/>
      <c r="X1002" s="315"/>
      <c r="Y1002" s="316">
        <v>5.9</v>
      </c>
      <c r="Z1002" s="317"/>
      <c r="AA1002" s="317"/>
      <c r="AB1002" s="318"/>
      <c r="AC1002" s="326" t="s">
        <v>512</v>
      </c>
      <c r="AD1002" s="426"/>
      <c r="AE1002" s="426"/>
      <c r="AF1002" s="426"/>
      <c r="AG1002" s="426"/>
      <c r="AH1002" s="419">
        <v>1</v>
      </c>
      <c r="AI1002" s="420"/>
      <c r="AJ1002" s="420"/>
      <c r="AK1002" s="420"/>
      <c r="AL1002" s="323">
        <v>60.4</v>
      </c>
      <c r="AM1002" s="324"/>
      <c r="AN1002" s="324"/>
      <c r="AO1002" s="325"/>
      <c r="AP1002" s="319" t="s">
        <v>461</v>
      </c>
      <c r="AQ1002" s="319"/>
      <c r="AR1002" s="319"/>
      <c r="AS1002" s="319"/>
      <c r="AT1002" s="319"/>
      <c r="AU1002" s="319"/>
      <c r="AV1002" s="319"/>
      <c r="AW1002" s="319"/>
      <c r="AX1002" s="319"/>
    </row>
    <row r="1003" spans="1:50" ht="24"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24" hidden="1" customHeight="1" x14ac:dyDescent="0.2">
      <c r="A1004" s="402">
        <v>3</v>
      </c>
      <c r="B1004" s="402">
        <v>1</v>
      </c>
      <c r="C1004" s="424"/>
      <c r="D1004" s="416"/>
      <c r="E1004" s="416"/>
      <c r="F1004" s="416"/>
      <c r="G1004" s="416"/>
      <c r="H1004" s="416"/>
      <c r="I1004" s="416"/>
      <c r="J1004" s="417"/>
      <c r="K1004" s="418"/>
      <c r="L1004" s="418"/>
      <c r="M1004" s="418"/>
      <c r="N1004" s="418"/>
      <c r="O1004" s="418"/>
      <c r="P1004" s="425"/>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4" hidden="1" customHeight="1" x14ac:dyDescent="0.2">
      <c r="A1005" s="402">
        <v>4</v>
      </c>
      <c r="B1005" s="402">
        <v>1</v>
      </c>
      <c r="C1005" s="424"/>
      <c r="D1005" s="416"/>
      <c r="E1005" s="416"/>
      <c r="F1005" s="416"/>
      <c r="G1005" s="416"/>
      <c r="H1005" s="416"/>
      <c r="I1005" s="416"/>
      <c r="J1005" s="417"/>
      <c r="K1005" s="418"/>
      <c r="L1005" s="418"/>
      <c r="M1005" s="418"/>
      <c r="N1005" s="418"/>
      <c r="O1005" s="418"/>
      <c r="P1005" s="425"/>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4"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4"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4"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4"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4"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4"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4"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4"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4"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4"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4"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4"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24"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4"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4"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4"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4"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4"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24"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24"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24"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24"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4"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4"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4"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4"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4"/>
      <c r="B1034" s="344"/>
      <c r="C1034" s="344" t="s">
        <v>26</v>
      </c>
      <c r="D1034" s="344"/>
      <c r="E1034" s="344"/>
      <c r="F1034" s="344"/>
      <c r="G1034" s="344"/>
      <c r="H1034" s="344"/>
      <c r="I1034" s="344"/>
      <c r="J1034" s="275" t="s">
        <v>431</v>
      </c>
      <c r="K1034" s="112"/>
      <c r="L1034" s="112"/>
      <c r="M1034" s="112"/>
      <c r="N1034" s="112"/>
      <c r="O1034" s="112"/>
      <c r="P1034" s="345" t="s">
        <v>376</v>
      </c>
      <c r="Q1034" s="345"/>
      <c r="R1034" s="345"/>
      <c r="S1034" s="345"/>
      <c r="T1034" s="345"/>
      <c r="U1034" s="345"/>
      <c r="V1034" s="345"/>
      <c r="W1034" s="345"/>
      <c r="X1034" s="345"/>
      <c r="Y1034" s="342" t="s">
        <v>428</v>
      </c>
      <c r="Z1034" s="343"/>
      <c r="AA1034" s="343"/>
      <c r="AB1034" s="343"/>
      <c r="AC1034" s="275" t="s">
        <v>474</v>
      </c>
      <c r="AD1034" s="275"/>
      <c r="AE1034" s="275"/>
      <c r="AF1034" s="275"/>
      <c r="AG1034" s="275"/>
      <c r="AH1034" s="342" t="s">
        <v>506</v>
      </c>
      <c r="AI1034" s="344"/>
      <c r="AJ1034" s="344"/>
      <c r="AK1034" s="344"/>
      <c r="AL1034" s="344" t="s">
        <v>21</v>
      </c>
      <c r="AM1034" s="344"/>
      <c r="AN1034" s="344"/>
      <c r="AO1034" s="427"/>
      <c r="AP1034" s="428" t="s">
        <v>432</v>
      </c>
      <c r="AQ1034" s="428"/>
      <c r="AR1034" s="428"/>
      <c r="AS1034" s="428"/>
      <c r="AT1034" s="428"/>
      <c r="AU1034" s="428"/>
      <c r="AV1034" s="428"/>
      <c r="AW1034" s="428"/>
      <c r="AX1034" s="428"/>
    </row>
    <row r="1035" spans="1:50" ht="30" customHeight="1" x14ac:dyDescent="0.2">
      <c r="A1035" s="402">
        <v>1</v>
      </c>
      <c r="B1035" s="402">
        <v>1</v>
      </c>
      <c r="C1035" s="424" t="s">
        <v>596</v>
      </c>
      <c r="D1035" s="416"/>
      <c r="E1035" s="416"/>
      <c r="F1035" s="416"/>
      <c r="G1035" s="416"/>
      <c r="H1035" s="416"/>
      <c r="I1035" s="416"/>
      <c r="J1035" s="417">
        <v>8011001111827</v>
      </c>
      <c r="K1035" s="418"/>
      <c r="L1035" s="418"/>
      <c r="M1035" s="418"/>
      <c r="N1035" s="418"/>
      <c r="O1035" s="418"/>
      <c r="P1035" s="425" t="s">
        <v>655</v>
      </c>
      <c r="Q1035" s="315"/>
      <c r="R1035" s="315"/>
      <c r="S1035" s="315"/>
      <c r="T1035" s="315"/>
      <c r="U1035" s="315"/>
      <c r="V1035" s="315"/>
      <c r="W1035" s="315"/>
      <c r="X1035" s="315"/>
      <c r="Y1035" s="316">
        <v>18.399999999999999</v>
      </c>
      <c r="Z1035" s="317"/>
      <c r="AA1035" s="317"/>
      <c r="AB1035" s="318"/>
      <c r="AC1035" s="326" t="s">
        <v>512</v>
      </c>
      <c r="AD1035" s="426"/>
      <c r="AE1035" s="426"/>
      <c r="AF1035" s="426"/>
      <c r="AG1035" s="426"/>
      <c r="AH1035" s="419">
        <v>2</v>
      </c>
      <c r="AI1035" s="420"/>
      <c r="AJ1035" s="420"/>
      <c r="AK1035" s="420"/>
      <c r="AL1035" s="323">
        <v>97.5</v>
      </c>
      <c r="AM1035" s="324"/>
      <c r="AN1035" s="324"/>
      <c r="AO1035" s="325"/>
      <c r="AP1035" s="319" t="s">
        <v>461</v>
      </c>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4"/>
      <c r="D1037" s="416"/>
      <c r="E1037" s="416"/>
      <c r="F1037" s="416"/>
      <c r="G1037" s="416"/>
      <c r="H1037" s="416"/>
      <c r="I1037" s="416"/>
      <c r="J1037" s="417"/>
      <c r="K1037" s="418"/>
      <c r="L1037" s="418"/>
      <c r="M1037" s="418"/>
      <c r="N1037" s="418"/>
      <c r="O1037" s="418"/>
      <c r="P1037" s="425"/>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4"/>
      <c r="D1038" s="416"/>
      <c r="E1038" s="416"/>
      <c r="F1038" s="416"/>
      <c r="G1038" s="416"/>
      <c r="H1038" s="416"/>
      <c r="I1038" s="416"/>
      <c r="J1038" s="417"/>
      <c r="K1038" s="418"/>
      <c r="L1038" s="418"/>
      <c r="M1038" s="418"/>
      <c r="N1038" s="418"/>
      <c r="O1038" s="418"/>
      <c r="P1038" s="425"/>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4"/>
      <c r="B1067" s="344"/>
      <c r="C1067" s="344" t="s">
        <v>26</v>
      </c>
      <c r="D1067" s="344"/>
      <c r="E1067" s="344"/>
      <c r="F1067" s="344"/>
      <c r="G1067" s="344"/>
      <c r="H1067" s="344"/>
      <c r="I1067" s="344"/>
      <c r="J1067" s="275" t="s">
        <v>431</v>
      </c>
      <c r="K1067" s="112"/>
      <c r="L1067" s="112"/>
      <c r="M1067" s="112"/>
      <c r="N1067" s="112"/>
      <c r="O1067" s="112"/>
      <c r="P1067" s="345" t="s">
        <v>376</v>
      </c>
      <c r="Q1067" s="345"/>
      <c r="R1067" s="345"/>
      <c r="S1067" s="345"/>
      <c r="T1067" s="345"/>
      <c r="U1067" s="345"/>
      <c r="V1067" s="345"/>
      <c r="W1067" s="345"/>
      <c r="X1067" s="345"/>
      <c r="Y1067" s="342" t="s">
        <v>428</v>
      </c>
      <c r="Z1067" s="343"/>
      <c r="AA1067" s="343"/>
      <c r="AB1067" s="343"/>
      <c r="AC1067" s="275" t="s">
        <v>474</v>
      </c>
      <c r="AD1067" s="275"/>
      <c r="AE1067" s="275"/>
      <c r="AF1067" s="275"/>
      <c r="AG1067" s="275"/>
      <c r="AH1067" s="342" t="s">
        <v>506</v>
      </c>
      <c r="AI1067" s="344"/>
      <c r="AJ1067" s="344"/>
      <c r="AK1067" s="344"/>
      <c r="AL1067" s="344" t="s">
        <v>21</v>
      </c>
      <c r="AM1067" s="344"/>
      <c r="AN1067" s="344"/>
      <c r="AO1067" s="427"/>
      <c r="AP1067" s="428" t="s">
        <v>432</v>
      </c>
      <c r="AQ1067" s="428"/>
      <c r="AR1067" s="428"/>
      <c r="AS1067" s="428"/>
      <c r="AT1067" s="428"/>
      <c r="AU1067" s="428"/>
      <c r="AV1067" s="428"/>
      <c r="AW1067" s="428"/>
      <c r="AX1067" s="428"/>
    </row>
    <row r="1068" spans="1:50" ht="30"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6"/>
      <c r="AE1068" s="426"/>
      <c r="AF1068" s="426"/>
      <c r="AG1068" s="426"/>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customHeight="1" x14ac:dyDescent="0.2">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customHeight="1" x14ac:dyDescent="0.2">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2">
      <c r="A1098" s="894" t="s">
        <v>462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3" t="s">
        <v>481</v>
      </c>
      <c r="AM1098" s="964"/>
      <c r="AN1098" s="964"/>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7"/>
      <c r="E1101" s="275" t="s">
        <v>396</v>
      </c>
      <c r="F1101" s="897"/>
      <c r="G1101" s="897"/>
      <c r="H1101" s="897"/>
      <c r="I1101" s="897"/>
      <c r="J1101" s="275" t="s">
        <v>431</v>
      </c>
      <c r="K1101" s="275"/>
      <c r="L1101" s="275"/>
      <c r="M1101" s="275"/>
      <c r="N1101" s="275"/>
      <c r="O1101" s="275"/>
      <c r="P1101" s="342" t="s">
        <v>27</v>
      </c>
      <c r="Q1101" s="342"/>
      <c r="R1101" s="342"/>
      <c r="S1101" s="342"/>
      <c r="T1101" s="342"/>
      <c r="U1101" s="342"/>
      <c r="V1101" s="342"/>
      <c r="W1101" s="342"/>
      <c r="X1101" s="342"/>
      <c r="Y1101" s="275" t="s">
        <v>433</v>
      </c>
      <c r="Z1101" s="897"/>
      <c r="AA1101" s="897"/>
      <c r="AB1101" s="897"/>
      <c r="AC1101" s="275" t="s">
        <v>377</v>
      </c>
      <c r="AD1101" s="275"/>
      <c r="AE1101" s="275"/>
      <c r="AF1101" s="275"/>
      <c r="AG1101" s="275"/>
      <c r="AH1101" s="342" t="s">
        <v>391</v>
      </c>
      <c r="AI1101" s="343"/>
      <c r="AJ1101" s="343"/>
      <c r="AK1101" s="343"/>
      <c r="AL1101" s="343" t="s">
        <v>21</v>
      </c>
      <c r="AM1101" s="343"/>
      <c r="AN1101" s="343"/>
      <c r="AO1101" s="900"/>
      <c r="AP1101" s="428" t="s">
        <v>463</v>
      </c>
      <c r="AQ1101" s="428"/>
      <c r="AR1101" s="428"/>
      <c r="AS1101" s="428"/>
      <c r="AT1101" s="428"/>
      <c r="AU1101" s="428"/>
      <c r="AV1101" s="428"/>
      <c r="AW1101" s="428"/>
      <c r="AX1101" s="428"/>
    </row>
    <row r="1102" spans="1:50" ht="30" hidden="1" customHeight="1" x14ac:dyDescent="0.2">
      <c r="A1102" s="402">
        <v>1</v>
      </c>
      <c r="B1102" s="402">
        <v>1</v>
      </c>
      <c r="C1102" s="899"/>
      <c r="D1102" s="899"/>
      <c r="E1102" s="898"/>
      <c r="F1102" s="898"/>
      <c r="G1102" s="898"/>
      <c r="H1102" s="898"/>
      <c r="I1102" s="898"/>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9"/>
      <c r="D1103" s="899"/>
      <c r="E1103" s="898"/>
      <c r="F1103" s="898"/>
      <c r="G1103" s="898"/>
      <c r="H1103" s="898"/>
      <c r="I1103" s="898"/>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9"/>
      <c r="D1104" s="899"/>
      <c r="E1104" s="898"/>
      <c r="F1104" s="898"/>
      <c r="G1104" s="898"/>
      <c r="H1104" s="898"/>
      <c r="I1104" s="898"/>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9"/>
      <c r="D1105" s="899"/>
      <c r="E1105" s="898"/>
      <c r="F1105" s="898"/>
      <c r="G1105" s="898"/>
      <c r="H1105" s="898"/>
      <c r="I1105" s="898"/>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9"/>
      <c r="D1106" s="899"/>
      <c r="E1106" s="898"/>
      <c r="F1106" s="898"/>
      <c r="G1106" s="898"/>
      <c r="H1106" s="898"/>
      <c r="I1106" s="898"/>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9"/>
      <c r="D1107" s="899"/>
      <c r="E1107" s="898"/>
      <c r="F1107" s="898"/>
      <c r="G1107" s="898"/>
      <c r="H1107" s="898"/>
      <c r="I1107" s="898"/>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9"/>
      <c r="D1108" s="899"/>
      <c r="E1108" s="898"/>
      <c r="F1108" s="898"/>
      <c r="G1108" s="898"/>
      <c r="H1108" s="898"/>
      <c r="I1108" s="898"/>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9"/>
      <c r="D1109" s="899"/>
      <c r="E1109" s="898"/>
      <c r="F1109" s="898"/>
      <c r="G1109" s="898"/>
      <c r="H1109" s="898"/>
      <c r="I1109" s="898"/>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9"/>
      <c r="D1110" s="899"/>
      <c r="E1110" s="898"/>
      <c r="F1110" s="898"/>
      <c r="G1110" s="898"/>
      <c r="H1110" s="898"/>
      <c r="I1110" s="898"/>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9"/>
      <c r="D1111" s="899"/>
      <c r="E1111" s="898"/>
      <c r="F1111" s="898"/>
      <c r="G1111" s="898"/>
      <c r="H1111" s="898"/>
      <c r="I1111" s="898"/>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9"/>
      <c r="D1112" s="899"/>
      <c r="E1112" s="898"/>
      <c r="F1112" s="898"/>
      <c r="G1112" s="898"/>
      <c r="H1112" s="898"/>
      <c r="I1112" s="898"/>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9"/>
      <c r="D1113" s="899"/>
      <c r="E1113" s="898"/>
      <c r="F1113" s="898"/>
      <c r="G1113" s="898"/>
      <c r="H1113" s="898"/>
      <c r="I1113" s="898"/>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9"/>
      <c r="D1114" s="899"/>
      <c r="E1114" s="898"/>
      <c r="F1114" s="898"/>
      <c r="G1114" s="898"/>
      <c r="H1114" s="898"/>
      <c r="I1114" s="898"/>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9"/>
      <c r="D1115" s="899"/>
      <c r="E1115" s="898"/>
      <c r="F1115" s="898"/>
      <c r="G1115" s="898"/>
      <c r="H1115" s="898"/>
      <c r="I1115" s="898"/>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9"/>
      <c r="D1116" s="899"/>
      <c r="E1116" s="898"/>
      <c r="F1116" s="898"/>
      <c r="G1116" s="898"/>
      <c r="H1116" s="898"/>
      <c r="I1116" s="898"/>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9"/>
      <c r="D1117" s="899"/>
      <c r="E1117" s="898"/>
      <c r="F1117" s="898"/>
      <c r="G1117" s="898"/>
      <c r="H1117" s="898"/>
      <c r="I1117" s="898"/>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9"/>
      <c r="D1118" s="899"/>
      <c r="E1118" s="898"/>
      <c r="F1118" s="898"/>
      <c r="G1118" s="898"/>
      <c r="H1118" s="898"/>
      <c r="I1118" s="898"/>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9"/>
      <c r="D1119" s="899"/>
      <c r="E1119" s="259"/>
      <c r="F1119" s="898"/>
      <c r="G1119" s="898"/>
      <c r="H1119" s="898"/>
      <c r="I1119" s="898"/>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9"/>
      <c r="D1120" s="899"/>
      <c r="E1120" s="898"/>
      <c r="F1120" s="898"/>
      <c r="G1120" s="898"/>
      <c r="H1120" s="898"/>
      <c r="I1120" s="898"/>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9"/>
      <c r="D1121" s="899"/>
      <c r="E1121" s="898"/>
      <c r="F1121" s="898"/>
      <c r="G1121" s="898"/>
      <c r="H1121" s="898"/>
      <c r="I1121" s="898"/>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9"/>
      <c r="D1122" s="899"/>
      <c r="E1122" s="898"/>
      <c r="F1122" s="898"/>
      <c r="G1122" s="898"/>
      <c r="H1122" s="898"/>
      <c r="I1122" s="898"/>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9"/>
      <c r="D1123" s="899"/>
      <c r="E1123" s="898"/>
      <c r="F1123" s="898"/>
      <c r="G1123" s="898"/>
      <c r="H1123" s="898"/>
      <c r="I1123" s="898"/>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9"/>
      <c r="D1124" s="899"/>
      <c r="E1124" s="898"/>
      <c r="F1124" s="898"/>
      <c r="G1124" s="898"/>
      <c r="H1124" s="898"/>
      <c r="I1124" s="898"/>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9"/>
      <c r="D1125" s="899"/>
      <c r="E1125" s="898"/>
      <c r="F1125" s="898"/>
      <c r="G1125" s="898"/>
      <c r="H1125" s="898"/>
      <c r="I1125" s="898"/>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9"/>
      <c r="D1126" s="899"/>
      <c r="E1126" s="898"/>
      <c r="F1126" s="898"/>
      <c r="G1126" s="898"/>
      <c r="H1126" s="898"/>
      <c r="I1126" s="898"/>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9"/>
      <c r="D1127" s="899"/>
      <c r="E1127" s="898"/>
      <c r="F1127" s="898"/>
      <c r="G1127" s="898"/>
      <c r="H1127" s="898"/>
      <c r="I1127" s="898"/>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9"/>
      <c r="D1128" s="899"/>
      <c r="E1128" s="898"/>
      <c r="F1128" s="898"/>
      <c r="G1128" s="898"/>
      <c r="H1128" s="898"/>
      <c r="I1128" s="898"/>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9"/>
      <c r="D1129" s="899"/>
      <c r="E1129" s="898"/>
      <c r="F1129" s="898"/>
      <c r="G1129" s="898"/>
      <c r="H1129" s="898"/>
      <c r="I1129" s="898"/>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9"/>
      <c r="D1130" s="899"/>
      <c r="E1130" s="898"/>
      <c r="F1130" s="898"/>
      <c r="G1130" s="898"/>
      <c r="H1130" s="898"/>
      <c r="I1130" s="898"/>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9"/>
      <c r="D1131" s="899"/>
      <c r="E1131" s="898"/>
      <c r="F1131" s="898"/>
      <c r="G1131" s="898"/>
      <c r="H1131" s="898"/>
      <c r="I1131" s="898"/>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9" priority="14025">
      <formula>IF(RIGHT(TEXT(P14,"0.#"),1)=".",FALSE,TRUE)</formula>
    </cfRule>
    <cfRule type="expression" dxfId="2818" priority="14026">
      <formula>IF(RIGHT(TEXT(P14,"0.#"),1)=".",TRUE,FALSE)</formula>
    </cfRule>
  </conditionalFormatting>
  <conditionalFormatting sqref="AE32">
    <cfRule type="expression" dxfId="2817" priority="14015">
      <formula>IF(RIGHT(TEXT(AE32,"0.#"),1)=".",FALSE,TRUE)</formula>
    </cfRule>
    <cfRule type="expression" dxfId="2816" priority="14016">
      <formula>IF(RIGHT(TEXT(AE32,"0.#"),1)=".",TRUE,FALSE)</formula>
    </cfRule>
  </conditionalFormatting>
  <conditionalFormatting sqref="P18:AX18">
    <cfRule type="expression" dxfId="2815" priority="13901">
      <formula>IF(RIGHT(TEXT(P18,"0.#"),1)=".",FALSE,TRUE)</formula>
    </cfRule>
    <cfRule type="expression" dxfId="2814" priority="13902">
      <formula>IF(RIGHT(TEXT(P18,"0.#"),1)=".",TRUE,FALSE)</formula>
    </cfRule>
  </conditionalFormatting>
  <conditionalFormatting sqref="Y782">
    <cfRule type="expression" dxfId="2813" priority="13897">
      <formula>IF(RIGHT(TEXT(Y782,"0.#"),1)=".",FALSE,TRUE)</formula>
    </cfRule>
    <cfRule type="expression" dxfId="2812" priority="13898">
      <formula>IF(RIGHT(TEXT(Y782,"0.#"),1)=".",TRUE,FALSE)</formula>
    </cfRule>
  </conditionalFormatting>
  <conditionalFormatting sqref="Y791">
    <cfRule type="expression" dxfId="2811" priority="13893">
      <formula>IF(RIGHT(TEXT(Y791,"0.#"),1)=".",FALSE,TRUE)</formula>
    </cfRule>
    <cfRule type="expression" dxfId="2810" priority="13894">
      <formula>IF(RIGHT(TEXT(Y791,"0.#"),1)=".",TRUE,FALSE)</formula>
    </cfRule>
  </conditionalFormatting>
  <conditionalFormatting sqref="Y822:Y829 Y820 Y809:Y816 Y807 Y796:Y803 Y794">
    <cfRule type="expression" dxfId="2809" priority="13675">
      <formula>IF(RIGHT(TEXT(Y794,"0.#"),1)=".",FALSE,TRUE)</formula>
    </cfRule>
    <cfRule type="expression" dxfId="2808" priority="13676">
      <formula>IF(RIGHT(TEXT(Y794,"0.#"),1)=".",TRUE,FALSE)</formula>
    </cfRule>
  </conditionalFormatting>
  <conditionalFormatting sqref="P16:AQ17 P15:AX15 P13:AX13">
    <cfRule type="expression" dxfId="2807" priority="13723">
      <formula>IF(RIGHT(TEXT(P13,"0.#"),1)=".",FALSE,TRUE)</formula>
    </cfRule>
    <cfRule type="expression" dxfId="2806" priority="13724">
      <formula>IF(RIGHT(TEXT(P13,"0.#"),1)=".",TRUE,FALSE)</formula>
    </cfRule>
  </conditionalFormatting>
  <conditionalFormatting sqref="P19:AJ19">
    <cfRule type="expression" dxfId="2805" priority="13721">
      <formula>IF(RIGHT(TEXT(P19,"0.#"),1)=".",FALSE,TRUE)</formula>
    </cfRule>
    <cfRule type="expression" dxfId="2804" priority="13722">
      <formula>IF(RIGHT(TEXT(P19,"0.#"),1)=".",TRUE,FALSE)</formula>
    </cfRule>
  </conditionalFormatting>
  <conditionalFormatting sqref="AE101 AQ101">
    <cfRule type="expression" dxfId="2803" priority="13713">
      <formula>IF(RIGHT(TEXT(AE101,"0.#"),1)=".",FALSE,TRUE)</formula>
    </cfRule>
    <cfRule type="expression" dxfId="2802" priority="13714">
      <formula>IF(RIGHT(TEXT(AE101,"0.#"),1)=".",TRUE,FALSE)</formula>
    </cfRule>
  </conditionalFormatting>
  <conditionalFormatting sqref="Y783:Y790 Y781">
    <cfRule type="expression" dxfId="2801" priority="13699">
      <formula>IF(RIGHT(TEXT(Y781,"0.#"),1)=".",FALSE,TRUE)</formula>
    </cfRule>
    <cfRule type="expression" dxfId="2800" priority="13700">
      <formula>IF(RIGHT(TEXT(Y781,"0.#"),1)=".",TRUE,FALSE)</formula>
    </cfRule>
  </conditionalFormatting>
  <conditionalFormatting sqref="AU782">
    <cfRule type="expression" dxfId="2799" priority="13697">
      <formula>IF(RIGHT(TEXT(AU782,"0.#"),1)=".",FALSE,TRUE)</formula>
    </cfRule>
    <cfRule type="expression" dxfId="2798" priority="13698">
      <formula>IF(RIGHT(TEXT(AU782,"0.#"),1)=".",TRUE,FALSE)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AU781">
    <cfRule type="expression" dxfId="2795" priority="13693">
      <formula>IF(RIGHT(TEXT(AU781,"0.#"),1)=".",FALSE,TRUE)</formula>
    </cfRule>
    <cfRule type="expression" dxfId="2794" priority="13694">
      <formula>IF(RIGHT(TEXT(AU781,"0.#"),1)=".",TRUE,FALSE)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M134:AM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7:AO838">
    <cfRule type="expression" dxfId="2401" priority="2833">
      <formula>IF(AND(AL837&gt;=0, RIGHT(TEXT(AL837,"0.#"),1)&lt;&gt;"."),TRUE,FALSE)</formula>
    </cfRule>
    <cfRule type="expression" dxfId="2400" priority="2834">
      <formula>IF(AND(AL837&gt;=0, RIGHT(TEXT(AL837,"0.#"),1)="."),TRUE,FALSE)</formula>
    </cfRule>
    <cfRule type="expression" dxfId="2399" priority="2835">
      <formula>IF(AND(AL837&lt;0, RIGHT(TEXT(AL837,"0.#"),1)&lt;&gt;"."),TRUE,FALSE)</formula>
    </cfRule>
    <cfRule type="expression" dxfId="2398" priority="2836">
      <formula>IF(AND(AL837&lt;0, RIGHT(TEXT(AL837,"0.#"),1)="."),TRUE,FALSE)</formula>
    </cfRule>
  </conditionalFormatting>
  <conditionalFormatting sqref="Y837:Y838">
    <cfRule type="expression" dxfId="2397" priority="2831">
      <formula>IF(RIGHT(TEXT(Y837,"0.#"),1)=".",FALSE,TRUE)</formula>
    </cfRule>
    <cfRule type="expression" dxfId="2396" priority="2832">
      <formula>IF(RIGHT(TEXT(Y837,"0.#"),1)=".",TRUE,FALSE)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7">
    <cfRule type="expression" dxfId="2069" priority="2061">
      <formula>IF(RIGHT(TEXT(Y937,"0.#"),1)=".",FALSE,TRUE)</formula>
    </cfRule>
    <cfRule type="expression" dxfId="2068" priority="2062">
      <formula>IF(RIGHT(TEXT(Y937,"0.#"),1)=".",TRUE,FALSE)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70">
    <cfRule type="expression" dxfId="2065" priority="2049">
      <formula>IF(RIGHT(TEXT(Y970,"0.#"),1)=".",FALSE,TRUE)</formula>
    </cfRule>
    <cfRule type="expression" dxfId="2064" priority="2050">
      <formula>IF(RIGHT(TEXT(Y970,"0.#"),1)=".",TRUE,FALSE)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7:AO937">
    <cfRule type="expression" dxfId="1961" priority="2063">
      <formula>IF(AND(AL937&gt;=0, RIGHT(TEXT(AL937,"0.#"),1)&lt;&gt;"."),TRUE,FALSE)</formula>
    </cfRule>
    <cfRule type="expression" dxfId="1960" priority="2064">
      <formula>IF(AND(AL937&gt;=0, RIGHT(TEXT(AL937,"0.#"),1)="."),TRUE,FALSE)</formula>
    </cfRule>
    <cfRule type="expression" dxfId="1959" priority="2065">
      <formula>IF(AND(AL937&lt;0, RIGHT(TEXT(AL937,"0.#"),1)&lt;&gt;"."),TRUE,FALSE)</formula>
    </cfRule>
    <cfRule type="expression" dxfId="1958" priority="2066">
      <formula>IF(AND(AL937&lt;0, RIGHT(TEXT(AL937,"0.#"),1)="."),TRUE,FALSE)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70:AO970">
    <cfRule type="expression" dxfId="1953" priority="2051">
      <formula>IF(AND(AL970&gt;=0, RIGHT(TEXT(AL970,"0.#"),1)&lt;&gt;"."),TRUE,FALSE)</formula>
    </cfRule>
    <cfRule type="expression" dxfId="1952" priority="2052">
      <formula>IF(AND(AL970&gt;=0, RIGHT(TEXT(AL970,"0.#"),1)="."),TRUE,FALSE)</formula>
    </cfRule>
    <cfRule type="expression" dxfId="1951" priority="2053">
      <formula>IF(AND(AL970&lt;0, RIGHT(TEXT(AL970,"0.#"),1)&lt;&gt;"."),TRUE,FALSE)</formula>
    </cfRule>
    <cfRule type="expression" dxfId="1950" priority="2054">
      <formula>IF(AND(AL970&lt;0, RIGHT(TEXT(AL970,"0.#"),1)="."),TRUE,FALSE)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3:AO1003">
    <cfRule type="expression" dxfId="1945" priority="2039">
      <formula>IF(AND(AL1003&gt;=0, RIGHT(TEXT(AL1003,"0.#"),1)&lt;&gt;"."),TRUE,FALSE)</formula>
    </cfRule>
    <cfRule type="expression" dxfId="1944" priority="2040">
      <formula>IF(AND(AL1003&gt;=0, RIGHT(TEXT(AL1003,"0.#"),1)="."),TRUE,FALSE)</formula>
    </cfRule>
    <cfRule type="expression" dxfId="1943" priority="2041">
      <formula>IF(AND(AL1003&lt;0, RIGHT(TEXT(AL1003,"0.#"),1)&lt;&gt;"."),TRUE,FALSE)</formula>
    </cfRule>
    <cfRule type="expression" dxfId="1942" priority="2042">
      <formula>IF(AND(AL1003&lt;0, RIGHT(TEXT(AL1003,"0.#"),1)="."),TRUE,FALSE)</formula>
    </cfRule>
  </conditionalFormatting>
  <conditionalFormatting sqref="Y1003">
    <cfRule type="expression" dxfId="1941" priority="2037">
      <formula>IF(RIGHT(TEXT(Y1003,"0.#"),1)=".",FALSE,TRUE)</formula>
    </cfRule>
    <cfRule type="expression" dxfId="1940" priority="2038">
      <formula>IF(RIGHT(TEXT(Y1003,"0.#"),1)=".",TRUE,FALSE)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6:AO1036">
    <cfRule type="expression" dxfId="1933" priority="2027">
      <formula>IF(AND(AL1036&gt;=0, RIGHT(TEXT(AL1036,"0.#"),1)&lt;&gt;"."),TRUE,FALSE)</formula>
    </cfRule>
    <cfRule type="expression" dxfId="1932" priority="2028">
      <formula>IF(AND(AL1036&gt;=0, RIGHT(TEXT(AL1036,"0.#"),1)="."),TRUE,FALSE)</formula>
    </cfRule>
    <cfRule type="expression" dxfId="1931" priority="2029">
      <formula>IF(AND(AL1036&lt;0, RIGHT(TEXT(AL1036,"0.#"),1)&lt;&gt;"."),TRUE,FALSE)</formula>
    </cfRule>
    <cfRule type="expression" dxfId="1930" priority="2030">
      <formula>IF(AND(AL1036&lt;0, RIGHT(TEXT(AL1036,"0.#"),1)="."),TRUE,FALSE)</formula>
    </cfRule>
  </conditionalFormatting>
  <conditionalFormatting sqref="Y1036">
    <cfRule type="expression" dxfId="1929" priority="2025">
      <formula>IF(RIGHT(TEXT(Y1036,"0.#"),1)=".",FALSE,TRUE)</formula>
    </cfRule>
    <cfRule type="expression" dxfId="1928" priority="2026">
      <formula>IF(RIGHT(TEXT(Y1036,"0.#"),1)=".",TRUE,FALSE)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L1035:AO1035">
    <cfRule type="expression" dxfId="723" priority="21">
      <formula>IF(AND(AL1035&gt;=0, RIGHT(TEXT(AL1035,"0.#"),1)&lt;&gt;"."),TRUE,FALSE)</formula>
    </cfRule>
    <cfRule type="expression" dxfId="722" priority="22">
      <formula>IF(AND(AL1035&gt;=0, RIGHT(TEXT(AL1035,"0.#"),1)="."),TRUE,FALSE)</formula>
    </cfRule>
    <cfRule type="expression" dxfId="721" priority="23">
      <formula>IF(AND(AL1035&lt;0, RIGHT(TEXT(AL1035,"0.#"),1)&lt;&gt;"."),TRUE,FALSE)</formula>
    </cfRule>
    <cfRule type="expression" dxfId="720" priority="24">
      <formula>IF(AND(AL1035&lt;0, RIGHT(TEXT(AL1035,"0.#"),1)="."),TRUE,FALSE)</formula>
    </cfRule>
  </conditionalFormatting>
  <conditionalFormatting sqref="Y1035">
    <cfRule type="expression" dxfId="719" priority="19">
      <formula>IF(RIGHT(TEXT(Y1035,"0.#"),1)=".",FALSE,TRUE)</formula>
    </cfRule>
    <cfRule type="expression" dxfId="718" priority="20">
      <formula>IF(RIGHT(TEXT(Y1035,"0.#"),1)=".",TRUE,FALSE)</formula>
    </cfRule>
  </conditionalFormatting>
  <conditionalFormatting sqref="Y1002">
    <cfRule type="expression" dxfId="717" priority="13">
      <formula>IF(RIGHT(TEXT(Y1002,"0.#"),1)=".",FALSE,TRUE)</formula>
    </cfRule>
    <cfRule type="expression" dxfId="716" priority="14">
      <formula>IF(RIGHT(TEXT(Y1002,"0.#"),1)=".",TRUE,FALSE)</formula>
    </cfRule>
  </conditionalFormatting>
  <conditionalFormatting sqref="AL1002:AO1002">
    <cfRule type="expression" dxfId="715" priority="15">
      <formula>IF(AND(AL1002&gt;=0, RIGHT(TEXT(AL1002,"0.#"),1)&lt;&gt;"."),TRUE,FALSE)</formula>
    </cfRule>
    <cfRule type="expression" dxfId="714" priority="16">
      <formula>IF(AND(AL1002&gt;=0, RIGHT(TEXT(AL1002,"0.#"),1)="."),TRUE,FALSE)</formula>
    </cfRule>
    <cfRule type="expression" dxfId="713" priority="17">
      <formula>IF(AND(AL1002&lt;0, RIGHT(TEXT(AL1002,"0.#"),1)&lt;&gt;"."),TRUE,FALSE)</formula>
    </cfRule>
    <cfRule type="expression" dxfId="712" priority="18">
      <formula>IF(AND(AL1002&lt;0, RIGHT(TEXT(AL1002,"0.#"),1)="."),TRUE,FALSE)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19685039370078741" header="0.51181102362204722" footer="0.51181102362204722"/>
  <pageSetup paperSize="9" scale="65" fitToHeight="0" orientation="portrait" r:id="rId1"/>
  <headerFooter differentFirst="1" alignWithMargins="0"/>
  <rowBreaks count="5" manualBreakCount="5">
    <brk id="64" max="49" man="1"/>
    <brk id="189" max="49" man="1"/>
    <brk id="727" max="49" man="1"/>
    <brk id="778"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2">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511</v>
      </c>
      <c r="AI2" s="54" t="s">
        <v>385</v>
      </c>
      <c r="AK2" s="54" t="s">
        <v>394</v>
      </c>
      <c r="AM2" s="88"/>
      <c r="AN2" s="88"/>
      <c r="AP2" s="56" t="s">
        <v>511</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465</v>
      </c>
      <c r="W3" s="32" t="s">
        <v>269</v>
      </c>
      <c r="Y3" s="32" t="s">
        <v>70</v>
      </c>
      <c r="Z3" s="30"/>
      <c r="AA3" s="32" t="s">
        <v>75</v>
      </c>
      <c r="AB3" s="31"/>
      <c r="AC3" s="33" t="s">
        <v>255</v>
      </c>
      <c r="AD3" s="28"/>
      <c r="AE3" s="45" t="s">
        <v>296</v>
      </c>
      <c r="AF3" s="30"/>
      <c r="AG3" s="56" t="s">
        <v>512</v>
      </c>
      <c r="AI3" s="54" t="s">
        <v>387</v>
      </c>
      <c r="AK3" s="54" t="str">
        <f>CHAR(CODE(AK2)+1)</f>
        <v>B</v>
      </c>
      <c r="AM3" s="88"/>
      <c r="AN3" s="88"/>
      <c r="AP3" s="56" t="s">
        <v>512</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458</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536</v>
      </c>
      <c r="W6" s="32" t="s">
        <v>271</v>
      </c>
      <c r="Y6" s="32" t="s">
        <v>76</v>
      </c>
      <c r="Z6" s="30"/>
      <c r="AA6" s="32" t="s">
        <v>81</v>
      </c>
      <c r="AB6" s="31"/>
      <c r="AC6" s="32" t="s">
        <v>257</v>
      </c>
      <c r="AD6" s="31"/>
      <c r="AE6" s="45" t="s">
        <v>521</v>
      </c>
      <c r="AF6" s="30"/>
      <c r="AG6" s="56" t="s">
        <v>515</v>
      </c>
      <c r="AI6" s="54" t="s">
        <v>461</v>
      </c>
      <c r="AK6" s="54" t="str">
        <f t="shared" si="7"/>
        <v>E</v>
      </c>
      <c r="AP6" s="56" t="s">
        <v>515</v>
      </c>
    </row>
    <row r="7" spans="1:42" ht="13.5" customHeight="1" x14ac:dyDescent="0.2">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434</v>
      </c>
      <c r="W8" s="32" t="s">
        <v>273</v>
      </c>
      <c r="Y8" s="32" t="s">
        <v>80</v>
      </c>
      <c r="Z8" s="30"/>
      <c r="AA8" s="32" t="s">
        <v>85</v>
      </c>
      <c r="AB8" s="31"/>
      <c r="AC8" s="31"/>
      <c r="AD8" s="31"/>
      <c r="AE8" s="31"/>
      <c r="AF8" s="30"/>
      <c r="AG8" s="56" t="s">
        <v>517</v>
      </c>
      <c r="AK8" s="54" t="str">
        <f t="shared" si="7"/>
        <v>G</v>
      </c>
      <c r="AP8" s="56" t="s">
        <v>517</v>
      </c>
    </row>
    <row r="9" spans="1:42" ht="13.5" customHeight="1" x14ac:dyDescent="0.2">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
      </c>
      <c r="O9" s="13"/>
      <c r="P9" s="13"/>
      <c r="Q9" s="19"/>
      <c r="T9" s="13"/>
      <c r="U9" s="32" t="s">
        <v>465</v>
      </c>
      <c r="W9" s="32" t="s">
        <v>274</v>
      </c>
      <c r="Y9" s="32" t="s">
        <v>82</v>
      </c>
      <c r="Z9" s="30"/>
      <c r="AA9" s="32" t="s">
        <v>87</v>
      </c>
      <c r="AB9" s="31"/>
      <c r="AC9" s="31"/>
      <c r="AD9" s="31"/>
      <c r="AE9" s="31"/>
      <c r="AF9" s="30"/>
      <c r="AG9" s="56" t="s">
        <v>518</v>
      </c>
      <c r="AK9" s="54" t="str">
        <f t="shared" si="7"/>
        <v>H</v>
      </c>
      <c r="AP9" s="56" t="s">
        <v>518</v>
      </c>
    </row>
    <row r="10" spans="1:42" ht="13.5" customHeight="1" x14ac:dyDescent="0.2">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495</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565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446</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447</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448</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449</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496</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466</v>
      </c>
    </row>
    <row r="96" spans="25:25" x14ac:dyDescent="0.2">
      <c r="Y96" s="32" t="s">
        <v>535</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3" t="s">
        <v>486</v>
      </c>
      <c r="B2" s="514"/>
      <c r="C2" s="514"/>
      <c r="D2" s="514"/>
      <c r="E2" s="514"/>
      <c r="F2" s="515"/>
      <c r="G2" s="796" t="s">
        <v>265</v>
      </c>
      <c r="H2" s="781"/>
      <c r="I2" s="781"/>
      <c r="J2" s="781"/>
      <c r="K2" s="781"/>
      <c r="L2" s="781"/>
      <c r="M2" s="781"/>
      <c r="N2" s="781"/>
      <c r="O2" s="782"/>
      <c r="P2" s="780" t="s">
        <v>59</v>
      </c>
      <c r="Q2" s="781"/>
      <c r="R2" s="781"/>
      <c r="S2" s="781"/>
      <c r="T2" s="781"/>
      <c r="U2" s="781"/>
      <c r="V2" s="781"/>
      <c r="W2" s="781"/>
      <c r="X2" s="782"/>
      <c r="Y2" s="1010"/>
      <c r="Z2" s="410"/>
      <c r="AA2" s="411"/>
      <c r="AB2" s="1014" t="s">
        <v>11</v>
      </c>
      <c r="AC2" s="1015"/>
      <c r="AD2" s="1016"/>
      <c r="AE2" s="1002" t="s">
        <v>357</v>
      </c>
      <c r="AF2" s="1002"/>
      <c r="AG2" s="1002"/>
      <c r="AH2" s="1002"/>
      <c r="AI2" s="1002" t="s">
        <v>363</v>
      </c>
      <c r="AJ2" s="1002"/>
      <c r="AK2" s="1002"/>
      <c r="AL2" s="1002"/>
      <c r="AM2" s="1002" t="s">
        <v>467</v>
      </c>
      <c r="AN2" s="1002"/>
      <c r="AO2" s="1002"/>
      <c r="AP2" s="458"/>
      <c r="AQ2" s="173" t="s">
        <v>355</v>
      </c>
      <c r="AR2" s="166"/>
      <c r="AS2" s="166"/>
      <c r="AT2" s="167"/>
      <c r="AU2" s="371" t="s">
        <v>253</v>
      </c>
      <c r="AV2" s="371"/>
      <c r="AW2" s="371"/>
      <c r="AX2" s="372"/>
    </row>
    <row r="3" spans="1:50" ht="18.75" customHeight="1" x14ac:dyDescent="0.2">
      <c r="A3" s="513"/>
      <c r="B3" s="514"/>
      <c r="C3" s="514"/>
      <c r="D3" s="514"/>
      <c r="E3" s="514"/>
      <c r="F3" s="515"/>
      <c r="G3" s="568"/>
      <c r="H3" s="377"/>
      <c r="I3" s="377"/>
      <c r="J3" s="377"/>
      <c r="K3" s="377"/>
      <c r="L3" s="377"/>
      <c r="M3" s="377"/>
      <c r="N3" s="377"/>
      <c r="O3" s="569"/>
      <c r="P3" s="581"/>
      <c r="Q3" s="377"/>
      <c r="R3" s="377"/>
      <c r="S3" s="377"/>
      <c r="T3" s="377"/>
      <c r="U3" s="377"/>
      <c r="V3" s="377"/>
      <c r="W3" s="377"/>
      <c r="X3" s="569"/>
      <c r="Y3" s="1011"/>
      <c r="Z3" s="1012"/>
      <c r="AA3" s="1013"/>
      <c r="AB3" s="1017"/>
      <c r="AC3" s="1018"/>
      <c r="AD3" s="1019"/>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6"/>
      <c r="B4" s="514"/>
      <c r="C4" s="514"/>
      <c r="D4" s="514"/>
      <c r="E4" s="514"/>
      <c r="F4" s="515"/>
      <c r="G4" s="541"/>
      <c r="H4" s="1020"/>
      <c r="I4" s="1020"/>
      <c r="J4" s="1020"/>
      <c r="K4" s="1020"/>
      <c r="L4" s="1020"/>
      <c r="M4" s="1020"/>
      <c r="N4" s="1020"/>
      <c r="O4" s="1021"/>
      <c r="P4" s="158"/>
      <c r="Q4" s="1028"/>
      <c r="R4" s="1028"/>
      <c r="S4" s="1028"/>
      <c r="T4" s="1028"/>
      <c r="U4" s="1028"/>
      <c r="V4" s="1028"/>
      <c r="W4" s="1028"/>
      <c r="X4" s="1029"/>
      <c r="Y4" s="1006" t="s">
        <v>12</v>
      </c>
      <c r="Z4" s="1007"/>
      <c r="AA4" s="1008"/>
      <c r="AB4" s="552"/>
      <c r="AC4" s="1009"/>
      <c r="AD4" s="1009"/>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7"/>
      <c r="B5" s="518"/>
      <c r="C5" s="518"/>
      <c r="D5" s="518"/>
      <c r="E5" s="518"/>
      <c r="F5" s="519"/>
      <c r="G5" s="1022"/>
      <c r="H5" s="1023"/>
      <c r="I5" s="1023"/>
      <c r="J5" s="1023"/>
      <c r="K5" s="1023"/>
      <c r="L5" s="1023"/>
      <c r="M5" s="1023"/>
      <c r="N5" s="1023"/>
      <c r="O5" s="1024"/>
      <c r="P5" s="1030"/>
      <c r="Q5" s="1030"/>
      <c r="R5" s="1030"/>
      <c r="S5" s="1030"/>
      <c r="T5" s="1030"/>
      <c r="U5" s="1030"/>
      <c r="V5" s="1030"/>
      <c r="W5" s="1030"/>
      <c r="X5" s="1031"/>
      <c r="Y5" s="301" t="s">
        <v>54</v>
      </c>
      <c r="Z5" s="1003"/>
      <c r="AA5" s="1004"/>
      <c r="AB5" s="523"/>
      <c r="AC5" s="1005"/>
      <c r="AD5" s="1005"/>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7"/>
      <c r="B6" s="518"/>
      <c r="C6" s="518"/>
      <c r="D6" s="518"/>
      <c r="E6" s="518"/>
      <c r="F6" s="519"/>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3" t="s">
        <v>519</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2">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2">
      <c r="A9" s="513" t="s">
        <v>486</v>
      </c>
      <c r="B9" s="514"/>
      <c r="C9" s="514"/>
      <c r="D9" s="514"/>
      <c r="E9" s="514"/>
      <c r="F9" s="515"/>
      <c r="G9" s="796" t="s">
        <v>265</v>
      </c>
      <c r="H9" s="781"/>
      <c r="I9" s="781"/>
      <c r="J9" s="781"/>
      <c r="K9" s="781"/>
      <c r="L9" s="781"/>
      <c r="M9" s="781"/>
      <c r="N9" s="781"/>
      <c r="O9" s="782"/>
      <c r="P9" s="780" t="s">
        <v>59</v>
      </c>
      <c r="Q9" s="781"/>
      <c r="R9" s="781"/>
      <c r="S9" s="781"/>
      <c r="T9" s="781"/>
      <c r="U9" s="781"/>
      <c r="V9" s="781"/>
      <c r="W9" s="781"/>
      <c r="X9" s="782"/>
      <c r="Y9" s="1010"/>
      <c r="Z9" s="410"/>
      <c r="AA9" s="411"/>
      <c r="AB9" s="1014" t="s">
        <v>11</v>
      </c>
      <c r="AC9" s="1015"/>
      <c r="AD9" s="1016"/>
      <c r="AE9" s="1002" t="s">
        <v>357</v>
      </c>
      <c r="AF9" s="1002"/>
      <c r="AG9" s="1002"/>
      <c r="AH9" s="1002"/>
      <c r="AI9" s="1002" t="s">
        <v>363</v>
      </c>
      <c r="AJ9" s="1002"/>
      <c r="AK9" s="1002"/>
      <c r="AL9" s="1002"/>
      <c r="AM9" s="1002" t="s">
        <v>467</v>
      </c>
      <c r="AN9" s="1002"/>
      <c r="AO9" s="1002"/>
      <c r="AP9" s="458"/>
      <c r="AQ9" s="173" t="s">
        <v>355</v>
      </c>
      <c r="AR9" s="166"/>
      <c r="AS9" s="166"/>
      <c r="AT9" s="167"/>
      <c r="AU9" s="371" t="s">
        <v>253</v>
      </c>
      <c r="AV9" s="371"/>
      <c r="AW9" s="371"/>
      <c r="AX9" s="372"/>
    </row>
    <row r="10" spans="1:50" ht="18.75" customHeight="1" x14ac:dyDescent="0.2">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11"/>
      <c r="Z10" s="1012"/>
      <c r="AA10" s="1013"/>
      <c r="AB10" s="1017"/>
      <c r="AC10" s="1018"/>
      <c r="AD10" s="1019"/>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6"/>
      <c r="B11" s="514"/>
      <c r="C11" s="514"/>
      <c r="D11" s="514"/>
      <c r="E11" s="514"/>
      <c r="F11" s="515"/>
      <c r="G11" s="541"/>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2"/>
      <c r="AC11" s="1009"/>
      <c r="AD11" s="1009"/>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7"/>
      <c r="B12" s="518"/>
      <c r="C12" s="518"/>
      <c r="D12" s="518"/>
      <c r="E12" s="518"/>
      <c r="F12" s="519"/>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3"/>
      <c r="AC12" s="1005"/>
      <c r="AD12" s="1005"/>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6"/>
      <c r="B13" s="647"/>
      <c r="C13" s="647"/>
      <c r="D13" s="647"/>
      <c r="E13" s="647"/>
      <c r="F13" s="648"/>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3" t="s">
        <v>519</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2">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2">
      <c r="A16" s="513" t="s">
        <v>486</v>
      </c>
      <c r="B16" s="514"/>
      <c r="C16" s="514"/>
      <c r="D16" s="514"/>
      <c r="E16" s="514"/>
      <c r="F16" s="515"/>
      <c r="G16" s="796" t="s">
        <v>265</v>
      </c>
      <c r="H16" s="781"/>
      <c r="I16" s="781"/>
      <c r="J16" s="781"/>
      <c r="K16" s="781"/>
      <c r="L16" s="781"/>
      <c r="M16" s="781"/>
      <c r="N16" s="781"/>
      <c r="O16" s="782"/>
      <c r="P16" s="780" t="s">
        <v>59</v>
      </c>
      <c r="Q16" s="781"/>
      <c r="R16" s="781"/>
      <c r="S16" s="781"/>
      <c r="T16" s="781"/>
      <c r="U16" s="781"/>
      <c r="V16" s="781"/>
      <c r="W16" s="781"/>
      <c r="X16" s="782"/>
      <c r="Y16" s="1010"/>
      <c r="Z16" s="410"/>
      <c r="AA16" s="411"/>
      <c r="AB16" s="1014" t="s">
        <v>11</v>
      </c>
      <c r="AC16" s="1015"/>
      <c r="AD16" s="1016"/>
      <c r="AE16" s="1002" t="s">
        <v>357</v>
      </c>
      <c r="AF16" s="1002"/>
      <c r="AG16" s="1002"/>
      <c r="AH16" s="1002"/>
      <c r="AI16" s="1002" t="s">
        <v>363</v>
      </c>
      <c r="AJ16" s="1002"/>
      <c r="AK16" s="1002"/>
      <c r="AL16" s="1002"/>
      <c r="AM16" s="1002" t="s">
        <v>467</v>
      </c>
      <c r="AN16" s="1002"/>
      <c r="AO16" s="1002"/>
      <c r="AP16" s="458"/>
      <c r="AQ16" s="173" t="s">
        <v>355</v>
      </c>
      <c r="AR16" s="166"/>
      <c r="AS16" s="166"/>
      <c r="AT16" s="167"/>
      <c r="AU16" s="371" t="s">
        <v>253</v>
      </c>
      <c r="AV16" s="371"/>
      <c r="AW16" s="371"/>
      <c r="AX16" s="372"/>
    </row>
    <row r="17" spans="1:50" ht="18.75" customHeight="1" x14ac:dyDescent="0.2">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11"/>
      <c r="Z17" s="1012"/>
      <c r="AA17" s="1013"/>
      <c r="AB17" s="1017"/>
      <c r="AC17" s="1018"/>
      <c r="AD17" s="1019"/>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6"/>
      <c r="B18" s="514"/>
      <c r="C18" s="514"/>
      <c r="D18" s="514"/>
      <c r="E18" s="514"/>
      <c r="F18" s="515"/>
      <c r="G18" s="541"/>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2"/>
      <c r="AC18" s="1009"/>
      <c r="AD18" s="1009"/>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7"/>
      <c r="B19" s="518"/>
      <c r="C19" s="518"/>
      <c r="D19" s="518"/>
      <c r="E19" s="518"/>
      <c r="F19" s="519"/>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3"/>
      <c r="AC19" s="1005"/>
      <c r="AD19" s="1005"/>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6"/>
      <c r="B20" s="647"/>
      <c r="C20" s="647"/>
      <c r="D20" s="647"/>
      <c r="E20" s="647"/>
      <c r="F20" s="648"/>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3" t="s">
        <v>519</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2">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2">
      <c r="A23" s="513" t="s">
        <v>486</v>
      </c>
      <c r="B23" s="514"/>
      <c r="C23" s="514"/>
      <c r="D23" s="514"/>
      <c r="E23" s="514"/>
      <c r="F23" s="515"/>
      <c r="G23" s="796" t="s">
        <v>265</v>
      </c>
      <c r="H23" s="781"/>
      <c r="I23" s="781"/>
      <c r="J23" s="781"/>
      <c r="K23" s="781"/>
      <c r="L23" s="781"/>
      <c r="M23" s="781"/>
      <c r="N23" s="781"/>
      <c r="O23" s="782"/>
      <c r="P23" s="780" t="s">
        <v>59</v>
      </c>
      <c r="Q23" s="781"/>
      <c r="R23" s="781"/>
      <c r="S23" s="781"/>
      <c r="T23" s="781"/>
      <c r="U23" s="781"/>
      <c r="V23" s="781"/>
      <c r="W23" s="781"/>
      <c r="X23" s="782"/>
      <c r="Y23" s="1010"/>
      <c r="Z23" s="410"/>
      <c r="AA23" s="411"/>
      <c r="AB23" s="1014" t="s">
        <v>11</v>
      </c>
      <c r="AC23" s="1015"/>
      <c r="AD23" s="1016"/>
      <c r="AE23" s="1002" t="s">
        <v>357</v>
      </c>
      <c r="AF23" s="1002"/>
      <c r="AG23" s="1002"/>
      <c r="AH23" s="1002"/>
      <c r="AI23" s="1002" t="s">
        <v>363</v>
      </c>
      <c r="AJ23" s="1002"/>
      <c r="AK23" s="1002"/>
      <c r="AL23" s="1002"/>
      <c r="AM23" s="1002" t="s">
        <v>467</v>
      </c>
      <c r="AN23" s="1002"/>
      <c r="AO23" s="1002"/>
      <c r="AP23" s="458"/>
      <c r="AQ23" s="173" t="s">
        <v>355</v>
      </c>
      <c r="AR23" s="166"/>
      <c r="AS23" s="166"/>
      <c r="AT23" s="167"/>
      <c r="AU23" s="371" t="s">
        <v>253</v>
      </c>
      <c r="AV23" s="371"/>
      <c r="AW23" s="371"/>
      <c r="AX23" s="372"/>
    </row>
    <row r="24" spans="1:50" ht="18.75" customHeight="1" x14ac:dyDescent="0.2">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11"/>
      <c r="Z24" s="1012"/>
      <c r="AA24" s="1013"/>
      <c r="AB24" s="1017"/>
      <c r="AC24" s="1018"/>
      <c r="AD24" s="1019"/>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6"/>
      <c r="B25" s="514"/>
      <c r="C25" s="514"/>
      <c r="D25" s="514"/>
      <c r="E25" s="514"/>
      <c r="F25" s="515"/>
      <c r="G25" s="541"/>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2"/>
      <c r="AC25" s="1009"/>
      <c r="AD25" s="1009"/>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7"/>
      <c r="B26" s="518"/>
      <c r="C26" s="518"/>
      <c r="D26" s="518"/>
      <c r="E26" s="518"/>
      <c r="F26" s="519"/>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3"/>
      <c r="AC26" s="1005"/>
      <c r="AD26" s="1005"/>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6"/>
      <c r="B27" s="647"/>
      <c r="C27" s="647"/>
      <c r="D27" s="647"/>
      <c r="E27" s="647"/>
      <c r="F27" s="648"/>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3" t="s">
        <v>519</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2">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2">
      <c r="A30" s="513" t="s">
        <v>486</v>
      </c>
      <c r="B30" s="514"/>
      <c r="C30" s="514"/>
      <c r="D30" s="514"/>
      <c r="E30" s="514"/>
      <c r="F30" s="515"/>
      <c r="G30" s="796" t="s">
        <v>265</v>
      </c>
      <c r="H30" s="781"/>
      <c r="I30" s="781"/>
      <c r="J30" s="781"/>
      <c r="K30" s="781"/>
      <c r="L30" s="781"/>
      <c r="M30" s="781"/>
      <c r="N30" s="781"/>
      <c r="O30" s="782"/>
      <c r="P30" s="780" t="s">
        <v>59</v>
      </c>
      <c r="Q30" s="781"/>
      <c r="R30" s="781"/>
      <c r="S30" s="781"/>
      <c r="T30" s="781"/>
      <c r="U30" s="781"/>
      <c r="V30" s="781"/>
      <c r="W30" s="781"/>
      <c r="X30" s="782"/>
      <c r="Y30" s="1010"/>
      <c r="Z30" s="410"/>
      <c r="AA30" s="411"/>
      <c r="AB30" s="1014" t="s">
        <v>11</v>
      </c>
      <c r="AC30" s="1015"/>
      <c r="AD30" s="1016"/>
      <c r="AE30" s="1002" t="s">
        <v>357</v>
      </c>
      <c r="AF30" s="1002"/>
      <c r="AG30" s="1002"/>
      <c r="AH30" s="1002"/>
      <c r="AI30" s="1002" t="s">
        <v>363</v>
      </c>
      <c r="AJ30" s="1002"/>
      <c r="AK30" s="1002"/>
      <c r="AL30" s="1002"/>
      <c r="AM30" s="1002" t="s">
        <v>467</v>
      </c>
      <c r="AN30" s="1002"/>
      <c r="AO30" s="1002"/>
      <c r="AP30" s="458"/>
      <c r="AQ30" s="173" t="s">
        <v>355</v>
      </c>
      <c r="AR30" s="166"/>
      <c r="AS30" s="166"/>
      <c r="AT30" s="167"/>
      <c r="AU30" s="371" t="s">
        <v>253</v>
      </c>
      <c r="AV30" s="371"/>
      <c r="AW30" s="371"/>
      <c r="AX30" s="372"/>
    </row>
    <row r="31" spans="1:50" ht="18.75" customHeight="1" x14ac:dyDescent="0.2">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11"/>
      <c r="Z31" s="1012"/>
      <c r="AA31" s="1013"/>
      <c r="AB31" s="1017"/>
      <c r="AC31" s="1018"/>
      <c r="AD31" s="1019"/>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6"/>
      <c r="B32" s="514"/>
      <c r="C32" s="514"/>
      <c r="D32" s="514"/>
      <c r="E32" s="514"/>
      <c r="F32" s="515"/>
      <c r="G32" s="541"/>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2"/>
      <c r="AC32" s="1009"/>
      <c r="AD32" s="1009"/>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7"/>
      <c r="B33" s="518"/>
      <c r="C33" s="518"/>
      <c r="D33" s="518"/>
      <c r="E33" s="518"/>
      <c r="F33" s="519"/>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3"/>
      <c r="AC33" s="1005"/>
      <c r="AD33" s="1005"/>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6"/>
      <c r="B34" s="647"/>
      <c r="C34" s="647"/>
      <c r="D34" s="647"/>
      <c r="E34" s="647"/>
      <c r="F34" s="648"/>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3" t="s">
        <v>519</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2">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2">
      <c r="A37" s="513" t="s">
        <v>486</v>
      </c>
      <c r="B37" s="514"/>
      <c r="C37" s="514"/>
      <c r="D37" s="514"/>
      <c r="E37" s="514"/>
      <c r="F37" s="515"/>
      <c r="G37" s="796" t="s">
        <v>265</v>
      </c>
      <c r="H37" s="781"/>
      <c r="I37" s="781"/>
      <c r="J37" s="781"/>
      <c r="K37" s="781"/>
      <c r="L37" s="781"/>
      <c r="M37" s="781"/>
      <c r="N37" s="781"/>
      <c r="O37" s="782"/>
      <c r="P37" s="780" t="s">
        <v>59</v>
      </c>
      <c r="Q37" s="781"/>
      <c r="R37" s="781"/>
      <c r="S37" s="781"/>
      <c r="T37" s="781"/>
      <c r="U37" s="781"/>
      <c r="V37" s="781"/>
      <c r="W37" s="781"/>
      <c r="X37" s="782"/>
      <c r="Y37" s="1010"/>
      <c r="Z37" s="410"/>
      <c r="AA37" s="411"/>
      <c r="AB37" s="1014" t="s">
        <v>11</v>
      </c>
      <c r="AC37" s="1015"/>
      <c r="AD37" s="1016"/>
      <c r="AE37" s="1002" t="s">
        <v>357</v>
      </c>
      <c r="AF37" s="1002"/>
      <c r="AG37" s="1002"/>
      <c r="AH37" s="1002"/>
      <c r="AI37" s="1002" t="s">
        <v>363</v>
      </c>
      <c r="AJ37" s="1002"/>
      <c r="AK37" s="1002"/>
      <c r="AL37" s="1002"/>
      <c r="AM37" s="1002" t="s">
        <v>467</v>
      </c>
      <c r="AN37" s="1002"/>
      <c r="AO37" s="1002"/>
      <c r="AP37" s="458"/>
      <c r="AQ37" s="173" t="s">
        <v>355</v>
      </c>
      <c r="AR37" s="166"/>
      <c r="AS37" s="166"/>
      <c r="AT37" s="167"/>
      <c r="AU37" s="371" t="s">
        <v>253</v>
      </c>
      <c r="AV37" s="371"/>
      <c r="AW37" s="371"/>
      <c r="AX37" s="372"/>
    </row>
    <row r="38" spans="1:50" ht="18.75" customHeight="1" x14ac:dyDescent="0.2">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11"/>
      <c r="Z38" s="1012"/>
      <c r="AA38" s="1013"/>
      <c r="AB38" s="1017"/>
      <c r="AC38" s="1018"/>
      <c r="AD38" s="1019"/>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6"/>
      <c r="B39" s="514"/>
      <c r="C39" s="514"/>
      <c r="D39" s="514"/>
      <c r="E39" s="514"/>
      <c r="F39" s="515"/>
      <c r="G39" s="541"/>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2"/>
      <c r="AC39" s="1009"/>
      <c r="AD39" s="1009"/>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7"/>
      <c r="B40" s="518"/>
      <c r="C40" s="518"/>
      <c r="D40" s="518"/>
      <c r="E40" s="518"/>
      <c r="F40" s="519"/>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3"/>
      <c r="AC40" s="1005"/>
      <c r="AD40" s="1005"/>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6"/>
      <c r="B41" s="647"/>
      <c r="C41" s="647"/>
      <c r="D41" s="647"/>
      <c r="E41" s="647"/>
      <c r="F41" s="648"/>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3" t="s">
        <v>519</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2">
      <c r="A44" s="513" t="s">
        <v>486</v>
      </c>
      <c r="B44" s="514"/>
      <c r="C44" s="514"/>
      <c r="D44" s="514"/>
      <c r="E44" s="514"/>
      <c r="F44" s="515"/>
      <c r="G44" s="796" t="s">
        <v>265</v>
      </c>
      <c r="H44" s="781"/>
      <c r="I44" s="781"/>
      <c r="J44" s="781"/>
      <c r="K44" s="781"/>
      <c r="L44" s="781"/>
      <c r="M44" s="781"/>
      <c r="N44" s="781"/>
      <c r="O44" s="782"/>
      <c r="P44" s="780" t="s">
        <v>59</v>
      </c>
      <c r="Q44" s="781"/>
      <c r="R44" s="781"/>
      <c r="S44" s="781"/>
      <c r="T44" s="781"/>
      <c r="U44" s="781"/>
      <c r="V44" s="781"/>
      <c r="W44" s="781"/>
      <c r="X44" s="782"/>
      <c r="Y44" s="1010"/>
      <c r="Z44" s="410"/>
      <c r="AA44" s="411"/>
      <c r="AB44" s="1014" t="s">
        <v>11</v>
      </c>
      <c r="AC44" s="1015"/>
      <c r="AD44" s="1016"/>
      <c r="AE44" s="1002" t="s">
        <v>357</v>
      </c>
      <c r="AF44" s="1002"/>
      <c r="AG44" s="1002"/>
      <c r="AH44" s="1002"/>
      <c r="AI44" s="1002" t="s">
        <v>363</v>
      </c>
      <c r="AJ44" s="1002"/>
      <c r="AK44" s="1002"/>
      <c r="AL44" s="1002"/>
      <c r="AM44" s="1002" t="s">
        <v>467</v>
      </c>
      <c r="AN44" s="1002"/>
      <c r="AO44" s="1002"/>
      <c r="AP44" s="458"/>
      <c r="AQ44" s="173" t="s">
        <v>355</v>
      </c>
      <c r="AR44" s="166"/>
      <c r="AS44" s="166"/>
      <c r="AT44" s="167"/>
      <c r="AU44" s="371" t="s">
        <v>253</v>
      </c>
      <c r="AV44" s="371"/>
      <c r="AW44" s="371"/>
      <c r="AX44" s="372"/>
    </row>
    <row r="45" spans="1:50" ht="18.75" customHeight="1" x14ac:dyDescent="0.2">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11"/>
      <c r="Z45" s="1012"/>
      <c r="AA45" s="1013"/>
      <c r="AB45" s="1017"/>
      <c r="AC45" s="1018"/>
      <c r="AD45" s="1019"/>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6"/>
      <c r="B46" s="514"/>
      <c r="C46" s="514"/>
      <c r="D46" s="514"/>
      <c r="E46" s="514"/>
      <c r="F46" s="515"/>
      <c r="G46" s="541"/>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2"/>
      <c r="AC46" s="1009"/>
      <c r="AD46" s="1009"/>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7"/>
      <c r="B47" s="518"/>
      <c r="C47" s="518"/>
      <c r="D47" s="518"/>
      <c r="E47" s="518"/>
      <c r="F47" s="519"/>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3"/>
      <c r="AC47" s="1005"/>
      <c r="AD47" s="100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6"/>
      <c r="B48" s="647"/>
      <c r="C48" s="647"/>
      <c r="D48" s="647"/>
      <c r="E48" s="647"/>
      <c r="F48" s="648"/>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3" t="s">
        <v>519</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2">
      <c r="A51" s="513" t="s">
        <v>486</v>
      </c>
      <c r="B51" s="514"/>
      <c r="C51" s="514"/>
      <c r="D51" s="514"/>
      <c r="E51" s="514"/>
      <c r="F51" s="515"/>
      <c r="G51" s="796" t="s">
        <v>265</v>
      </c>
      <c r="H51" s="781"/>
      <c r="I51" s="781"/>
      <c r="J51" s="781"/>
      <c r="K51" s="781"/>
      <c r="L51" s="781"/>
      <c r="M51" s="781"/>
      <c r="N51" s="781"/>
      <c r="O51" s="782"/>
      <c r="P51" s="780" t="s">
        <v>59</v>
      </c>
      <c r="Q51" s="781"/>
      <c r="R51" s="781"/>
      <c r="S51" s="781"/>
      <c r="T51" s="781"/>
      <c r="U51" s="781"/>
      <c r="V51" s="781"/>
      <c r="W51" s="781"/>
      <c r="X51" s="782"/>
      <c r="Y51" s="1010"/>
      <c r="Z51" s="410"/>
      <c r="AA51" s="411"/>
      <c r="AB51" s="458" t="s">
        <v>11</v>
      </c>
      <c r="AC51" s="1015"/>
      <c r="AD51" s="1016"/>
      <c r="AE51" s="1002" t="s">
        <v>357</v>
      </c>
      <c r="AF51" s="1002"/>
      <c r="AG51" s="1002"/>
      <c r="AH51" s="1002"/>
      <c r="AI51" s="1002" t="s">
        <v>363</v>
      </c>
      <c r="AJ51" s="1002"/>
      <c r="AK51" s="1002"/>
      <c r="AL51" s="1002"/>
      <c r="AM51" s="1002" t="s">
        <v>467</v>
      </c>
      <c r="AN51" s="1002"/>
      <c r="AO51" s="1002"/>
      <c r="AP51" s="458"/>
      <c r="AQ51" s="173" t="s">
        <v>355</v>
      </c>
      <c r="AR51" s="166"/>
      <c r="AS51" s="166"/>
      <c r="AT51" s="167"/>
      <c r="AU51" s="371" t="s">
        <v>253</v>
      </c>
      <c r="AV51" s="371"/>
      <c r="AW51" s="371"/>
      <c r="AX51" s="372"/>
    </row>
    <row r="52" spans="1:50" ht="18.75" customHeight="1" x14ac:dyDescent="0.2">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11"/>
      <c r="Z52" s="1012"/>
      <c r="AA52" s="1013"/>
      <c r="AB52" s="1017"/>
      <c r="AC52" s="1018"/>
      <c r="AD52" s="1019"/>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6"/>
      <c r="B53" s="514"/>
      <c r="C53" s="514"/>
      <c r="D53" s="514"/>
      <c r="E53" s="514"/>
      <c r="F53" s="515"/>
      <c r="G53" s="541"/>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2"/>
      <c r="AC53" s="1009"/>
      <c r="AD53" s="1009"/>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7"/>
      <c r="B54" s="518"/>
      <c r="C54" s="518"/>
      <c r="D54" s="518"/>
      <c r="E54" s="518"/>
      <c r="F54" s="519"/>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3"/>
      <c r="AC54" s="1005"/>
      <c r="AD54" s="1005"/>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6"/>
      <c r="B55" s="647"/>
      <c r="C55" s="647"/>
      <c r="D55" s="647"/>
      <c r="E55" s="647"/>
      <c r="F55" s="648"/>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3" t="s">
        <v>519</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2">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2">
      <c r="A58" s="513" t="s">
        <v>486</v>
      </c>
      <c r="B58" s="514"/>
      <c r="C58" s="514"/>
      <c r="D58" s="514"/>
      <c r="E58" s="514"/>
      <c r="F58" s="515"/>
      <c r="G58" s="796" t="s">
        <v>265</v>
      </c>
      <c r="H58" s="781"/>
      <c r="I58" s="781"/>
      <c r="J58" s="781"/>
      <c r="K58" s="781"/>
      <c r="L58" s="781"/>
      <c r="M58" s="781"/>
      <c r="N58" s="781"/>
      <c r="O58" s="782"/>
      <c r="P58" s="780" t="s">
        <v>59</v>
      </c>
      <c r="Q58" s="781"/>
      <c r="R58" s="781"/>
      <c r="S58" s="781"/>
      <c r="T58" s="781"/>
      <c r="U58" s="781"/>
      <c r="V58" s="781"/>
      <c r="W58" s="781"/>
      <c r="X58" s="782"/>
      <c r="Y58" s="1010"/>
      <c r="Z58" s="410"/>
      <c r="AA58" s="411"/>
      <c r="AB58" s="1014" t="s">
        <v>11</v>
      </c>
      <c r="AC58" s="1015"/>
      <c r="AD58" s="1016"/>
      <c r="AE58" s="1002" t="s">
        <v>357</v>
      </c>
      <c r="AF58" s="1002"/>
      <c r="AG58" s="1002"/>
      <c r="AH58" s="1002"/>
      <c r="AI58" s="1002" t="s">
        <v>363</v>
      </c>
      <c r="AJ58" s="1002"/>
      <c r="AK58" s="1002"/>
      <c r="AL58" s="1002"/>
      <c r="AM58" s="1002" t="s">
        <v>467</v>
      </c>
      <c r="AN58" s="1002"/>
      <c r="AO58" s="1002"/>
      <c r="AP58" s="458"/>
      <c r="AQ58" s="173" t="s">
        <v>355</v>
      </c>
      <c r="AR58" s="166"/>
      <c r="AS58" s="166"/>
      <c r="AT58" s="167"/>
      <c r="AU58" s="371" t="s">
        <v>253</v>
      </c>
      <c r="AV58" s="371"/>
      <c r="AW58" s="371"/>
      <c r="AX58" s="372"/>
    </row>
    <row r="59" spans="1:50" ht="18.75" customHeight="1" x14ac:dyDescent="0.2">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11"/>
      <c r="Z59" s="1012"/>
      <c r="AA59" s="1013"/>
      <c r="AB59" s="1017"/>
      <c r="AC59" s="1018"/>
      <c r="AD59" s="1019"/>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6"/>
      <c r="B60" s="514"/>
      <c r="C60" s="514"/>
      <c r="D60" s="514"/>
      <c r="E60" s="514"/>
      <c r="F60" s="515"/>
      <c r="G60" s="541"/>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2"/>
      <c r="AC60" s="1009"/>
      <c r="AD60" s="1009"/>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7"/>
      <c r="B61" s="518"/>
      <c r="C61" s="518"/>
      <c r="D61" s="518"/>
      <c r="E61" s="518"/>
      <c r="F61" s="519"/>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3"/>
      <c r="AC61" s="1005"/>
      <c r="AD61" s="1005"/>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6"/>
      <c r="B62" s="647"/>
      <c r="C62" s="647"/>
      <c r="D62" s="647"/>
      <c r="E62" s="647"/>
      <c r="F62" s="648"/>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3" t="s">
        <v>519</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2">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2">
      <c r="A65" s="513" t="s">
        <v>486</v>
      </c>
      <c r="B65" s="514"/>
      <c r="C65" s="514"/>
      <c r="D65" s="514"/>
      <c r="E65" s="514"/>
      <c r="F65" s="515"/>
      <c r="G65" s="796" t="s">
        <v>265</v>
      </c>
      <c r="H65" s="781"/>
      <c r="I65" s="781"/>
      <c r="J65" s="781"/>
      <c r="K65" s="781"/>
      <c r="L65" s="781"/>
      <c r="M65" s="781"/>
      <c r="N65" s="781"/>
      <c r="O65" s="782"/>
      <c r="P65" s="780" t="s">
        <v>59</v>
      </c>
      <c r="Q65" s="781"/>
      <c r="R65" s="781"/>
      <c r="S65" s="781"/>
      <c r="T65" s="781"/>
      <c r="U65" s="781"/>
      <c r="V65" s="781"/>
      <c r="W65" s="781"/>
      <c r="X65" s="782"/>
      <c r="Y65" s="1010"/>
      <c r="Z65" s="410"/>
      <c r="AA65" s="411"/>
      <c r="AB65" s="1014" t="s">
        <v>11</v>
      </c>
      <c r="AC65" s="1015"/>
      <c r="AD65" s="1016"/>
      <c r="AE65" s="1002" t="s">
        <v>357</v>
      </c>
      <c r="AF65" s="1002"/>
      <c r="AG65" s="1002"/>
      <c r="AH65" s="1002"/>
      <c r="AI65" s="1002" t="s">
        <v>363</v>
      </c>
      <c r="AJ65" s="1002"/>
      <c r="AK65" s="1002"/>
      <c r="AL65" s="1002"/>
      <c r="AM65" s="1002" t="s">
        <v>467</v>
      </c>
      <c r="AN65" s="1002"/>
      <c r="AO65" s="1002"/>
      <c r="AP65" s="458"/>
      <c r="AQ65" s="173" t="s">
        <v>355</v>
      </c>
      <c r="AR65" s="166"/>
      <c r="AS65" s="166"/>
      <c r="AT65" s="167"/>
      <c r="AU65" s="371" t="s">
        <v>253</v>
      </c>
      <c r="AV65" s="371"/>
      <c r="AW65" s="371"/>
      <c r="AX65" s="372"/>
    </row>
    <row r="66" spans="1:50" ht="18.75" customHeight="1" x14ac:dyDescent="0.2">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11"/>
      <c r="Z66" s="1012"/>
      <c r="AA66" s="1013"/>
      <c r="AB66" s="1017"/>
      <c r="AC66" s="1018"/>
      <c r="AD66" s="1019"/>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6"/>
      <c r="B67" s="514"/>
      <c r="C67" s="514"/>
      <c r="D67" s="514"/>
      <c r="E67" s="514"/>
      <c r="F67" s="515"/>
      <c r="G67" s="541"/>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2"/>
      <c r="AC67" s="1009"/>
      <c r="AD67" s="1009"/>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7"/>
      <c r="B68" s="518"/>
      <c r="C68" s="518"/>
      <c r="D68" s="518"/>
      <c r="E68" s="518"/>
      <c r="F68" s="519"/>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3"/>
      <c r="AC68" s="1005"/>
      <c r="AD68" s="1005"/>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6"/>
      <c r="B69" s="647"/>
      <c r="C69" s="647"/>
      <c r="D69" s="647"/>
      <c r="E69" s="647"/>
      <c r="F69" s="648"/>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3" t="s">
        <v>519</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5">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9" t="s">
        <v>28</v>
      </c>
      <c r="B2" s="1040"/>
      <c r="C2" s="1040"/>
      <c r="D2" s="1040"/>
      <c r="E2" s="1040"/>
      <c r="F2" s="1041"/>
      <c r="G2" s="440" t="s">
        <v>505</v>
      </c>
      <c r="H2" s="441"/>
      <c r="I2" s="441"/>
      <c r="J2" s="441"/>
      <c r="K2" s="441"/>
      <c r="L2" s="441"/>
      <c r="M2" s="441"/>
      <c r="N2" s="441"/>
      <c r="O2" s="441"/>
      <c r="P2" s="441"/>
      <c r="Q2" s="441"/>
      <c r="R2" s="441"/>
      <c r="S2" s="441"/>
      <c r="T2" s="441"/>
      <c r="U2" s="441"/>
      <c r="V2" s="441"/>
      <c r="W2" s="441"/>
      <c r="X2" s="441"/>
      <c r="Y2" s="441"/>
      <c r="Z2" s="441"/>
      <c r="AA2" s="441"/>
      <c r="AB2" s="442"/>
      <c r="AC2" s="440" t="s">
        <v>507</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2">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2"/>
      <c r="B5" s="1043"/>
      <c r="C5" s="1043"/>
      <c r="D5" s="1043"/>
      <c r="E5" s="1043"/>
      <c r="F5" s="1044"/>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2"/>
      <c r="B6" s="1043"/>
      <c r="C6" s="1043"/>
      <c r="D6" s="1043"/>
      <c r="E6" s="1043"/>
      <c r="F6" s="1044"/>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2"/>
      <c r="B7" s="1043"/>
      <c r="C7" s="1043"/>
      <c r="D7" s="1043"/>
      <c r="E7" s="1043"/>
      <c r="F7" s="1044"/>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2"/>
      <c r="B8" s="1043"/>
      <c r="C8" s="1043"/>
      <c r="D8" s="1043"/>
      <c r="E8" s="1043"/>
      <c r="F8" s="1044"/>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2"/>
      <c r="B9" s="1043"/>
      <c r="C9" s="1043"/>
      <c r="D9" s="1043"/>
      <c r="E9" s="1043"/>
      <c r="F9" s="1044"/>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2"/>
      <c r="B10" s="1043"/>
      <c r="C10" s="1043"/>
      <c r="D10" s="1043"/>
      <c r="E10" s="1043"/>
      <c r="F10" s="1044"/>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2"/>
      <c r="B11" s="1043"/>
      <c r="C11" s="1043"/>
      <c r="D11" s="1043"/>
      <c r="E11" s="1043"/>
      <c r="F11" s="1044"/>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2"/>
      <c r="B12" s="1043"/>
      <c r="C12" s="1043"/>
      <c r="D12" s="1043"/>
      <c r="E12" s="1043"/>
      <c r="F12" s="1044"/>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2"/>
      <c r="B13" s="1043"/>
      <c r="C13" s="1043"/>
      <c r="D13" s="1043"/>
      <c r="E13" s="1043"/>
      <c r="F13" s="1044"/>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2"/>
      <c r="B14" s="1043"/>
      <c r="C14" s="1043"/>
      <c r="D14" s="1043"/>
      <c r="E14" s="1043"/>
      <c r="F14" s="104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2"/>
      <c r="B15" s="1043"/>
      <c r="C15" s="1043"/>
      <c r="D15" s="1043"/>
      <c r="E15" s="1043"/>
      <c r="F15" s="1044"/>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2"/>
      <c r="B18" s="1043"/>
      <c r="C18" s="1043"/>
      <c r="D18" s="1043"/>
      <c r="E18" s="1043"/>
      <c r="F18" s="1044"/>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2"/>
      <c r="B19" s="1043"/>
      <c r="C19" s="1043"/>
      <c r="D19" s="1043"/>
      <c r="E19" s="1043"/>
      <c r="F19" s="1044"/>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2"/>
      <c r="B20" s="1043"/>
      <c r="C20" s="1043"/>
      <c r="D20" s="1043"/>
      <c r="E20" s="1043"/>
      <c r="F20" s="1044"/>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2"/>
      <c r="B21" s="1043"/>
      <c r="C21" s="1043"/>
      <c r="D21" s="1043"/>
      <c r="E21" s="1043"/>
      <c r="F21" s="1044"/>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2"/>
      <c r="B22" s="1043"/>
      <c r="C22" s="1043"/>
      <c r="D22" s="1043"/>
      <c r="E22" s="1043"/>
      <c r="F22" s="1044"/>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2"/>
      <c r="B23" s="1043"/>
      <c r="C23" s="1043"/>
      <c r="D23" s="1043"/>
      <c r="E23" s="1043"/>
      <c r="F23" s="1044"/>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2"/>
      <c r="B24" s="1043"/>
      <c r="C24" s="1043"/>
      <c r="D24" s="1043"/>
      <c r="E24" s="1043"/>
      <c r="F24" s="1044"/>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2"/>
      <c r="B25" s="1043"/>
      <c r="C25" s="1043"/>
      <c r="D25" s="1043"/>
      <c r="E25" s="1043"/>
      <c r="F25" s="1044"/>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2"/>
      <c r="B26" s="1043"/>
      <c r="C26" s="1043"/>
      <c r="D26" s="1043"/>
      <c r="E26" s="1043"/>
      <c r="F26" s="1044"/>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2"/>
      <c r="B27" s="1043"/>
      <c r="C27" s="1043"/>
      <c r="D27" s="1043"/>
      <c r="E27" s="1043"/>
      <c r="F27" s="104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2"/>
      <c r="B28" s="1043"/>
      <c r="C28" s="1043"/>
      <c r="D28" s="1043"/>
      <c r="E28" s="1043"/>
      <c r="F28" s="1044"/>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2"/>
      <c r="B31" s="1043"/>
      <c r="C31" s="1043"/>
      <c r="D31" s="1043"/>
      <c r="E31" s="1043"/>
      <c r="F31" s="1044"/>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2"/>
      <c r="B32" s="1043"/>
      <c r="C32" s="1043"/>
      <c r="D32" s="1043"/>
      <c r="E32" s="1043"/>
      <c r="F32" s="1044"/>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2"/>
      <c r="B33" s="1043"/>
      <c r="C33" s="1043"/>
      <c r="D33" s="1043"/>
      <c r="E33" s="1043"/>
      <c r="F33" s="1044"/>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2"/>
      <c r="B34" s="1043"/>
      <c r="C34" s="1043"/>
      <c r="D34" s="1043"/>
      <c r="E34" s="1043"/>
      <c r="F34" s="1044"/>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2"/>
      <c r="B35" s="1043"/>
      <c r="C35" s="1043"/>
      <c r="D35" s="1043"/>
      <c r="E35" s="1043"/>
      <c r="F35" s="1044"/>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2"/>
      <c r="B36" s="1043"/>
      <c r="C36" s="1043"/>
      <c r="D36" s="1043"/>
      <c r="E36" s="1043"/>
      <c r="F36" s="1044"/>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2"/>
      <c r="B37" s="1043"/>
      <c r="C37" s="1043"/>
      <c r="D37" s="1043"/>
      <c r="E37" s="1043"/>
      <c r="F37" s="1044"/>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2"/>
      <c r="B38" s="1043"/>
      <c r="C38" s="1043"/>
      <c r="D38" s="1043"/>
      <c r="E38" s="1043"/>
      <c r="F38" s="1044"/>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2"/>
      <c r="B39" s="1043"/>
      <c r="C39" s="1043"/>
      <c r="D39" s="1043"/>
      <c r="E39" s="1043"/>
      <c r="F39" s="1044"/>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2"/>
      <c r="B40" s="1043"/>
      <c r="C40" s="1043"/>
      <c r="D40" s="1043"/>
      <c r="E40" s="1043"/>
      <c r="F40" s="104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2"/>
      <c r="B41" s="1043"/>
      <c r="C41" s="1043"/>
      <c r="D41" s="1043"/>
      <c r="E41" s="1043"/>
      <c r="F41" s="1044"/>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2"/>
      <c r="B44" s="1043"/>
      <c r="C44" s="1043"/>
      <c r="D44" s="1043"/>
      <c r="E44" s="1043"/>
      <c r="F44" s="1044"/>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2"/>
      <c r="B45" s="1043"/>
      <c r="C45" s="1043"/>
      <c r="D45" s="1043"/>
      <c r="E45" s="1043"/>
      <c r="F45" s="1044"/>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2"/>
      <c r="B46" s="1043"/>
      <c r="C46" s="1043"/>
      <c r="D46" s="1043"/>
      <c r="E46" s="1043"/>
      <c r="F46" s="1044"/>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2"/>
      <c r="B47" s="1043"/>
      <c r="C47" s="1043"/>
      <c r="D47" s="1043"/>
      <c r="E47" s="1043"/>
      <c r="F47" s="1044"/>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2"/>
      <c r="B48" s="1043"/>
      <c r="C48" s="1043"/>
      <c r="D48" s="1043"/>
      <c r="E48" s="1043"/>
      <c r="F48" s="1044"/>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2"/>
      <c r="B49" s="1043"/>
      <c r="C49" s="1043"/>
      <c r="D49" s="1043"/>
      <c r="E49" s="1043"/>
      <c r="F49" s="1044"/>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2"/>
      <c r="B50" s="1043"/>
      <c r="C50" s="1043"/>
      <c r="D50" s="1043"/>
      <c r="E50" s="1043"/>
      <c r="F50" s="1044"/>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2"/>
      <c r="B51" s="1043"/>
      <c r="C51" s="1043"/>
      <c r="D51" s="1043"/>
      <c r="E51" s="1043"/>
      <c r="F51" s="1044"/>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2"/>
      <c r="B52" s="1043"/>
      <c r="C52" s="1043"/>
      <c r="D52" s="1043"/>
      <c r="E52" s="1043"/>
      <c r="F52" s="1044"/>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5"/>
    <row r="55" spans="1:50" ht="30" customHeight="1" x14ac:dyDescent="0.2">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2"/>
      <c r="B58" s="1043"/>
      <c r="C58" s="1043"/>
      <c r="D58" s="1043"/>
      <c r="E58" s="1043"/>
      <c r="F58" s="1044"/>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2"/>
      <c r="B59" s="1043"/>
      <c r="C59" s="1043"/>
      <c r="D59" s="1043"/>
      <c r="E59" s="1043"/>
      <c r="F59" s="1044"/>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2"/>
      <c r="B60" s="1043"/>
      <c r="C60" s="1043"/>
      <c r="D60" s="1043"/>
      <c r="E60" s="1043"/>
      <c r="F60" s="1044"/>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2"/>
      <c r="B61" s="1043"/>
      <c r="C61" s="1043"/>
      <c r="D61" s="1043"/>
      <c r="E61" s="1043"/>
      <c r="F61" s="1044"/>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2"/>
      <c r="B62" s="1043"/>
      <c r="C62" s="1043"/>
      <c r="D62" s="1043"/>
      <c r="E62" s="1043"/>
      <c r="F62" s="1044"/>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2"/>
      <c r="B63" s="1043"/>
      <c r="C63" s="1043"/>
      <c r="D63" s="1043"/>
      <c r="E63" s="1043"/>
      <c r="F63" s="1044"/>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2"/>
      <c r="B64" s="1043"/>
      <c r="C64" s="1043"/>
      <c r="D64" s="1043"/>
      <c r="E64" s="1043"/>
      <c r="F64" s="1044"/>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2"/>
      <c r="B65" s="1043"/>
      <c r="C65" s="1043"/>
      <c r="D65" s="1043"/>
      <c r="E65" s="1043"/>
      <c r="F65" s="1044"/>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2"/>
      <c r="B66" s="1043"/>
      <c r="C66" s="1043"/>
      <c r="D66" s="1043"/>
      <c r="E66" s="1043"/>
      <c r="F66" s="1044"/>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2"/>
      <c r="B67" s="1043"/>
      <c r="C67" s="1043"/>
      <c r="D67" s="1043"/>
      <c r="E67" s="1043"/>
      <c r="F67" s="104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2"/>
      <c r="B68" s="1043"/>
      <c r="C68" s="1043"/>
      <c r="D68" s="1043"/>
      <c r="E68" s="1043"/>
      <c r="F68" s="1044"/>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2"/>
      <c r="B71" s="1043"/>
      <c r="C71" s="1043"/>
      <c r="D71" s="1043"/>
      <c r="E71" s="1043"/>
      <c r="F71" s="1044"/>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2"/>
      <c r="B72" s="1043"/>
      <c r="C72" s="1043"/>
      <c r="D72" s="1043"/>
      <c r="E72" s="1043"/>
      <c r="F72" s="1044"/>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2"/>
      <c r="B73" s="1043"/>
      <c r="C73" s="1043"/>
      <c r="D73" s="1043"/>
      <c r="E73" s="1043"/>
      <c r="F73" s="1044"/>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2"/>
      <c r="B74" s="1043"/>
      <c r="C74" s="1043"/>
      <c r="D74" s="1043"/>
      <c r="E74" s="1043"/>
      <c r="F74" s="1044"/>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2"/>
      <c r="B75" s="1043"/>
      <c r="C75" s="1043"/>
      <c r="D75" s="1043"/>
      <c r="E75" s="1043"/>
      <c r="F75" s="1044"/>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2"/>
      <c r="B76" s="1043"/>
      <c r="C76" s="1043"/>
      <c r="D76" s="1043"/>
      <c r="E76" s="1043"/>
      <c r="F76" s="1044"/>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2"/>
      <c r="B77" s="1043"/>
      <c r="C77" s="1043"/>
      <c r="D77" s="1043"/>
      <c r="E77" s="1043"/>
      <c r="F77" s="1044"/>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2"/>
      <c r="B78" s="1043"/>
      <c r="C78" s="1043"/>
      <c r="D78" s="1043"/>
      <c r="E78" s="1043"/>
      <c r="F78" s="1044"/>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2"/>
      <c r="B79" s="1043"/>
      <c r="C79" s="1043"/>
      <c r="D79" s="1043"/>
      <c r="E79" s="1043"/>
      <c r="F79" s="1044"/>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2"/>
      <c r="B80" s="1043"/>
      <c r="C80" s="1043"/>
      <c r="D80" s="1043"/>
      <c r="E80" s="1043"/>
      <c r="F80" s="104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2"/>
      <c r="B81" s="1043"/>
      <c r="C81" s="1043"/>
      <c r="D81" s="1043"/>
      <c r="E81" s="1043"/>
      <c r="F81" s="1044"/>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2"/>
      <c r="B84" s="1043"/>
      <c r="C84" s="1043"/>
      <c r="D84" s="1043"/>
      <c r="E84" s="1043"/>
      <c r="F84" s="1044"/>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2"/>
      <c r="B85" s="1043"/>
      <c r="C85" s="1043"/>
      <c r="D85" s="1043"/>
      <c r="E85" s="1043"/>
      <c r="F85" s="1044"/>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2"/>
      <c r="B86" s="1043"/>
      <c r="C86" s="1043"/>
      <c r="D86" s="1043"/>
      <c r="E86" s="1043"/>
      <c r="F86" s="1044"/>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2"/>
      <c r="B87" s="1043"/>
      <c r="C87" s="1043"/>
      <c r="D87" s="1043"/>
      <c r="E87" s="1043"/>
      <c r="F87" s="1044"/>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2"/>
      <c r="B88" s="1043"/>
      <c r="C88" s="1043"/>
      <c r="D88" s="1043"/>
      <c r="E88" s="1043"/>
      <c r="F88" s="1044"/>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2"/>
      <c r="B89" s="1043"/>
      <c r="C89" s="1043"/>
      <c r="D89" s="1043"/>
      <c r="E89" s="1043"/>
      <c r="F89" s="1044"/>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2"/>
      <c r="B90" s="1043"/>
      <c r="C90" s="1043"/>
      <c r="D90" s="1043"/>
      <c r="E90" s="1043"/>
      <c r="F90" s="1044"/>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2"/>
      <c r="B91" s="1043"/>
      <c r="C91" s="1043"/>
      <c r="D91" s="1043"/>
      <c r="E91" s="1043"/>
      <c r="F91" s="1044"/>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2"/>
      <c r="B92" s="1043"/>
      <c r="C92" s="1043"/>
      <c r="D92" s="1043"/>
      <c r="E92" s="1043"/>
      <c r="F92" s="1044"/>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2"/>
      <c r="B93" s="1043"/>
      <c r="C93" s="1043"/>
      <c r="D93" s="1043"/>
      <c r="E93" s="1043"/>
      <c r="F93" s="104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2"/>
      <c r="B94" s="1043"/>
      <c r="C94" s="1043"/>
      <c r="D94" s="1043"/>
      <c r="E94" s="1043"/>
      <c r="F94" s="1044"/>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2"/>
      <c r="B97" s="1043"/>
      <c r="C97" s="1043"/>
      <c r="D97" s="1043"/>
      <c r="E97" s="1043"/>
      <c r="F97" s="1044"/>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2"/>
      <c r="B98" s="1043"/>
      <c r="C98" s="1043"/>
      <c r="D98" s="1043"/>
      <c r="E98" s="1043"/>
      <c r="F98" s="1044"/>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2"/>
      <c r="B99" s="1043"/>
      <c r="C99" s="1043"/>
      <c r="D99" s="1043"/>
      <c r="E99" s="1043"/>
      <c r="F99" s="1044"/>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2"/>
      <c r="B100" s="1043"/>
      <c r="C100" s="1043"/>
      <c r="D100" s="1043"/>
      <c r="E100" s="1043"/>
      <c r="F100" s="1044"/>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2"/>
      <c r="B101" s="1043"/>
      <c r="C101" s="1043"/>
      <c r="D101" s="1043"/>
      <c r="E101" s="1043"/>
      <c r="F101" s="1044"/>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2"/>
      <c r="B102" s="1043"/>
      <c r="C102" s="1043"/>
      <c r="D102" s="1043"/>
      <c r="E102" s="1043"/>
      <c r="F102" s="1044"/>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2"/>
      <c r="B103" s="1043"/>
      <c r="C103" s="1043"/>
      <c r="D103" s="1043"/>
      <c r="E103" s="1043"/>
      <c r="F103" s="1044"/>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2"/>
      <c r="B104" s="1043"/>
      <c r="C104" s="1043"/>
      <c r="D104" s="1043"/>
      <c r="E104" s="1043"/>
      <c r="F104" s="1044"/>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2"/>
      <c r="B105" s="1043"/>
      <c r="C105" s="1043"/>
      <c r="D105" s="1043"/>
      <c r="E105" s="1043"/>
      <c r="F105" s="1044"/>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5"/>
    <row r="108" spans="1:50" ht="30" customHeight="1" x14ac:dyDescent="0.2">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2"/>
      <c r="B111" s="1043"/>
      <c r="C111" s="1043"/>
      <c r="D111" s="1043"/>
      <c r="E111" s="1043"/>
      <c r="F111" s="1044"/>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2"/>
      <c r="B112" s="1043"/>
      <c r="C112" s="1043"/>
      <c r="D112" s="1043"/>
      <c r="E112" s="1043"/>
      <c r="F112" s="1044"/>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2"/>
      <c r="B113" s="1043"/>
      <c r="C113" s="1043"/>
      <c r="D113" s="1043"/>
      <c r="E113" s="1043"/>
      <c r="F113" s="1044"/>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2"/>
      <c r="B114" s="1043"/>
      <c r="C114" s="1043"/>
      <c r="D114" s="1043"/>
      <c r="E114" s="1043"/>
      <c r="F114" s="1044"/>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2"/>
      <c r="B115" s="1043"/>
      <c r="C115" s="1043"/>
      <c r="D115" s="1043"/>
      <c r="E115" s="1043"/>
      <c r="F115" s="1044"/>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2"/>
      <c r="B116" s="1043"/>
      <c r="C116" s="1043"/>
      <c r="D116" s="1043"/>
      <c r="E116" s="1043"/>
      <c r="F116" s="1044"/>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2"/>
      <c r="B117" s="1043"/>
      <c r="C117" s="1043"/>
      <c r="D117" s="1043"/>
      <c r="E117" s="1043"/>
      <c r="F117" s="1044"/>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2"/>
      <c r="B118" s="1043"/>
      <c r="C118" s="1043"/>
      <c r="D118" s="1043"/>
      <c r="E118" s="1043"/>
      <c r="F118" s="1044"/>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2"/>
      <c r="B119" s="1043"/>
      <c r="C119" s="1043"/>
      <c r="D119" s="1043"/>
      <c r="E119" s="1043"/>
      <c r="F119" s="1044"/>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2"/>
      <c r="B120" s="1043"/>
      <c r="C120" s="1043"/>
      <c r="D120" s="1043"/>
      <c r="E120" s="1043"/>
      <c r="F120" s="104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2"/>
      <c r="B121" s="1043"/>
      <c r="C121" s="1043"/>
      <c r="D121" s="1043"/>
      <c r="E121" s="1043"/>
      <c r="F121" s="1044"/>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2"/>
      <c r="B124" s="1043"/>
      <c r="C124" s="1043"/>
      <c r="D124" s="1043"/>
      <c r="E124" s="1043"/>
      <c r="F124" s="1044"/>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2"/>
      <c r="B125" s="1043"/>
      <c r="C125" s="1043"/>
      <c r="D125" s="1043"/>
      <c r="E125" s="1043"/>
      <c r="F125" s="1044"/>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2"/>
      <c r="B126" s="1043"/>
      <c r="C126" s="1043"/>
      <c r="D126" s="1043"/>
      <c r="E126" s="1043"/>
      <c r="F126" s="1044"/>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2"/>
      <c r="B127" s="1043"/>
      <c r="C127" s="1043"/>
      <c r="D127" s="1043"/>
      <c r="E127" s="1043"/>
      <c r="F127" s="1044"/>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2"/>
      <c r="B128" s="1043"/>
      <c r="C128" s="1043"/>
      <c r="D128" s="1043"/>
      <c r="E128" s="1043"/>
      <c r="F128" s="1044"/>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2"/>
      <c r="B129" s="1043"/>
      <c r="C129" s="1043"/>
      <c r="D129" s="1043"/>
      <c r="E129" s="1043"/>
      <c r="F129" s="1044"/>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2"/>
      <c r="B130" s="1043"/>
      <c r="C130" s="1043"/>
      <c r="D130" s="1043"/>
      <c r="E130" s="1043"/>
      <c r="F130" s="1044"/>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2"/>
      <c r="B131" s="1043"/>
      <c r="C131" s="1043"/>
      <c r="D131" s="1043"/>
      <c r="E131" s="1043"/>
      <c r="F131" s="1044"/>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2"/>
      <c r="B132" s="1043"/>
      <c r="C132" s="1043"/>
      <c r="D132" s="1043"/>
      <c r="E132" s="1043"/>
      <c r="F132" s="1044"/>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2"/>
      <c r="B133" s="1043"/>
      <c r="C133" s="1043"/>
      <c r="D133" s="1043"/>
      <c r="E133" s="1043"/>
      <c r="F133" s="104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2"/>
      <c r="B134" s="1043"/>
      <c r="C134" s="1043"/>
      <c r="D134" s="1043"/>
      <c r="E134" s="1043"/>
      <c r="F134" s="1044"/>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2"/>
      <c r="B137" s="1043"/>
      <c r="C137" s="1043"/>
      <c r="D137" s="1043"/>
      <c r="E137" s="1043"/>
      <c r="F137" s="1044"/>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2"/>
      <c r="B138" s="1043"/>
      <c r="C138" s="1043"/>
      <c r="D138" s="1043"/>
      <c r="E138" s="1043"/>
      <c r="F138" s="1044"/>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2"/>
      <c r="B139" s="1043"/>
      <c r="C139" s="1043"/>
      <c r="D139" s="1043"/>
      <c r="E139" s="1043"/>
      <c r="F139" s="1044"/>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2"/>
      <c r="B140" s="1043"/>
      <c r="C140" s="1043"/>
      <c r="D140" s="1043"/>
      <c r="E140" s="1043"/>
      <c r="F140" s="1044"/>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2"/>
      <c r="B141" s="1043"/>
      <c r="C141" s="1043"/>
      <c r="D141" s="1043"/>
      <c r="E141" s="1043"/>
      <c r="F141" s="1044"/>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2"/>
      <c r="B142" s="1043"/>
      <c r="C142" s="1043"/>
      <c r="D142" s="1043"/>
      <c r="E142" s="1043"/>
      <c r="F142" s="1044"/>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2"/>
      <c r="B143" s="1043"/>
      <c r="C143" s="1043"/>
      <c r="D143" s="1043"/>
      <c r="E143" s="1043"/>
      <c r="F143" s="1044"/>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2"/>
      <c r="B144" s="1043"/>
      <c r="C144" s="1043"/>
      <c r="D144" s="1043"/>
      <c r="E144" s="1043"/>
      <c r="F144" s="1044"/>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2"/>
      <c r="B145" s="1043"/>
      <c r="C145" s="1043"/>
      <c r="D145" s="1043"/>
      <c r="E145" s="1043"/>
      <c r="F145" s="1044"/>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2"/>
      <c r="B146" s="1043"/>
      <c r="C146" s="1043"/>
      <c r="D146" s="1043"/>
      <c r="E146" s="1043"/>
      <c r="F146" s="104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2"/>
      <c r="B147" s="1043"/>
      <c r="C147" s="1043"/>
      <c r="D147" s="1043"/>
      <c r="E147" s="1043"/>
      <c r="F147" s="1044"/>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2"/>
      <c r="B150" s="1043"/>
      <c r="C150" s="1043"/>
      <c r="D150" s="1043"/>
      <c r="E150" s="1043"/>
      <c r="F150" s="1044"/>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2"/>
      <c r="B151" s="1043"/>
      <c r="C151" s="1043"/>
      <c r="D151" s="1043"/>
      <c r="E151" s="1043"/>
      <c r="F151" s="1044"/>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2"/>
      <c r="B152" s="1043"/>
      <c r="C152" s="1043"/>
      <c r="D152" s="1043"/>
      <c r="E152" s="1043"/>
      <c r="F152" s="1044"/>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2"/>
      <c r="B153" s="1043"/>
      <c r="C153" s="1043"/>
      <c r="D153" s="1043"/>
      <c r="E153" s="1043"/>
      <c r="F153" s="1044"/>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2"/>
      <c r="B154" s="1043"/>
      <c r="C154" s="1043"/>
      <c r="D154" s="1043"/>
      <c r="E154" s="1043"/>
      <c r="F154" s="1044"/>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2"/>
      <c r="B155" s="1043"/>
      <c r="C155" s="1043"/>
      <c r="D155" s="1043"/>
      <c r="E155" s="1043"/>
      <c r="F155" s="1044"/>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2"/>
      <c r="B156" s="1043"/>
      <c r="C156" s="1043"/>
      <c r="D156" s="1043"/>
      <c r="E156" s="1043"/>
      <c r="F156" s="1044"/>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2"/>
      <c r="B157" s="1043"/>
      <c r="C157" s="1043"/>
      <c r="D157" s="1043"/>
      <c r="E157" s="1043"/>
      <c r="F157" s="1044"/>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2"/>
      <c r="B158" s="1043"/>
      <c r="C158" s="1043"/>
      <c r="D158" s="1043"/>
      <c r="E158" s="1043"/>
      <c r="F158" s="1044"/>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5"/>
    <row r="161" spans="1:50" ht="30" customHeight="1" x14ac:dyDescent="0.2">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2"/>
      <c r="B164" s="1043"/>
      <c r="C164" s="1043"/>
      <c r="D164" s="1043"/>
      <c r="E164" s="1043"/>
      <c r="F164" s="1044"/>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2"/>
      <c r="B165" s="1043"/>
      <c r="C165" s="1043"/>
      <c r="D165" s="1043"/>
      <c r="E165" s="1043"/>
      <c r="F165" s="1044"/>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2"/>
      <c r="B166" s="1043"/>
      <c r="C166" s="1043"/>
      <c r="D166" s="1043"/>
      <c r="E166" s="1043"/>
      <c r="F166" s="1044"/>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2"/>
      <c r="B167" s="1043"/>
      <c r="C167" s="1043"/>
      <c r="D167" s="1043"/>
      <c r="E167" s="1043"/>
      <c r="F167" s="1044"/>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2"/>
      <c r="B168" s="1043"/>
      <c r="C168" s="1043"/>
      <c r="D168" s="1043"/>
      <c r="E168" s="1043"/>
      <c r="F168" s="1044"/>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2"/>
      <c r="B169" s="1043"/>
      <c r="C169" s="1043"/>
      <c r="D169" s="1043"/>
      <c r="E169" s="1043"/>
      <c r="F169" s="1044"/>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2"/>
      <c r="B170" s="1043"/>
      <c r="C170" s="1043"/>
      <c r="D170" s="1043"/>
      <c r="E170" s="1043"/>
      <c r="F170" s="1044"/>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2"/>
      <c r="B171" s="1043"/>
      <c r="C171" s="1043"/>
      <c r="D171" s="1043"/>
      <c r="E171" s="1043"/>
      <c r="F171" s="1044"/>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2"/>
      <c r="B172" s="1043"/>
      <c r="C172" s="1043"/>
      <c r="D172" s="1043"/>
      <c r="E172" s="1043"/>
      <c r="F172" s="1044"/>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2"/>
      <c r="B173" s="1043"/>
      <c r="C173" s="1043"/>
      <c r="D173" s="1043"/>
      <c r="E173" s="1043"/>
      <c r="F173" s="104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2"/>
      <c r="B174" s="1043"/>
      <c r="C174" s="1043"/>
      <c r="D174" s="1043"/>
      <c r="E174" s="1043"/>
      <c r="F174" s="1044"/>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2"/>
      <c r="B177" s="1043"/>
      <c r="C177" s="1043"/>
      <c r="D177" s="1043"/>
      <c r="E177" s="1043"/>
      <c r="F177" s="1044"/>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2"/>
      <c r="B178" s="1043"/>
      <c r="C178" s="1043"/>
      <c r="D178" s="1043"/>
      <c r="E178" s="1043"/>
      <c r="F178" s="1044"/>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2"/>
      <c r="B179" s="1043"/>
      <c r="C179" s="1043"/>
      <c r="D179" s="1043"/>
      <c r="E179" s="1043"/>
      <c r="F179" s="1044"/>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2"/>
      <c r="B180" s="1043"/>
      <c r="C180" s="1043"/>
      <c r="D180" s="1043"/>
      <c r="E180" s="1043"/>
      <c r="F180" s="1044"/>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2"/>
      <c r="B181" s="1043"/>
      <c r="C181" s="1043"/>
      <c r="D181" s="1043"/>
      <c r="E181" s="1043"/>
      <c r="F181" s="1044"/>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2"/>
      <c r="B182" s="1043"/>
      <c r="C182" s="1043"/>
      <c r="D182" s="1043"/>
      <c r="E182" s="1043"/>
      <c r="F182" s="1044"/>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2"/>
      <c r="B183" s="1043"/>
      <c r="C183" s="1043"/>
      <c r="D183" s="1043"/>
      <c r="E183" s="1043"/>
      <c r="F183" s="1044"/>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2"/>
      <c r="B184" s="1043"/>
      <c r="C184" s="1043"/>
      <c r="D184" s="1043"/>
      <c r="E184" s="1043"/>
      <c r="F184" s="1044"/>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2"/>
      <c r="B185" s="1043"/>
      <c r="C185" s="1043"/>
      <c r="D185" s="1043"/>
      <c r="E185" s="1043"/>
      <c r="F185" s="1044"/>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2"/>
      <c r="B186" s="1043"/>
      <c r="C186" s="1043"/>
      <c r="D186" s="1043"/>
      <c r="E186" s="1043"/>
      <c r="F186" s="104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2"/>
      <c r="B187" s="1043"/>
      <c r="C187" s="1043"/>
      <c r="D187" s="1043"/>
      <c r="E187" s="1043"/>
      <c r="F187" s="1044"/>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2"/>
      <c r="B190" s="1043"/>
      <c r="C190" s="1043"/>
      <c r="D190" s="1043"/>
      <c r="E190" s="1043"/>
      <c r="F190" s="1044"/>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2"/>
      <c r="B191" s="1043"/>
      <c r="C191" s="1043"/>
      <c r="D191" s="1043"/>
      <c r="E191" s="1043"/>
      <c r="F191" s="1044"/>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2"/>
      <c r="B192" s="1043"/>
      <c r="C192" s="1043"/>
      <c r="D192" s="1043"/>
      <c r="E192" s="1043"/>
      <c r="F192" s="1044"/>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2"/>
      <c r="B193" s="1043"/>
      <c r="C193" s="1043"/>
      <c r="D193" s="1043"/>
      <c r="E193" s="1043"/>
      <c r="F193" s="1044"/>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2"/>
      <c r="B194" s="1043"/>
      <c r="C194" s="1043"/>
      <c r="D194" s="1043"/>
      <c r="E194" s="1043"/>
      <c r="F194" s="1044"/>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2"/>
      <c r="B195" s="1043"/>
      <c r="C195" s="1043"/>
      <c r="D195" s="1043"/>
      <c r="E195" s="1043"/>
      <c r="F195" s="1044"/>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2"/>
      <c r="B196" s="1043"/>
      <c r="C196" s="1043"/>
      <c r="D196" s="1043"/>
      <c r="E196" s="1043"/>
      <c r="F196" s="1044"/>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2"/>
      <c r="B197" s="1043"/>
      <c r="C197" s="1043"/>
      <c r="D197" s="1043"/>
      <c r="E197" s="1043"/>
      <c r="F197" s="1044"/>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2"/>
      <c r="B198" s="1043"/>
      <c r="C198" s="1043"/>
      <c r="D198" s="1043"/>
      <c r="E198" s="1043"/>
      <c r="F198" s="1044"/>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2"/>
      <c r="B199" s="1043"/>
      <c r="C199" s="1043"/>
      <c r="D199" s="1043"/>
      <c r="E199" s="1043"/>
      <c r="F199" s="104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2"/>
      <c r="B200" s="1043"/>
      <c r="C200" s="1043"/>
      <c r="D200" s="1043"/>
      <c r="E200" s="1043"/>
      <c r="F200" s="1044"/>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2"/>
      <c r="B203" s="1043"/>
      <c r="C203" s="1043"/>
      <c r="D203" s="1043"/>
      <c r="E203" s="1043"/>
      <c r="F203" s="1044"/>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2"/>
      <c r="B204" s="1043"/>
      <c r="C204" s="1043"/>
      <c r="D204" s="1043"/>
      <c r="E204" s="1043"/>
      <c r="F204" s="1044"/>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2"/>
      <c r="B205" s="1043"/>
      <c r="C205" s="1043"/>
      <c r="D205" s="1043"/>
      <c r="E205" s="1043"/>
      <c r="F205" s="1044"/>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2"/>
      <c r="B206" s="1043"/>
      <c r="C206" s="1043"/>
      <c r="D206" s="1043"/>
      <c r="E206" s="1043"/>
      <c r="F206" s="1044"/>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2"/>
      <c r="B207" s="1043"/>
      <c r="C207" s="1043"/>
      <c r="D207" s="1043"/>
      <c r="E207" s="1043"/>
      <c r="F207" s="1044"/>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2"/>
      <c r="B208" s="1043"/>
      <c r="C208" s="1043"/>
      <c r="D208" s="1043"/>
      <c r="E208" s="1043"/>
      <c r="F208" s="1044"/>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2"/>
      <c r="B209" s="1043"/>
      <c r="C209" s="1043"/>
      <c r="D209" s="1043"/>
      <c r="E209" s="1043"/>
      <c r="F209" s="1044"/>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2"/>
      <c r="B210" s="1043"/>
      <c r="C210" s="1043"/>
      <c r="D210" s="1043"/>
      <c r="E210" s="1043"/>
      <c r="F210" s="1044"/>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2"/>
      <c r="B211" s="1043"/>
      <c r="C211" s="1043"/>
      <c r="D211" s="1043"/>
      <c r="E211" s="1043"/>
      <c r="F211" s="1044"/>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5"/>
    <row r="214" spans="1:50" ht="30" customHeight="1" x14ac:dyDescent="0.2">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2"/>
      <c r="B217" s="1043"/>
      <c r="C217" s="1043"/>
      <c r="D217" s="1043"/>
      <c r="E217" s="1043"/>
      <c r="F217" s="1044"/>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2"/>
      <c r="B218" s="1043"/>
      <c r="C218" s="1043"/>
      <c r="D218" s="1043"/>
      <c r="E218" s="1043"/>
      <c r="F218" s="1044"/>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2"/>
      <c r="B219" s="1043"/>
      <c r="C219" s="1043"/>
      <c r="D219" s="1043"/>
      <c r="E219" s="1043"/>
      <c r="F219" s="1044"/>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2"/>
      <c r="B220" s="1043"/>
      <c r="C220" s="1043"/>
      <c r="D220" s="1043"/>
      <c r="E220" s="1043"/>
      <c r="F220" s="1044"/>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2"/>
      <c r="B221" s="1043"/>
      <c r="C221" s="1043"/>
      <c r="D221" s="1043"/>
      <c r="E221" s="1043"/>
      <c r="F221" s="1044"/>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2"/>
      <c r="B222" s="1043"/>
      <c r="C222" s="1043"/>
      <c r="D222" s="1043"/>
      <c r="E222" s="1043"/>
      <c r="F222" s="1044"/>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2"/>
      <c r="B223" s="1043"/>
      <c r="C223" s="1043"/>
      <c r="D223" s="1043"/>
      <c r="E223" s="1043"/>
      <c r="F223" s="1044"/>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2"/>
      <c r="B224" s="1043"/>
      <c r="C224" s="1043"/>
      <c r="D224" s="1043"/>
      <c r="E224" s="1043"/>
      <c r="F224" s="1044"/>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2"/>
      <c r="B225" s="1043"/>
      <c r="C225" s="1043"/>
      <c r="D225" s="1043"/>
      <c r="E225" s="1043"/>
      <c r="F225" s="1044"/>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2"/>
      <c r="B226" s="1043"/>
      <c r="C226" s="1043"/>
      <c r="D226" s="1043"/>
      <c r="E226" s="1043"/>
      <c r="F226" s="104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2"/>
      <c r="B227" s="1043"/>
      <c r="C227" s="1043"/>
      <c r="D227" s="1043"/>
      <c r="E227" s="1043"/>
      <c r="F227" s="1044"/>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2"/>
      <c r="B230" s="1043"/>
      <c r="C230" s="1043"/>
      <c r="D230" s="1043"/>
      <c r="E230" s="1043"/>
      <c r="F230" s="1044"/>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2"/>
      <c r="B231" s="1043"/>
      <c r="C231" s="1043"/>
      <c r="D231" s="1043"/>
      <c r="E231" s="1043"/>
      <c r="F231" s="1044"/>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2"/>
      <c r="B232" s="1043"/>
      <c r="C232" s="1043"/>
      <c r="D232" s="1043"/>
      <c r="E232" s="1043"/>
      <c r="F232" s="1044"/>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2"/>
      <c r="B233" s="1043"/>
      <c r="C233" s="1043"/>
      <c r="D233" s="1043"/>
      <c r="E233" s="1043"/>
      <c r="F233" s="1044"/>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2"/>
      <c r="B234" s="1043"/>
      <c r="C234" s="1043"/>
      <c r="D234" s="1043"/>
      <c r="E234" s="1043"/>
      <c r="F234" s="1044"/>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2"/>
      <c r="B235" s="1043"/>
      <c r="C235" s="1043"/>
      <c r="D235" s="1043"/>
      <c r="E235" s="1043"/>
      <c r="F235" s="1044"/>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2"/>
      <c r="B236" s="1043"/>
      <c r="C236" s="1043"/>
      <c r="D236" s="1043"/>
      <c r="E236" s="1043"/>
      <c r="F236" s="1044"/>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2"/>
      <c r="B237" s="1043"/>
      <c r="C237" s="1043"/>
      <c r="D237" s="1043"/>
      <c r="E237" s="1043"/>
      <c r="F237" s="1044"/>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2"/>
      <c r="B238" s="1043"/>
      <c r="C238" s="1043"/>
      <c r="D238" s="1043"/>
      <c r="E238" s="1043"/>
      <c r="F238" s="1044"/>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2"/>
      <c r="B239" s="1043"/>
      <c r="C239" s="1043"/>
      <c r="D239" s="1043"/>
      <c r="E239" s="1043"/>
      <c r="F239" s="104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2"/>
      <c r="B240" s="1043"/>
      <c r="C240" s="1043"/>
      <c r="D240" s="1043"/>
      <c r="E240" s="1043"/>
      <c r="F240" s="1044"/>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2"/>
      <c r="B243" s="1043"/>
      <c r="C243" s="1043"/>
      <c r="D243" s="1043"/>
      <c r="E243" s="1043"/>
      <c r="F243" s="1044"/>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2"/>
      <c r="B244" s="1043"/>
      <c r="C244" s="1043"/>
      <c r="D244" s="1043"/>
      <c r="E244" s="1043"/>
      <c r="F244" s="1044"/>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2"/>
      <c r="B245" s="1043"/>
      <c r="C245" s="1043"/>
      <c r="D245" s="1043"/>
      <c r="E245" s="1043"/>
      <c r="F245" s="1044"/>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2"/>
      <c r="B246" s="1043"/>
      <c r="C246" s="1043"/>
      <c r="D246" s="1043"/>
      <c r="E246" s="1043"/>
      <c r="F246" s="1044"/>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2"/>
      <c r="B247" s="1043"/>
      <c r="C247" s="1043"/>
      <c r="D247" s="1043"/>
      <c r="E247" s="1043"/>
      <c r="F247" s="1044"/>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2"/>
      <c r="B248" s="1043"/>
      <c r="C248" s="1043"/>
      <c r="D248" s="1043"/>
      <c r="E248" s="1043"/>
      <c r="F248" s="1044"/>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2"/>
      <c r="B249" s="1043"/>
      <c r="C249" s="1043"/>
      <c r="D249" s="1043"/>
      <c r="E249" s="1043"/>
      <c r="F249" s="1044"/>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2"/>
      <c r="B250" s="1043"/>
      <c r="C250" s="1043"/>
      <c r="D250" s="1043"/>
      <c r="E250" s="1043"/>
      <c r="F250" s="1044"/>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2"/>
      <c r="B251" s="1043"/>
      <c r="C251" s="1043"/>
      <c r="D251" s="1043"/>
      <c r="E251" s="1043"/>
      <c r="F251" s="1044"/>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2"/>
      <c r="B252" s="1043"/>
      <c r="C252" s="1043"/>
      <c r="D252" s="1043"/>
      <c r="E252" s="1043"/>
      <c r="F252" s="104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2"/>
      <c r="B253" s="1043"/>
      <c r="C253" s="1043"/>
      <c r="D253" s="1043"/>
      <c r="E253" s="1043"/>
      <c r="F253" s="1044"/>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2"/>
      <c r="B256" s="1043"/>
      <c r="C256" s="1043"/>
      <c r="D256" s="1043"/>
      <c r="E256" s="1043"/>
      <c r="F256" s="1044"/>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2"/>
      <c r="B257" s="1043"/>
      <c r="C257" s="1043"/>
      <c r="D257" s="1043"/>
      <c r="E257" s="1043"/>
      <c r="F257" s="1044"/>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2"/>
      <c r="B258" s="1043"/>
      <c r="C258" s="1043"/>
      <c r="D258" s="1043"/>
      <c r="E258" s="1043"/>
      <c r="F258" s="1044"/>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2"/>
      <c r="B259" s="1043"/>
      <c r="C259" s="1043"/>
      <c r="D259" s="1043"/>
      <c r="E259" s="1043"/>
      <c r="F259" s="1044"/>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2"/>
      <c r="B260" s="1043"/>
      <c r="C260" s="1043"/>
      <c r="D260" s="1043"/>
      <c r="E260" s="1043"/>
      <c r="F260" s="1044"/>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2"/>
      <c r="B261" s="1043"/>
      <c r="C261" s="1043"/>
      <c r="D261" s="1043"/>
      <c r="E261" s="1043"/>
      <c r="F261" s="1044"/>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2"/>
      <c r="B262" s="1043"/>
      <c r="C262" s="1043"/>
      <c r="D262" s="1043"/>
      <c r="E262" s="1043"/>
      <c r="F262" s="1044"/>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2"/>
      <c r="B263" s="1043"/>
      <c r="C263" s="1043"/>
      <c r="D263" s="1043"/>
      <c r="E263" s="1043"/>
      <c r="F263" s="1044"/>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2"/>
      <c r="B264" s="1043"/>
      <c r="C264" s="1043"/>
      <c r="D264" s="1043"/>
      <c r="E264" s="1043"/>
      <c r="F264" s="1044"/>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431</v>
      </c>
      <c r="K3" s="112"/>
      <c r="L3" s="112"/>
      <c r="M3" s="112"/>
      <c r="N3" s="112"/>
      <c r="O3" s="112"/>
      <c r="P3" s="345" t="s">
        <v>27</v>
      </c>
      <c r="Q3" s="345"/>
      <c r="R3" s="345"/>
      <c r="S3" s="345"/>
      <c r="T3" s="345"/>
      <c r="U3" s="345"/>
      <c r="V3" s="345"/>
      <c r="W3" s="345"/>
      <c r="X3" s="345"/>
      <c r="Y3" s="342" t="s">
        <v>491</v>
      </c>
      <c r="Z3" s="343"/>
      <c r="AA3" s="343"/>
      <c r="AB3" s="343"/>
      <c r="AC3" s="275" t="s">
        <v>474</v>
      </c>
      <c r="AD3" s="275"/>
      <c r="AE3" s="275"/>
      <c r="AF3" s="275"/>
      <c r="AG3" s="275"/>
      <c r="AH3" s="342" t="s">
        <v>391</v>
      </c>
      <c r="AI3" s="344"/>
      <c r="AJ3" s="344"/>
      <c r="AK3" s="344"/>
      <c r="AL3" s="344" t="s">
        <v>21</v>
      </c>
      <c r="AM3" s="344"/>
      <c r="AN3" s="344"/>
      <c r="AO3" s="427"/>
      <c r="AP3" s="428" t="s">
        <v>432</v>
      </c>
      <c r="AQ3" s="428"/>
      <c r="AR3" s="428"/>
      <c r="AS3" s="428"/>
      <c r="AT3" s="428"/>
      <c r="AU3" s="428"/>
      <c r="AV3" s="428"/>
      <c r="AW3" s="428"/>
      <c r="AX3" s="428"/>
    </row>
    <row r="4" spans="1:50" ht="26.25" customHeight="1" x14ac:dyDescent="0.2">
      <c r="A4" s="1062">
        <v>1</v>
      </c>
      <c r="B4" s="1062">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2">
        <v>2</v>
      </c>
      <c r="B5" s="1062">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2">
        <v>3</v>
      </c>
      <c r="B6" s="1062">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2">
        <v>4</v>
      </c>
      <c r="B7" s="1062">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2">
        <v>5</v>
      </c>
      <c r="B8" s="1062">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2">
        <v>6</v>
      </c>
      <c r="B9" s="1062">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2">
        <v>7</v>
      </c>
      <c r="B10" s="1062">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2">
        <v>8</v>
      </c>
      <c r="B11" s="1062">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2">
        <v>9</v>
      </c>
      <c r="B12" s="1062">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2">
        <v>10</v>
      </c>
      <c r="B13" s="1062">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2">
        <v>11</v>
      </c>
      <c r="B14" s="1062">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2">
        <v>12</v>
      </c>
      <c r="B15" s="1062">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2">
        <v>13</v>
      </c>
      <c r="B16" s="1062">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2">
        <v>14</v>
      </c>
      <c r="B17" s="1062">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2">
        <v>15</v>
      </c>
      <c r="B18" s="1062">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2">
        <v>16</v>
      </c>
      <c r="B19" s="1062">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2">
        <v>17</v>
      </c>
      <c r="B20" s="1062">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2">
        <v>18</v>
      </c>
      <c r="B21" s="1062">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2">
        <v>19</v>
      </c>
      <c r="B22" s="1062">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2">
        <v>20</v>
      </c>
      <c r="B23" s="1062">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2">
        <v>21</v>
      </c>
      <c r="B24" s="1062">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2">
        <v>22</v>
      </c>
      <c r="B25" s="1062">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2">
        <v>23</v>
      </c>
      <c r="B26" s="1062">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2">
        <v>24</v>
      </c>
      <c r="B27" s="1062">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2">
        <v>25</v>
      </c>
      <c r="B28" s="1062">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2">
        <v>26</v>
      </c>
      <c r="B29" s="1062">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2">
        <v>27</v>
      </c>
      <c r="B30" s="1062">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2">
        <v>28</v>
      </c>
      <c r="B31" s="1062">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2">
        <v>29</v>
      </c>
      <c r="B32" s="1062">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2">
        <v>30</v>
      </c>
      <c r="B33" s="1062">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431</v>
      </c>
      <c r="K36" s="112"/>
      <c r="L36" s="112"/>
      <c r="M36" s="112"/>
      <c r="N36" s="112"/>
      <c r="O36" s="112"/>
      <c r="P36" s="345" t="s">
        <v>27</v>
      </c>
      <c r="Q36" s="345"/>
      <c r="R36" s="345"/>
      <c r="S36" s="345"/>
      <c r="T36" s="345"/>
      <c r="U36" s="345"/>
      <c r="V36" s="345"/>
      <c r="W36" s="345"/>
      <c r="X36" s="345"/>
      <c r="Y36" s="342" t="s">
        <v>491</v>
      </c>
      <c r="Z36" s="343"/>
      <c r="AA36" s="343"/>
      <c r="AB36" s="343"/>
      <c r="AC36" s="275" t="s">
        <v>474</v>
      </c>
      <c r="AD36" s="275"/>
      <c r="AE36" s="275"/>
      <c r="AF36" s="275"/>
      <c r="AG36" s="275"/>
      <c r="AH36" s="342" t="s">
        <v>391</v>
      </c>
      <c r="AI36" s="344"/>
      <c r="AJ36" s="344"/>
      <c r="AK36" s="344"/>
      <c r="AL36" s="344" t="s">
        <v>21</v>
      </c>
      <c r="AM36" s="344"/>
      <c r="AN36" s="344"/>
      <c r="AO36" s="427"/>
      <c r="AP36" s="428" t="s">
        <v>432</v>
      </c>
      <c r="AQ36" s="428"/>
      <c r="AR36" s="428"/>
      <c r="AS36" s="428"/>
      <c r="AT36" s="428"/>
      <c r="AU36" s="428"/>
      <c r="AV36" s="428"/>
      <c r="AW36" s="428"/>
      <c r="AX36" s="428"/>
    </row>
    <row r="37" spans="1:50" ht="26.25" customHeight="1" x14ac:dyDescent="0.2">
      <c r="A37" s="1062">
        <v>1</v>
      </c>
      <c r="B37" s="1062">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2">
        <v>2</v>
      </c>
      <c r="B38" s="1062">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2">
        <v>3</v>
      </c>
      <c r="B39" s="1062">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2">
        <v>4</v>
      </c>
      <c r="B40" s="1062">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2">
        <v>5</v>
      </c>
      <c r="B41" s="1062">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2">
        <v>6</v>
      </c>
      <c r="B42" s="1062">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2">
        <v>7</v>
      </c>
      <c r="B43" s="1062">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2">
        <v>8</v>
      </c>
      <c r="B44" s="1062">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2">
        <v>9</v>
      </c>
      <c r="B45" s="1062">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2">
        <v>10</v>
      </c>
      <c r="B46" s="1062">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2">
        <v>11</v>
      </c>
      <c r="B47" s="1062">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2">
        <v>12</v>
      </c>
      <c r="B48" s="1062">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2">
        <v>13</v>
      </c>
      <c r="B49" s="1062">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2">
        <v>14</v>
      </c>
      <c r="B50" s="1062">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2">
        <v>15</v>
      </c>
      <c r="B51" s="1062">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2">
        <v>16</v>
      </c>
      <c r="B52" s="1062">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2">
        <v>17</v>
      </c>
      <c r="B53" s="1062">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2">
        <v>18</v>
      </c>
      <c r="B54" s="1062">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2">
        <v>19</v>
      </c>
      <c r="B55" s="1062">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2">
        <v>20</v>
      </c>
      <c r="B56" s="1062">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2">
        <v>21</v>
      </c>
      <c r="B57" s="1062">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2">
        <v>22</v>
      </c>
      <c r="B58" s="1062">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2">
        <v>23</v>
      </c>
      <c r="B59" s="1062">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2">
        <v>24</v>
      </c>
      <c r="B60" s="1062">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2">
        <v>25</v>
      </c>
      <c r="B61" s="1062">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2">
        <v>26</v>
      </c>
      <c r="B62" s="1062">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2">
        <v>27</v>
      </c>
      <c r="B63" s="1062">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2">
        <v>28</v>
      </c>
      <c r="B64" s="1062">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2">
        <v>29</v>
      </c>
      <c r="B65" s="1062">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2">
        <v>30</v>
      </c>
      <c r="B66" s="1062">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431</v>
      </c>
      <c r="K69" s="112"/>
      <c r="L69" s="112"/>
      <c r="M69" s="112"/>
      <c r="N69" s="112"/>
      <c r="O69" s="112"/>
      <c r="P69" s="345" t="s">
        <v>27</v>
      </c>
      <c r="Q69" s="345"/>
      <c r="R69" s="345"/>
      <c r="S69" s="345"/>
      <c r="T69" s="345"/>
      <c r="U69" s="345"/>
      <c r="V69" s="345"/>
      <c r="W69" s="345"/>
      <c r="X69" s="345"/>
      <c r="Y69" s="342" t="s">
        <v>491</v>
      </c>
      <c r="Z69" s="343"/>
      <c r="AA69" s="343"/>
      <c r="AB69" s="343"/>
      <c r="AC69" s="275" t="s">
        <v>474</v>
      </c>
      <c r="AD69" s="275"/>
      <c r="AE69" s="275"/>
      <c r="AF69" s="275"/>
      <c r="AG69" s="275"/>
      <c r="AH69" s="342" t="s">
        <v>391</v>
      </c>
      <c r="AI69" s="344"/>
      <c r="AJ69" s="344"/>
      <c r="AK69" s="344"/>
      <c r="AL69" s="344" t="s">
        <v>21</v>
      </c>
      <c r="AM69" s="344"/>
      <c r="AN69" s="344"/>
      <c r="AO69" s="427"/>
      <c r="AP69" s="428" t="s">
        <v>432</v>
      </c>
      <c r="AQ69" s="428"/>
      <c r="AR69" s="428"/>
      <c r="AS69" s="428"/>
      <c r="AT69" s="428"/>
      <c r="AU69" s="428"/>
      <c r="AV69" s="428"/>
      <c r="AW69" s="428"/>
      <c r="AX69" s="428"/>
    </row>
    <row r="70" spans="1:50" ht="26.25" customHeight="1" x14ac:dyDescent="0.2">
      <c r="A70" s="1062">
        <v>1</v>
      </c>
      <c r="B70" s="1062">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2">
        <v>2</v>
      </c>
      <c r="B71" s="1062">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2">
        <v>3</v>
      </c>
      <c r="B72" s="1062">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2">
        <v>4</v>
      </c>
      <c r="B73" s="1062">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2">
        <v>5</v>
      </c>
      <c r="B74" s="1062">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2">
        <v>6</v>
      </c>
      <c r="B75" s="1062">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2">
        <v>7</v>
      </c>
      <c r="B76" s="1062">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2">
        <v>8</v>
      </c>
      <c r="B77" s="1062">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2">
        <v>9</v>
      </c>
      <c r="B78" s="1062">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2">
        <v>10</v>
      </c>
      <c r="B79" s="1062">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2">
        <v>11</v>
      </c>
      <c r="B80" s="1062">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2">
        <v>12</v>
      </c>
      <c r="B81" s="1062">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2">
        <v>13</v>
      </c>
      <c r="B82" s="1062">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2">
        <v>14</v>
      </c>
      <c r="B83" s="1062">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2">
        <v>15</v>
      </c>
      <c r="B84" s="1062">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2">
        <v>16</v>
      </c>
      <c r="B85" s="1062">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2">
        <v>17</v>
      </c>
      <c r="B86" s="1062">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2">
        <v>18</v>
      </c>
      <c r="B87" s="1062">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2">
        <v>19</v>
      </c>
      <c r="B88" s="1062">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2">
        <v>20</v>
      </c>
      <c r="B89" s="1062">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2">
        <v>21</v>
      </c>
      <c r="B90" s="1062">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2">
        <v>22</v>
      </c>
      <c r="B91" s="1062">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2">
        <v>23</v>
      </c>
      <c r="B92" s="1062">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2">
        <v>24</v>
      </c>
      <c r="B93" s="1062">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2">
        <v>25</v>
      </c>
      <c r="B94" s="1062">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2">
        <v>26</v>
      </c>
      <c r="B95" s="1062">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2">
        <v>27</v>
      </c>
      <c r="B96" s="1062">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2">
        <v>28</v>
      </c>
      <c r="B97" s="1062">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2">
        <v>29</v>
      </c>
      <c r="B98" s="1062">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2">
        <v>30</v>
      </c>
      <c r="B99" s="1062">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431</v>
      </c>
      <c r="K102" s="112"/>
      <c r="L102" s="112"/>
      <c r="M102" s="112"/>
      <c r="N102" s="112"/>
      <c r="O102" s="112"/>
      <c r="P102" s="345" t="s">
        <v>27</v>
      </c>
      <c r="Q102" s="345"/>
      <c r="R102" s="345"/>
      <c r="S102" s="345"/>
      <c r="T102" s="345"/>
      <c r="U102" s="345"/>
      <c r="V102" s="345"/>
      <c r="W102" s="345"/>
      <c r="X102" s="345"/>
      <c r="Y102" s="342" t="s">
        <v>491</v>
      </c>
      <c r="Z102" s="343"/>
      <c r="AA102" s="343"/>
      <c r="AB102" s="343"/>
      <c r="AC102" s="275" t="s">
        <v>474</v>
      </c>
      <c r="AD102" s="275"/>
      <c r="AE102" s="275"/>
      <c r="AF102" s="275"/>
      <c r="AG102" s="275"/>
      <c r="AH102" s="342" t="s">
        <v>391</v>
      </c>
      <c r="AI102" s="344"/>
      <c r="AJ102" s="344"/>
      <c r="AK102" s="344"/>
      <c r="AL102" s="344" t="s">
        <v>21</v>
      </c>
      <c r="AM102" s="344"/>
      <c r="AN102" s="344"/>
      <c r="AO102" s="427"/>
      <c r="AP102" s="428" t="s">
        <v>432</v>
      </c>
      <c r="AQ102" s="428"/>
      <c r="AR102" s="428"/>
      <c r="AS102" s="428"/>
      <c r="AT102" s="428"/>
      <c r="AU102" s="428"/>
      <c r="AV102" s="428"/>
      <c r="AW102" s="428"/>
      <c r="AX102" s="428"/>
    </row>
    <row r="103" spans="1:50" ht="26.25" customHeight="1" x14ac:dyDescent="0.2">
      <c r="A103" s="1062">
        <v>1</v>
      </c>
      <c r="B103" s="1062">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2">
        <v>2</v>
      </c>
      <c r="B104" s="1062">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2">
        <v>3</v>
      </c>
      <c r="B105" s="1062">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2">
        <v>4</v>
      </c>
      <c r="B106" s="1062">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2">
        <v>5</v>
      </c>
      <c r="B107" s="1062">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2">
        <v>6</v>
      </c>
      <c r="B108" s="1062">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2">
        <v>7</v>
      </c>
      <c r="B109" s="1062">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2">
        <v>8</v>
      </c>
      <c r="B110" s="1062">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2">
        <v>9</v>
      </c>
      <c r="B111" s="1062">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2">
        <v>10</v>
      </c>
      <c r="B112" s="1062">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2">
        <v>11</v>
      </c>
      <c r="B113" s="1062">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2">
        <v>12</v>
      </c>
      <c r="B114" s="1062">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2">
        <v>13</v>
      </c>
      <c r="B115" s="1062">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2">
        <v>14</v>
      </c>
      <c r="B116" s="1062">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2">
        <v>15</v>
      </c>
      <c r="B117" s="1062">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2">
        <v>16</v>
      </c>
      <c r="B118" s="1062">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2">
        <v>17</v>
      </c>
      <c r="B119" s="1062">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2">
        <v>18</v>
      </c>
      <c r="B120" s="1062">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2">
        <v>19</v>
      </c>
      <c r="B121" s="1062">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2">
        <v>20</v>
      </c>
      <c r="B122" s="1062">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2">
        <v>21</v>
      </c>
      <c r="B123" s="1062">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2">
        <v>22</v>
      </c>
      <c r="B124" s="1062">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2">
        <v>23</v>
      </c>
      <c r="B125" s="1062">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2">
        <v>24</v>
      </c>
      <c r="B126" s="1062">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2">
        <v>25</v>
      </c>
      <c r="B127" s="1062">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2">
        <v>26</v>
      </c>
      <c r="B128" s="1062">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2">
        <v>27</v>
      </c>
      <c r="B129" s="1062">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2">
        <v>28</v>
      </c>
      <c r="B130" s="1062">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2">
        <v>29</v>
      </c>
      <c r="B131" s="1062">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2">
        <v>30</v>
      </c>
      <c r="B132" s="1062">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431</v>
      </c>
      <c r="K135" s="112"/>
      <c r="L135" s="112"/>
      <c r="M135" s="112"/>
      <c r="N135" s="112"/>
      <c r="O135" s="112"/>
      <c r="P135" s="345" t="s">
        <v>27</v>
      </c>
      <c r="Q135" s="345"/>
      <c r="R135" s="345"/>
      <c r="S135" s="345"/>
      <c r="T135" s="345"/>
      <c r="U135" s="345"/>
      <c r="V135" s="345"/>
      <c r="W135" s="345"/>
      <c r="X135" s="345"/>
      <c r="Y135" s="342" t="s">
        <v>491</v>
      </c>
      <c r="Z135" s="343"/>
      <c r="AA135" s="343"/>
      <c r="AB135" s="343"/>
      <c r="AC135" s="275" t="s">
        <v>474</v>
      </c>
      <c r="AD135" s="275"/>
      <c r="AE135" s="275"/>
      <c r="AF135" s="275"/>
      <c r="AG135" s="275"/>
      <c r="AH135" s="342" t="s">
        <v>391</v>
      </c>
      <c r="AI135" s="344"/>
      <c r="AJ135" s="344"/>
      <c r="AK135" s="344"/>
      <c r="AL135" s="344" t="s">
        <v>21</v>
      </c>
      <c r="AM135" s="344"/>
      <c r="AN135" s="344"/>
      <c r="AO135" s="427"/>
      <c r="AP135" s="428" t="s">
        <v>432</v>
      </c>
      <c r="AQ135" s="428"/>
      <c r="AR135" s="428"/>
      <c r="AS135" s="428"/>
      <c r="AT135" s="428"/>
      <c r="AU135" s="428"/>
      <c r="AV135" s="428"/>
      <c r="AW135" s="428"/>
      <c r="AX135" s="428"/>
    </row>
    <row r="136" spans="1:50" ht="26.25" customHeight="1" x14ac:dyDescent="0.2">
      <c r="A136" s="1062">
        <v>1</v>
      </c>
      <c r="B136" s="1062">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2">
        <v>2</v>
      </c>
      <c r="B137" s="1062">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2">
        <v>3</v>
      </c>
      <c r="B138" s="1062">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2">
        <v>4</v>
      </c>
      <c r="B139" s="1062">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2">
        <v>5</v>
      </c>
      <c r="B140" s="1062">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2">
        <v>6</v>
      </c>
      <c r="B141" s="1062">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2">
        <v>7</v>
      </c>
      <c r="B142" s="1062">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2">
        <v>8</v>
      </c>
      <c r="B143" s="1062">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2">
        <v>9</v>
      </c>
      <c r="B144" s="1062">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2">
        <v>10</v>
      </c>
      <c r="B145" s="1062">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2">
        <v>11</v>
      </c>
      <c r="B146" s="1062">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2">
        <v>12</v>
      </c>
      <c r="B147" s="1062">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2">
        <v>13</v>
      </c>
      <c r="B148" s="1062">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2">
        <v>14</v>
      </c>
      <c r="B149" s="1062">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2">
        <v>15</v>
      </c>
      <c r="B150" s="1062">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2">
        <v>16</v>
      </c>
      <c r="B151" s="1062">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2">
        <v>17</v>
      </c>
      <c r="B152" s="1062">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2">
        <v>18</v>
      </c>
      <c r="B153" s="1062">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2">
        <v>19</v>
      </c>
      <c r="B154" s="1062">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2">
        <v>20</v>
      </c>
      <c r="B155" s="1062">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2">
        <v>21</v>
      </c>
      <c r="B156" s="1062">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2">
        <v>22</v>
      </c>
      <c r="B157" s="1062">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2">
        <v>23</v>
      </c>
      <c r="B158" s="1062">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2">
        <v>24</v>
      </c>
      <c r="B159" s="1062">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2">
        <v>25</v>
      </c>
      <c r="B160" s="1062">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2">
        <v>26</v>
      </c>
      <c r="B161" s="1062">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2">
        <v>27</v>
      </c>
      <c r="B162" s="1062">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2">
        <v>28</v>
      </c>
      <c r="B163" s="1062">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2">
        <v>29</v>
      </c>
      <c r="B164" s="1062">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2">
        <v>30</v>
      </c>
      <c r="B165" s="1062">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431</v>
      </c>
      <c r="K168" s="112"/>
      <c r="L168" s="112"/>
      <c r="M168" s="112"/>
      <c r="N168" s="112"/>
      <c r="O168" s="112"/>
      <c r="P168" s="345" t="s">
        <v>27</v>
      </c>
      <c r="Q168" s="345"/>
      <c r="R168" s="345"/>
      <c r="S168" s="345"/>
      <c r="T168" s="345"/>
      <c r="U168" s="345"/>
      <c r="V168" s="345"/>
      <c r="W168" s="345"/>
      <c r="X168" s="345"/>
      <c r="Y168" s="342" t="s">
        <v>491</v>
      </c>
      <c r="Z168" s="343"/>
      <c r="AA168" s="343"/>
      <c r="AB168" s="343"/>
      <c r="AC168" s="275" t="s">
        <v>474</v>
      </c>
      <c r="AD168" s="275"/>
      <c r="AE168" s="275"/>
      <c r="AF168" s="275"/>
      <c r="AG168" s="275"/>
      <c r="AH168" s="342" t="s">
        <v>391</v>
      </c>
      <c r="AI168" s="344"/>
      <c r="AJ168" s="344"/>
      <c r="AK168" s="344"/>
      <c r="AL168" s="344" t="s">
        <v>21</v>
      </c>
      <c r="AM168" s="344"/>
      <c r="AN168" s="344"/>
      <c r="AO168" s="427"/>
      <c r="AP168" s="428" t="s">
        <v>432</v>
      </c>
      <c r="AQ168" s="428"/>
      <c r="AR168" s="428"/>
      <c r="AS168" s="428"/>
      <c r="AT168" s="428"/>
      <c r="AU168" s="428"/>
      <c r="AV168" s="428"/>
      <c r="AW168" s="428"/>
      <c r="AX168" s="428"/>
    </row>
    <row r="169" spans="1:50" ht="26.25" customHeight="1" x14ac:dyDescent="0.2">
      <c r="A169" s="1062">
        <v>1</v>
      </c>
      <c r="B169" s="1062">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2">
        <v>2</v>
      </c>
      <c r="B170" s="1062">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2">
        <v>3</v>
      </c>
      <c r="B171" s="1062">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2">
        <v>4</v>
      </c>
      <c r="B172" s="1062">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2">
        <v>5</v>
      </c>
      <c r="B173" s="1062">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2">
        <v>6</v>
      </c>
      <c r="B174" s="1062">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2">
        <v>7</v>
      </c>
      <c r="B175" s="1062">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2">
        <v>8</v>
      </c>
      <c r="B176" s="1062">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2">
        <v>9</v>
      </c>
      <c r="B177" s="1062">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2">
        <v>10</v>
      </c>
      <c r="B178" s="1062">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2">
        <v>11</v>
      </c>
      <c r="B179" s="1062">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2">
        <v>12</v>
      </c>
      <c r="B180" s="1062">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2">
        <v>13</v>
      </c>
      <c r="B181" s="1062">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2">
        <v>14</v>
      </c>
      <c r="B182" s="1062">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2">
        <v>15</v>
      </c>
      <c r="B183" s="1062">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2">
        <v>16</v>
      </c>
      <c r="B184" s="1062">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2">
        <v>17</v>
      </c>
      <c r="B185" s="1062">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2">
        <v>18</v>
      </c>
      <c r="B186" s="1062">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2">
        <v>19</v>
      </c>
      <c r="B187" s="1062">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2">
        <v>20</v>
      </c>
      <c r="B188" s="1062">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2">
        <v>21</v>
      </c>
      <c r="B189" s="1062">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2">
        <v>22</v>
      </c>
      <c r="B190" s="1062">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2">
        <v>23</v>
      </c>
      <c r="B191" s="1062">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2">
        <v>24</v>
      </c>
      <c r="B192" s="1062">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2">
        <v>25</v>
      </c>
      <c r="B193" s="1062">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2">
        <v>26</v>
      </c>
      <c r="B194" s="1062">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2">
        <v>27</v>
      </c>
      <c r="B195" s="1062">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2">
        <v>28</v>
      </c>
      <c r="B196" s="1062">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2">
        <v>29</v>
      </c>
      <c r="B197" s="1062">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2">
        <v>30</v>
      </c>
      <c r="B198" s="1062">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431</v>
      </c>
      <c r="K201" s="112"/>
      <c r="L201" s="112"/>
      <c r="M201" s="112"/>
      <c r="N201" s="112"/>
      <c r="O201" s="112"/>
      <c r="P201" s="345" t="s">
        <v>27</v>
      </c>
      <c r="Q201" s="345"/>
      <c r="R201" s="345"/>
      <c r="S201" s="345"/>
      <c r="T201" s="345"/>
      <c r="U201" s="345"/>
      <c r="V201" s="345"/>
      <c r="W201" s="345"/>
      <c r="X201" s="345"/>
      <c r="Y201" s="342" t="s">
        <v>491</v>
      </c>
      <c r="Z201" s="343"/>
      <c r="AA201" s="343"/>
      <c r="AB201" s="343"/>
      <c r="AC201" s="275" t="s">
        <v>474</v>
      </c>
      <c r="AD201" s="275"/>
      <c r="AE201" s="275"/>
      <c r="AF201" s="275"/>
      <c r="AG201" s="275"/>
      <c r="AH201" s="342" t="s">
        <v>391</v>
      </c>
      <c r="AI201" s="344"/>
      <c r="AJ201" s="344"/>
      <c r="AK201" s="344"/>
      <c r="AL201" s="344" t="s">
        <v>21</v>
      </c>
      <c r="AM201" s="344"/>
      <c r="AN201" s="344"/>
      <c r="AO201" s="427"/>
      <c r="AP201" s="428" t="s">
        <v>432</v>
      </c>
      <c r="AQ201" s="428"/>
      <c r="AR201" s="428"/>
      <c r="AS201" s="428"/>
      <c r="AT201" s="428"/>
      <c r="AU201" s="428"/>
      <c r="AV201" s="428"/>
      <c r="AW201" s="428"/>
      <c r="AX201" s="428"/>
    </row>
    <row r="202" spans="1:50" ht="26.25" customHeight="1" x14ac:dyDescent="0.2">
      <c r="A202" s="1062">
        <v>1</v>
      </c>
      <c r="B202" s="1062">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2">
        <v>2</v>
      </c>
      <c r="B203" s="1062">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2">
        <v>3</v>
      </c>
      <c r="B204" s="1062">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2">
        <v>4</v>
      </c>
      <c r="B205" s="1062">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2">
        <v>5</v>
      </c>
      <c r="B206" s="1062">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2">
        <v>6</v>
      </c>
      <c r="B207" s="1062">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2">
        <v>7</v>
      </c>
      <c r="B208" s="1062">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2">
        <v>8</v>
      </c>
      <c r="B209" s="1062">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2">
        <v>9</v>
      </c>
      <c r="B210" s="1062">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2">
        <v>10</v>
      </c>
      <c r="B211" s="1062">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2">
        <v>11</v>
      </c>
      <c r="B212" s="1062">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2">
        <v>12</v>
      </c>
      <c r="B213" s="1062">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2">
        <v>13</v>
      </c>
      <c r="B214" s="1062">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2">
        <v>14</v>
      </c>
      <c r="B215" s="1062">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2">
        <v>15</v>
      </c>
      <c r="B216" s="1062">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2">
        <v>16</v>
      </c>
      <c r="B217" s="1062">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2">
        <v>17</v>
      </c>
      <c r="B218" s="1062">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2">
        <v>18</v>
      </c>
      <c r="B219" s="1062">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2">
        <v>19</v>
      </c>
      <c r="B220" s="1062">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2">
        <v>20</v>
      </c>
      <c r="B221" s="1062">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2">
        <v>21</v>
      </c>
      <c r="B222" s="1062">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2">
        <v>22</v>
      </c>
      <c r="B223" s="1062">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2">
        <v>23</v>
      </c>
      <c r="B224" s="1062">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2">
        <v>24</v>
      </c>
      <c r="B225" s="1062">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2">
        <v>25</v>
      </c>
      <c r="B226" s="1062">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2">
        <v>26</v>
      </c>
      <c r="B227" s="1062">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2">
        <v>27</v>
      </c>
      <c r="B228" s="1062">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2">
        <v>28</v>
      </c>
      <c r="B229" s="1062">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2">
        <v>29</v>
      </c>
      <c r="B230" s="1062">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2">
        <v>30</v>
      </c>
      <c r="B231" s="1062">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431</v>
      </c>
      <c r="K234" s="112"/>
      <c r="L234" s="112"/>
      <c r="M234" s="112"/>
      <c r="N234" s="112"/>
      <c r="O234" s="112"/>
      <c r="P234" s="345" t="s">
        <v>27</v>
      </c>
      <c r="Q234" s="345"/>
      <c r="R234" s="345"/>
      <c r="S234" s="345"/>
      <c r="T234" s="345"/>
      <c r="U234" s="345"/>
      <c r="V234" s="345"/>
      <c r="W234" s="345"/>
      <c r="X234" s="345"/>
      <c r="Y234" s="342" t="s">
        <v>491</v>
      </c>
      <c r="Z234" s="343"/>
      <c r="AA234" s="343"/>
      <c r="AB234" s="343"/>
      <c r="AC234" s="275" t="s">
        <v>474</v>
      </c>
      <c r="AD234" s="275"/>
      <c r="AE234" s="275"/>
      <c r="AF234" s="275"/>
      <c r="AG234" s="275"/>
      <c r="AH234" s="342" t="s">
        <v>391</v>
      </c>
      <c r="AI234" s="344"/>
      <c r="AJ234" s="344"/>
      <c r="AK234" s="344"/>
      <c r="AL234" s="344" t="s">
        <v>21</v>
      </c>
      <c r="AM234" s="344"/>
      <c r="AN234" s="344"/>
      <c r="AO234" s="427"/>
      <c r="AP234" s="428" t="s">
        <v>432</v>
      </c>
      <c r="AQ234" s="428"/>
      <c r="AR234" s="428"/>
      <c r="AS234" s="428"/>
      <c r="AT234" s="428"/>
      <c r="AU234" s="428"/>
      <c r="AV234" s="428"/>
      <c r="AW234" s="428"/>
      <c r="AX234" s="428"/>
    </row>
    <row r="235" spans="1:50" ht="26.25" customHeight="1" x14ac:dyDescent="0.2">
      <c r="A235" s="1062">
        <v>1</v>
      </c>
      <c r="B235" s="1062">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2">
        <v>2</v>
      </c>
      <c r="B236" s="1062">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2">
        <v>3</v>
      </c>
      <c r="B237" s="1062">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2">
        <v>4</v>
      </c>
      <c r="B238" s="1062">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2">
        <v>5</v>
      </c>
      <c r="B239" s="1062">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2">
        <v>6</v>
      </c>
      <c r="B240" s="1062">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2">
        <v>7</v>
      </c>
      <c r="B241" s="1062">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2">
        <v>8</v>
      </c>
      <c r="B242" s="1062">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2">
        <v>9</v>
      </c>
      <c r="B243" s="1062">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2">
        <v>10</v>
      </c>
      <c r="B244" s="1062">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2">
        <v>11</v>
      </c>
      <c r="B245" s="1062">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2">
        <v>12</v>
      </c>
      <c r="B246" s="1062">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2">
        <v>13</v>
      </c>
      <c r="B247" s="1062">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2">
        <v>14</v>
      </c>
      <c r="B248" s="1062">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2">
        <v>15</v>
      </c>
      <c r="B249" s="1062">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2">
        <v>16</v>
      </c>
      <c r="B250" s="1062">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2">
        <v>17</v>
      </c>
      <c r="B251" s="1062">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2">
        <v>18</v>
      </c>
      <c r="B252" s="1062">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2">
        <v>19</v>
      </c>
      <c r="B253" s="1062">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2">
        <v>20</v>
      </c>
      <c r="B254" s="1062">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2">
        <v>21</v>
      </c>
      <c r="B255" s="1062">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2">
        <v>22</v>
      </c>
      <c r="B256" s="1062">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2">
        <v>23</v>
      </c>
      <c r="B257" s="1062">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2">
        <v>24</v>
      </c>
      <c r="B258" s="1062">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2">
        <v>25</v>
      </c>
      <c r="B259" s="1062">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2">
        <v>26</v>
      </c>
      <c r="B260" s="1062">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2">
        <v>27</v>
      </c>
      <c r="B261" s="1062">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2">
        <v>28</v>
      </c>
      <c r="B262" s="1062">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2">
        <v>29</v>
      </c>
      <c r="B263" s="1062">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2">
        <v>30</v>
      </c>
      <c r="B264" s="1062">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431</v>
      </c>
      <c r="K267" s="112"/>
      <c r="L267" s="112"/>
      <c r="M267" s="112"/>
      <c r="N267" s="112"/>
      <c r="O267" s="112"/>
      <c r="P267" s="345" t="s">
        <v>27</v>
      </c>
      <c r="Q267" s="345"/>
      <c r="R267" s="345"/>
      <c r="S267" s="345"/>
      <c r="T267" s="345"/>
      <c r="U267" s="345"/>
      <c r="V267" s="345"/>
      <c r="W267" s="345"/>
      <c r="X267" s="345"/>
      <c r="Y267" s="342" t="s">
        <v>491</v>
      </c>
      <c r="Z267" s="343"/>
      <c r="AA267" s="343"/>
      <c r="AB267" s="343"/>
      <c r="AC267" s="275" t="s">
        <v>474</v>
      </c>
      <c r="AD267" s="275"/>
      <c r="AE267" s="275"/>
      <c r="AF267" s="275"/>
      <c r="AG267" s="275"/>
      <c r="AH267" s="342" t="s">
        <v>391</v>
      </c>
      <c r="AI267" s="344"/>
      <c r="AJ267" s="344"/>
      <c r="AK267" s="344"/>
      <c r="AL267" s="344" t="s">
        <v>21</v>
      </c>
      <c r="AM267" s="344"/>
      <c r="AN267" s="344"/>
      <c r="AO267" s="427"/>
      <c r="AP267" s="428" t="s">
        <v>432</v>
      </c>
      <c r="AQ267" s="428"/>
      <c r="AR267" s="428"/>
      <c r="AS267" s="428"/>
      <c r="AT267" s="428"/>
      <c r="AU267" s="428"/>
      <c r="AV267" s="428"/>
      <c r="AW267" s="428"/>
      <c r="AX267" s="428"/>
    </row>
    <row r="268" spans="1:50" ht="26.25" customHeight="1" x14ac:dyDescent="0.2">
      <c r="A268" s="1062">
        <v>1</v>
      </c>
      <c r="B268" s="1062">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2">
        <v>2</v>
      </c>
      <c r="B269" s="1062">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2">
        <v>3</v>
      </c>
      <c r="B270" s="1062">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2">
        <v>4</v>
      </c>
      <c r="B271" s="1062">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2">
        <v>5</v>
      </c>
      <c r="B272" s="1062">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2">
        <v>6</v>
      </c>
      <c r="B273" s="1062">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2">
        <v>7</v>
      </c>
      <c r="B274" s="1062">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2">
        <v>8</v>
      </c>
      <c r="B275" s="1062">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2">
        <v>9</v>
      </c>
      <c r="B276" s="1062">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2">
        <v>10</v>
      </c>
      <c r="B277" s="1062">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2">
        <v>11</v>
      </c>
      <c r="B278" s="1062">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2">
        <v>12</v>
      </c>
      <c r="B279" s="1062">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2">
        <v>13</v>
      </c>
      <c r="B280" s="1062">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2">
        <v>14</v>
      </c>
      <c r="B281" s="1062">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2">
        <v>15</v>
      </c>
      <c r="B282" s="1062">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2">
        <v>16</v>
      </c>
      <c r="B283" s="1062">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2">
        <v>17</v>
      </c>
      <c r="B284" s="1062">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2">
        <v>18</v>
      </c>
      <c r="B285" s="1062">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2">
        <v>19</v>
      </c>
      <c r="B286" s="1062">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2">
        <v>20</v>
      </c>
      <c r="B287" s="1062">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2">
        <v>21</v>
      </c>
      <c r="B288" s="1062">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2">
        <v>22</v>
      </c>
      <c r="B289" s="1062">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2">
        <v>23</v>
      </c>
      <c r="B290" s="1062">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2">
        <v>24</v>
      </c>
      <c r="B291" s="1062">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2">
        <v>25</v>
      </c>
      <c r="B292" s="1062">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2">
        <v>26</v>
      </c>
      <c r="B293" s="1062">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2">
        <v>27</v>
      </c>
      <c r="B294" s="1062">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2">
        <v>28</v>
      </c>
      <c r="B295" s="1062">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2">
        <v>29</v>
      </c>
      <c r="B296" s="1062">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2">
        <v>30</v>
      </c>
      <c r="B297" s="1062">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431</v>
      </c>
      <c r="K300" s="112"/>
      <c r="L300" s="112"/>
      <c r="M300" s="112"/>
      <c r="N300" s="112"/>
      <c r="O300" s="112"/>
      <c r="P300" s="345" t="s">
        <v>27</v>
      </c>
      <c r="Q300" s="345"/>
      <c r="R300" s="345"/>
      <c r="S300" s="345"/>
      <c r="T300" s="345"/>
      <c r="U300" s="345"/>
      <c r="V300" s="345"/>
      <c r="W300" s="345"/>
      <c r="X300" s="345"/>
      <c r="Y300" s="342" t="s">
        <v>491</v>
      </c>
      <c r="Z300" s="343"/>
      <c r="AA300" s="343"/>
      <c r="AB300" s="343"/>
      <c r="AC300" s="275" t="s">
        <v>474</v>
      </c>
      <c r="AD300" s="275"/>
      <c r="AE300" s="275"/>
      <c r="AF300" s="275"/>
      <c r="AG300" s="275"/>
      <c r="AH300" s="342" t="s">
        <v>391</v>
      </c>
      <c r="AI300" s="344"/>
      <c r="AJ300" s="344"/>
      <c r="AK300" s="344"/>
      <c r="AL300" s="344" t="s">
        <v>21</v>
      </c>
      <c r="AM300" s="344"/>
      <c r="AN300" s="344"/>
      <c r="AO300" s="427"/>
      <c r="AP300" s="428" t="s">
        <v>432</v>
      </c>
      <c r="AQ300" s="428"/>
      <c r="AR300" s="428"/>
      <c r="AS300" s="428"/>
      <c r="AT300" s="428"/>
      <c r="AU300" s="428"/>
      <c r="AV300" s="428"/>
      <c r="AW300" s="428"/>
      <c r="AX300" s="428"/>
    </row>
    <row r="301" spans="1:50" ht="26.25" customHeight="1" x14ac:dyDescent="0.2">
      <c r="A301" s="1062">
        <v>1</v>
      </c>
      <c r="B301" s="1062">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2">
        <v>2</v>
      </c>
      <c r="B302" s="1062">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2">
        <v>3</v>
      </c>
      <c r="B303" s="1062">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2">
        <v>4</v>
      </c>
      <c r="B304" s="1062">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2">
        <v>5</v>
      </c>
      <c r="B305" s="1062">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2">
        <v>6</v>
      </c>
      <c r="B306" s="1062">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2">
        <v>7</v>
      </c>
      <c r="B307" s="1062">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2">
        <v>8</v>
      </c>
      <c r="B308" s="1062">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2">
        <v>9</v>
      </c>
      <c r="B309" s="1062">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2">
        <v>10</v>
      </c>
      <c r="B310" s="1062">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2">
        <v>11</v>
      </c>
      <c r="B311" s="1062">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2">
        <v>12</v>
      </c>
      <c r="B312" s="1062">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2">
        <v>13</v>
      </c>
      <c r="B313" s="1062">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2">
        <v>14</v>
      </c>
      <c r="B314" s="1062">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2">
        <v>15</v>
      </c>
      <c r="B315" s="1062">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2">
        <v>16</v>
      </c>
      <c r="B316" s="1062">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2">
        <v>17</v>
      </c>
      <c r="B317" s="1062">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2">
        <v>18</v>
      </c>
      <c r="B318" s="1062">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2">
        <v>19</v>
      </c>
      <c r="B319" s="1062">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2">
        <v>20</v>
      </c>
      <c r="B320" s="1062">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2">
        <v>21</v>
      </c>
      <c r="B321" s="1062">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2">
        <v>22</v>
      </c>
      <c r="B322" s="1062">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2">
        <v>23</v>
      </c>
      <c r="B323" s="1062">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2">
        <v>24</v>
      </c>
      <c r="B324" s="1062">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2">
        <v>25</v>
      </c>
      <c r="B325" s="1062">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2">
        <v>26</v>
      </c>
      <c r="B326" s="1062">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2">
        <v>27</v>
      </c>
      <c r="B327" s="1062">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2">
        <v>28</v>
      </c>
      <c r="B328" s="1062">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2">
        <v>29</v>
      </c>
      <c r="B329" s="1062">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2">
        <v>30</v>
      </c>
      <c r="B330" s="1062">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431</v>
      </c>
      <c r="K333" s="112"/>
      <c r="L333" s="112"/>
      <c r="M333" s="112"/>
      <c r="N333" s="112"/>
      <c r="O333" s="112"/>
      <c r="P333" s="345" t="s">
        <v>27</v>
      </c>
      <c r="Q333" s="345"/>
      <c r="R333" s="345"/>
      <c r="S333" s="345"/>
      <c r="T333" s="345"/>
      <c r="U333" s="345"/>
      <c r="V333" s="345"/>
      <c r="W333" s="345"/>
      <c r="X333" s="345"/>
      <c r="Y333" s="342" t="s">
        <v>491</v>
      </c>
      <c r="Z333" s="343"/>
      <c r="AA333" s="343"/>
      <c r="AB333" s="343"/>
      <c r="AC333" s="275" t="s">
        <v>474</v>
      </c>
      <c r="AD333" s="275"/>
      <c r="AE333" s="275"/>
      <c r="AF333" s="275"/>
      <c r="AG333" s="275"/>
      <c r="AH333" s="342" t="s">
        <v>391</v>
      </c>
      <c r="AI333" s="344"/>
      <c r="AJ333" s="344"/>
      <c r="AK333" s="344"/>
      <c r="AL333" s="344" t="s">
        <v>21</v>
      </c>
      <c r="AM333" s="344"/>
      <c r="AN333" s="344"/>
      <c r="AO333" s="427"/>
      <c r="AP333" s="428" t="s">
        <v>432</v>
      </c>
      <c r="AQ333" s="428"/>
      <c r="AR333" s="428"/>
      <c r="AS333" s="428"/>
      <c r="AT333" s="428"/>
      <c r="AU333" s="428"/>
      <c r="AV333" s="428"/>
      <c r="AW333" s="428"/>
      <c r="AX333" s="428"/>
    </row>
    <row r="334" spans="1:50" ht="26.25" customHeight="1" x14ac:dyDescent="0.2">
      <c r="A334" s="1062">
        <v>1</v>
      </c>
      <c r="B334" s="1062">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2">
        <v>2</v>
      </c>
      <c r="B335" s="1062">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2">
        <v>3</v>
      </c>
      <c r="B336" s="1062">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2">
        <v>4</v>
      </c>
      <c r="B337" s="1062">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2">
        <v>5</v>
      </c>
      <c r="B338" s="1062">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2">
        <v>6</v>
      </c>
      <c r="B339" s="1062">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2">
        <v>7</v>
      </c>
      <c r="B340" s="1062">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2">
        <v>8</v>
      </c>
      <c r="B341" s="1062">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2">
        <v>9</v>
      </c>
      <c r="B342" s="1062">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2">
        <v>10</v>
      </c>
      <c r="B343" s="1062">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2">
        <v>11</v>
      </c>
      <c r="B344" s="1062">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2">
        <v>12</v>
      </c>
      <c r="B345" s="1062">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2">
        <v>13</v>
      </c>
      <c r="B346" s="1062">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2">
        <v>14</v>
      </c>
      <c r="B347" s="1062">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2">
        <v>15</v>
      </c>
      <c r="B348" s="1062">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2">
        <v>16</v>
      </c>
      <c r="B349" s="1062">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2">
        <v>17</v>
      </c>
      <c r="B350" s="1062">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2">
        <v>18</v>
      </c>
      <c r="B351" s="1062">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2">
        <v>19</v>
      </c>
      <c r="B352" s="1062">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2">
        <v>20</v>
      </c>
      <c r="B353" s="1062">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2">
        <v>21</v>
      </c>
      <c r="B354" s="1062">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2">
        <v>22</v>
      </c>
      <c r="B355" s="1062">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2">
        <v>23</v>
      </c>
      <c r="B356" s="1062">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2">
        <v>24</v>
      </c>
      <c r="B357" s="1062">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2">
        <v>25</v>
      </c>
      <c r="B358" s="1062">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2">
        <v>26</v>
      </c>
      <c r="B359" s="1062">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2">
        <v>27</v>
      </c>
      <c r="B360" s="1062">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2">
        <v>28</v>
      </c>
      <c r="B361" s="1062">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2">
        <v>29</v>
      </c>
      <c r="B362" s="1062">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2">
        <v>30</v>
      </c>
      <c r="B363" s="1062">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431</v>
      </c>
      <c r="K366" s="112"/>
      <c r="L366" s="112"/>
      <c r="M366" s="112"/>
      <c r="N366" s="112"/>
      <c r="O366" s="112"/>
      <c r="P366" s="345" t="s">
        <v>27</v>
      </c>
      <c r="Q366" s="345"/>
      <c r="R366" s="345"/>
      <c r="S366" s="345"/>
      <c r="T366" s="345"/>
      <c r="U366" s="345"/>
      <c r="V366" s="345"/>
      <c r="W366" s="345"/>
      <c r="X366" s="345"/>
      <c r="Y366" s="342" t="s">
        <v>491</v>
      </c>
      <c r="Z366" s="343"/>
      <c r="AA366" s="343"/>
      <c r="AB366" s="343"/>
      <c r="AC366" s="275" t="s">
        <v>474</v>
      </c>
      <c r="AD366" s="275"/>
      <c r="AE366" s="275"/>
      <c r="AF366" s="275"/>
      <c r="AG366" s="275"/>
      <c r="AH366" s="342" t="s">
        <v>391</v>
      </c>
      <c r="AI366" s="344"/>
      <c r="AJ366" s="344"/>
      <c r="AK366" s="344"/>
      <c r="AL366" s="344" t="s">
        <v>21</v>
      </c>
      <c r="AM366" s="344"/>
      <c r="AN366" s="344"/>
      <c r="AO366" s="427"/>
      <c r="AP366" s="428" t="s">
        <v>432</v>
      </c>
      <c r="AQ366" s="428"/>
      <c r="AR366" s="428"/>
      <c r="AS366" s="428"/>
      <c r="AT366" s="428"/>
      <c r="AU366" s="428"/>
      <c r="AV366" s="428"/>
      <c r="AW366" s="428"/>
      <c r="AX366" s="428"/>
    </row>
    <row r="367" spans="1:50" ht="26.25" customHeight="1" x14ac:dyDescent="0.2">
      <c r="A367" s="1062">
        <v>1</v>
      </c>
      <c r="B367" s="1062">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2">
        <v>2</v>
      </c>
      <c r="B368" s="1062">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2">
        <v>3</v>
      </c>
      <c r="B369" s="1062">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2">
        <v>4</v>
      </c>
      <c r="B370" s="1062">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2">
        <v>5</v>
      </c>
      <c r="B371" s="1062">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2">
        <v>6</v>
      </c>
      <c r="B372" s="1062">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2">
        <v>7</v>
      </c>
      <c r="B373" s="1062">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2">
        <v>8</v>
      </c>
      <c r="B374" s="1062">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2">
        <v>9</v>
      </c>
      <c r="B375" s="1062">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2">
        <v>10</v>
      </c>
      <c r="B376" s="1062">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2">
        <v>11</v>
      </c>
      <c r="B377" s="1062">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2">
        <v>12</v>
      </c>
      <c r="B378" s="1062">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2">
        <v>13</v>
      </c>
      <c r="B379" s="1062">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2">
        <v>14</v>
      </c>
      <c r="B380" s="1062">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2">
        <v>15</v>
      </c>
      <c r="B381" s="1062">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2">
        <v>16</v>
      </c>
      <c r="B382" s="1062">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2">
        <v>17</v>
      </c>
      <c r="B383" s="1062">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2">
        <v>18</v>
      </c>
      <c r="B384" s="1062">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2">
        <v>19</v>
      </c>
      <c r="B385" s="1062">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2">
        <v>20</v>
      </c>
      <c r="B386" s="1062">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2">
        <v>21</v>
      </c>
      <c r="B387" s="1062">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2">
        <v>22</v>
      </c>
      <c r="B388" s="1062">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2">
        <v>23</v>
      </c>
      <c r="B389" s="1062">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2">
        <v>24</v>
      </c>
      <c r="B390" s="1062">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2">
        <v>25</v>
      </c>
      <c r="B391" s="1062">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2">
        <v>26</v>
      </c>
      <c r="B392" s="1062">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2">
        <v>27</v>
      </c>
      <c r="B393" s="1062">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2">
        <v>28</v>
      </c>
      <c r="B394" s="1062">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2">
        <v>29</v>
      </c>
      <c r="B395" s="1062">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2">
        <v>30</v>
      </c>
      <c r="B396" s="1062">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431</v>
      </c>
      <c r="K399" s="112"/>
      <c r="L399" s="112"/>
      <c r="M399" s="112"/>
      <c r="N399" s="112"/>
      <c r="O399" s="112"/>
      <c r="P399" s="345" t="s">
        <v>27</v>
      </c>
      <c r="Q399" s="345"/>
      <c r="R399" s="345"/>
      <c r="S399" s="345"/>
      <c r="T399" s="345"/>
      <c r="U399" s="345"/>
      <c r="V399" s="345"/>
      <c r="W399" s="345"/>
      <c r="X399" s="345"/>
      <c r="Y399" s="342" t="s">
        <v>491</v>
      </c>
      <c r="Z399" s="343"/>
      <c r="AA399" s="343"/>
      <c r="AB399" s="343"/>
      <c r="AC399" s="275" t="s">
        <v>474</v>
      </c>
      <c r="AD399" s="275"/>
      <c r="AE399" s="275"/>
      <c r="AF399" s="275"/>
      <c r="AG399" s="275"/>
      <c r="AH399" s="342" t="s">
        <v>391</v>
      </c>
      <c r="AI399" s="344"/>
      <c r="AJ399" s="344"/>
      <c r="AK399" s="344"/>
      <c r="AL399" s="344" t="s">
        <v>21</v>
      </c>
      <c r="AM399" s="344"/>
      <c r="AN399" s="344"/>
      <c r="AO399" s="427"/>
      <c r="AP399" s="428" t="s">
        <v>432</v>
      </c>
      <c r="AQ399" s="428"/>
      <c r="AR399" s="428"/>
      <c r="AS399" s="428"/>
      <c r="AT399" s="428"/>
      <c r="AU399" s="428"/>
      <c r="AV399" s="428"/>
      <c r="AW399" s="428"/>
      <c r="AX399" s="428"/>
    </row>
    <row r="400" spans="1:50" ht="26.25" customHeight="1" x14ac:dyDescent="0.2">
      <c r="A400" s="1062">
        <v>1</v>
      </c>
      <c r="B400" s="1062">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2">
        <v>2</v>
      </c>
      <c r="B401" s="1062">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2">
        <v>3</v>
      </c>
      <c r="B402" s="1062">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2">
        <v>4</v>
      </c>
      <c r="B403" s="1062">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2">
        <v>5</v>
      </c>
      <c r="B404" s="1062">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2">
        <v>6</v>
      </c>
      <c r="B405" s="1062">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2">
        <v>7</v>
      </c>
      <c r="B406" s="1062">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2">
        <v>8</v>
      </c>
      <c r="B407" s="1062">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2">
        <v>9</v>
      </c>
      <c r="B408" s="1062">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2">
        <v>10</v>
      </c>
      <c r="B409" s="1062">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2">
        <v>11</v>
      </c>
      <c r="B410" s="1062">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2">
        <v>12</v>
      </c>
      <c r="B411" s="1062">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2">
        <v>13</v>
      </c>
      <c r="B412" s="1062">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2">
        <v>14</v>
      </c>
      <c r="B413" s="1062">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2">
        <v>15</v>
      </c>
      <c r="B414" s="1062">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2">
        <v>16</v>
      </c>
      <c r="B415" s="1062">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2">
        <v>17</v>
      </c>
      <c r="B416" s="1062">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2">
        <v>18</v>
      </c>
      <c r="B417" s="1062">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2">
        <v>19</v>
      </c>
      <c r="B418" s="1062">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2">
        <v>20</v>
      </c>
      <c r="B419" s="1062">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2">
        <v>21</v>
      </c>
      <c r="B420" s="1062">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2">
        <v>22</v>
      </c>
      <c r="B421" s="1062">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2">
        <v>23</v>
      </c>
      <c r="B422" s="1062">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2">
        <v>24</v>
      </c>
      <c r="B423" s="1062">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2">
        <v>25</v>
      </c>
      <c r="B424" s="1062">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2">
        <v>26</v>
      </c>
      <c r="B425" s="1062">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2">
        <v>27</v>
      </c>
      <c r="B426" s="1062">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2">
        <v>28</v>
      </c>
      <c r="B427" s="1062">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2">
        <v>29</v>
      </c>
      <c r="B428" s="1062">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2">
        <v>30</v>
      </c>
      <c r="B429" s="1062">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431</v>
      </c>
      <c r="K432" s="112"/>
      <c r="L432" s="112"/>
      <c r="M432" s="112"/>
      <c r="N432" s="112"/>
      <c r="O432" s="112"/>
      <c r="P432" s="345" t="s">
        <v>27</v>
      </c>
      <c r="Q432" s="345"/>
      <c r="R432" s="345"/>
      <c r="S432" s="345"/>
      <c r="T432" s="345"/>
      <c r="U432" s="345"/>
      <c r="V432" s="345"/>
      <c r="W432" s="345"/>
      <c r="X432" s="345"/>
      <c r="Y432" s="342" t="s">
        <v>491</v>
      </c>
      <c r="Z432" s="343"/>
      <c r="AA432" s="343"/>
      <c r="AB432" s="343"/>
      <c r="AC432" s="275" t="s">
        <v>474</v>
      </c>
      <c r="AD432" s="275"/>
      <c r="AE432" s="275"/>
      <c r="AF432" s="275"/>
      <c r="AG432" s="275"/>
      <c r="AH432" s="342" t="s">
        <v>391</v>
      </c>
      <c r="AI432" s="344"/>
      <c r="AJ432" s="344"/>
      <c r="AK432" s="344"/>
      <c r="AL432" s="344" t="s">
        <v>21</v>
      </c>
      <c r="AM432" s="344"/>
      <c r="AN432" s="344"/>
      <c r="AO432" s="427"/>
      <c r="AP432" s="428" t="s">
        <v>432</v>
      </c>
      <c r="AQ432" s="428"/>
      <c r="AR432" s="428"/>
      <c r="AS432" s="428"/>
      <c r="AT432" s="428"/>
      <c r="AU432" s="428"/>
      <c r="AV432" s="428"/>
      <c r="AW432" s="428"/>
      <c r="AX432" s="428"/>
    </row>
    <row r="433" spans="1:50" ht="26.25" customHeight="1" x14ac:dyDescent="0.2">
      <c r="A433" s="1062">
        <v>1</v>
      </c>
      <c r="B433" s="1062">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2">
        <v>2</v>
      </c>
      <c r="B434" s="1062">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2">
        <v>3</v>
      </c>
      <c r="B435" s="1062">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2">
        <v>4</v>
      </c>
      <c r="B436" s="1062">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2">
        <v>5</v>
      </c>
      <c r="B437" s="1062">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2">
        <v>6</v>
      </c>
      <c r="B438" s="1062">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2">
        <v>7</v>
      </c>
      <c r="B439" s="1062">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2">
        <v>8</v>
      </c>
      <c r="B440" s="1062">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2">
        <v>9</v>
      </c>
      <c r="B441" s="1062">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2">
        <v>10</v>
      </c>
      <c r="B442" s="1062">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2">
        <v>11</v>
      </c>
      <c r="B443" s="1062">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2">
        <v>12</v>
      </c>
      <c r="B444" s="1062">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2">
        <v>13</v>
      </c>
      <c r="B445" s="1062">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2">
        <v>14</v>
      </c>
      <c r="B446" s="1062">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2">
        <v>15</v>
      </c>
      <c r="B447" s="1062">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2">
        <v>16</v>
      </c>
      <c r="B448" s="1062">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2">
        <v>17</v>
      </c>
      <c r="B449" s="1062">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2">
        <v>18</v>
      </c>
      <c r="B450" s="1062">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2">
        <v>19</v>
      </c>
      <c r="B451" s="1062">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2">
        <v>20</v>
      </c>
      <c r="B452" s="1062">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2">
        <v>21</v>
      </c>
      <c r="B453" s="1062">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2">
        <v>22</v>
      </c>
      <c r="B454" s="1062">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2">
        <v>23</v>
      </c>
      <c r="B455" s="1062">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2">
        <v>24</v>
      </c>
      <c r="B456" s="1062">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2">
        <v>25</v>
      </c>
      <c r="B457" s="1062">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2">
        <v>26</v>
      </c>
      <c r="B458" s="1062">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2">
        <v>27</v>
      </c>
      <c r="B459" s="1062">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2">
        <v>28</v>
      </c>
      <c r="B460" s="1062">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2">
        <v>29</v>
      </c>
      <c r="B461" s="1062">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2">
        <v>30</v>
      </c>
      <c r="B462" s="1062">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431</v>
      </c>
      <c r="K465" s="112"/>
      <c r="L465" s="112"/>
      <c r="M465" s="112"/>
      <c r="N465" s="112"/>
      <c r="O465" s="112"/>
      <c r="P465" s="345" t="s">
        <v>27</v>
      </c>
      <c r="Q465" s="345"/>
      <c r="R465" s="345"/>
      <c r="S465" s="345"/>
      <c r="T465" s="345"/>
      <c r="U465" s="345"/>
      <c r="V465" s="345"/>
      <c r="W465" s="345"/>
      <c r="X465" s="345"/>
      <c r="Y465" s="342" t="s">
        <v>491</v>
      </c>
      <c r="Z465" s="343"/>
      <c r="AA465" s="343"/>
      <c r="AB465" s="343"/>
      <c r="AC465" s="275" t="s">
        <v>474</v>
      </c>
      <c r="AD465" s="275"/>
      <c r="AE465" s="275"/>
      <c r="AF465" s="275"/>
      <c r="AG465" s="275"/>
      <c r="AH465" s="342" t="s">
        <v>391</v>
      </c>
      <c r="AI465" s="344"/>
      <c r="AJ465" s="344"/>
      <c r="AK465" s="344"/>
      <c r="AL465" s="344" t="s">
        <v>21</v>
      </c>
      <c r="AM465" s="344"/>
      <c r="AN465" s="344"/>
      <c r="AO465" s="427"/>
      <c r="AP465" s="428" t="s">
        <v>432</v>
      </c>
      <c r="AQ465" s="428"/>
      <c r="AR465" s="428"/>
      <c r="AS465" s="428"/>
      <c r="AT465" s="428"/>
      <c r="AU465" s="428"/>
      <c r="AV465" s="428"/>
      <c r="AW465" s="428"/>
      <c r="AX465" s="428"/>
    </row>
    <row r="466" spans="1:50" ht="26.25" customHeight="1" x14ac:dyDescent="0.2">
      <c r="A466" s="1062">
        <v>1</v>
      </c>
      <c r="B466" s="1062">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2">
        <v>2</v>
      </c>
      <c r="B467" s="1062">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2">
        <v>3</v>
      </c>
      <c r="B468" s="1062">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2">
        <v>4</v>
      </c>
      <c r="B469" s="1062">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2">
        <v>5</v>
      </c>
      <c r="B470" s="1062">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2">
        <v>6</v>
      </c>
      <c r="B471" s="1062">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2">
        <v>7</v>
      </c>
      <c r="B472" s="1062">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2">
        <v>8</v>
      </c>
      <c r="B473" s="1062">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2">
        <v>9</v>
      </c>
      <c r="B474" s="1062">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2">
        <v>10</v>
      </c>
      <c r="B475" s="1062">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2">
        <v>11</v>
      </c>
      <c r="B476" s="1062">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2">
        <v>12</v>
      </c>
      <c r="B477" s="1062">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2">
        <v>13</v>
      </c>
      <c r="B478" s="1062">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2">
        <v>14</v>
      </c>
      <c r="B479" s="1062">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2">
        <v>15</v>
      </c>
      <c r="B480" s="1062">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2">
        <v>16</v>
      </c>
      <c r="B481" s="1062">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2">
        <v>17</v>
      </c>
      <c r="B482" s="1062">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2">
        <v>18</v>
      </c>
      <c r="B483" s="1062">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2">
        <v>19</v>
      </c>
      <c r="B484" s="1062">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2">
        <v>20</v>
      </c>
      <c r="B485" s="1062">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2">
        <v>21</v>
      </c>
      <c r="B486" s="1062">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2">
        <v>22</v>
      </c>
      <c r="B487" s="1062">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2">
        <v>23</v>
      </c>
      <c r="B488" s="1062">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2">
        <v>24</v>
      </c>
      <c r="B489" s="1062">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2">
        <v>25</v>
      </c>
      <c r="B490" s="1062">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2">
        <v>26</v>
      </c>
      <c r="B491" s="1062">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2">
        <v>27</v>
      </c>
      <c r="B492" s="1062">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2">
        <v>28</v>
      </c>
      <c r="B493" s="1062">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2">
        <v>29</v>
      </c>
      <c r="B494" s="1062">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2">
        <v>30</v>
      </c>
      <c r="B495" s="1062">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431</v>
      </c>
      <c r="K498" s="112"/>
      <c r="L498" s="112"/>
      <c r="M498" s="112"/>
      <c r="N498" s="112"/>
      <c r="O498" s="112"/>
      <c r="P498" s="345" t="s">
        <v>27</v>
      </c>
      <c r="Q498" s="345"/>
      <c r="R498" s="345"/>
      <c r="S498" s="345"/>
      <c r="T498" s="345"/>
      <c r="U498" s="345"/>
      <c r="V498" s="345"/>
      <c r="W498" s="345"/>
      <c r="X498" s="345"/>
      <c r="Y498" s="342" t="s">
        <v>491</v>
      </c>
      <c r="Z498" s="343"/>
      <c r="AA498" s="343"/>
      <c r="AB498" s="343"/>
      <c r="AC498" s="275" t="s">
        <v>474</v>
      </c>
      <c r="AD498" s="275"/>
      <c r="AE498" s="275"/>
      <c r="AF498" s="275"/>
      <c r="AG498" s="275"/>
      <c r="AH498" s="342" t="s">
        <v>391</v>
      </c>
      <c r="AI498" s="344"/>
      <c r="AJ498" s="344"/>
      <c r="AK498" s="344"/>
      <c r="AL498" s="344" t="s">
        <v>21</v>
      </c>
      <c r="AM498" s="344"/>
      <c r="AN498" s="344"/>
      <c r="AO498" s="427"/>
      <c r="AP498" s="428" t="s">
        <v>432</v>
      </c>
      <c r="AQ498" s="428"/>
      <c r="AR498" s="428"/>
      <c r="AS498" s="428"/>
      <c r="AT498" s="428"/>
      <c r="AU498" s="428"/>
      <c r="AV498" s="428"/>
      <c r="AW498" s="428"/>
      <c r="AX498" s="428"/>
    </row>
    <row r="499" spans="1:50" ht="26.25" customHeight="1" x14ac:dyDescent="0.2">
      <c r="A499" s="1062">
        <v>1</v>
      </c>
      <c r="B499" s="1062">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2">
        <v>2</v>
      </c>
      <c r="B500" s="1062">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2">
        <v>3</v>
      </c>
      <c r="B501" s="1062">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2">
        <v>4</v>
      </c>
      <c r="B502" s="1062">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2">
        <v>5</v>
      </c>
      <c r="B503" s="1062">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2">
        <v>6</v>
      </c>
      <c r="B504" s="1062">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2">
        <v>7</v>
      </c>
      <c r="B505" s="1062">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2">
        <v>8</v>
      </c>
      <c r="B506" s="1062">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2">
        <v>9</v>
      </c>
      <c r="B507" s="1062">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2">
        <v>10</v>
      </c>
      <c r="B508" s="1062">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2">
        <v>11</v>
      </c>
      <c r="B509" s="1062">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2">
        <v>12</v>
      </c>
      <c r="B510" s="1062">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2">
        <v>13</v>
      </c>
      <c r="B511" s="1062">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2">
        <v>14</v>
      </c>
      <c r="B512" s="1062">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2">
        <v>15</v>
      </c>
      <c r="B513" s="1062">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2">
        <v>16</v>
      </c>
      <c r="B514" s="1062">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2">
        <v>17</v>
      </c>
      <c r="B515" s="1062">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2">
        <v>18</v>
      </c>
      <c r="B516" s="1062">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2">
        <v>19</v>
      </c>
      <c r="B517" s="1062">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2">
        <v>20</v>
      </c>
      <c r="B518" s="1062">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2">
        <v>21</v>
      </c>
      <c r="B519" s="1062">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2">
        <v>22</v>
      </c>
      <c r="B520" s="1062">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2">
        <v>23</v>
      </c>
      <c r="B521" s="1062">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2">
        <v>24</v>
      </c>
      <c r="B522" s="1062">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2">
        <v>25</v>
      </c>
      <c r="B523" s="1062">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2">
        <v>26</v>
      </c>
      <c r="B524" s="1062">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2">
        <v>27</v>
      </c>
      <c r="B525" s="1062">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2">
        <v>28</v>
      </c>
      <c r="B526" s="1062">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2">
        <v>29</v>
      </c>
      <c r="B527" s="1062">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2">
        <v>30</v>
      </c>
      <c r="B528" s="1062">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431</v>
      </c>
      <c r="K531" s="112"/>
      <c r="L531" s="112"/>
      <c r="M531" s="112"/>
      <c r="N531" s="112"/>
      <c r="O531" s="112"/>
      <c r="P531" s="345" t="s">
        <v>27</v>
      </c>
      <c r="Q531" s="345"/>
      <c r="R531" s="345"/>
      <c r="S531" s="345"/>
      <c r="T531" s="345"/>
      <c r="U531" s="345"/>
      <c r="V531" s="345"/>
      <c r="W531" s="345"/>
      <c r="X531" s="345"/>
      <c r="Y531" s="342" t="s">
        <v>491</v>
      </c>
      <c r="Z531" s="343"/>
      <c r="AA531" s="343"/>
      <c r="AB531" s="343"/>
      <c r="AC531" s="275" t="s">
        <v>474</v>
      </c>
      <c r="AD531" s="275"/>
      <c r="AE531" s="275"/>
      <c r="AF531" s="275"/>
      <c r="AG531" s="275"/>
      <c r="AH531" s="342" t="s">
        <v>391</v>
      </c>
      <c r="AI531" s="344"/>
      <c r="AJ531" s="344"/>
      <c r="AK531" s="344"/>
      <c r="AL531" s="344" t="s">
        <v>21</v>
      </c>
      <c r="AM531" s="344"/>
      <c r="AN531" s="344"/>
      <c r="AO531" s="427"/>
      <c r="AP531" s="428" t="s">
        <v>432</v>
      </c>
      <c r="AQ531" s="428"/>
      <c r="AR531" s="428"/>
      <c r="AS531" s="428"/>
      <c r="AT531" s="428"/>
      <c r="AU531" s="428"/>
      <c r="AV531" s="428"/>
      <c r="AW531" s="428"/>
      <c r="AX531" s="428"/>
    </row>
    <row r="532" spans="1:50" ht="26.25" customHeight="1" x14ac:dyDescent="0.2">
      <c r="A532" s="1062">
        <v>1</v>
      </c>
      <c r="B532" s="1062">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2">
        <v>2</v>
      </c>
      <c r="B533" s="1062">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2">
        <v>3</v>
      </c>
      <c r="B534" s="1062">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2">
        <v>4</v>
      </c>
      <c r="B535" s="1062">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2">
        <v>5</v>
      </c>
      <c r="B536" s="1062">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2">
        <v>6</v>
      </c>
      <c r="B537" s="1062">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2">
        <v>7</v>
      </c>
      <c r="B538" s="1062">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2">
        <v>8</v>
      </c>
      <c r="B539" s="1062">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2">
        <v>9</v>
      </c>
      <c r="B540" s="1062">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2">
        <v>10</v>
      </c>
      <c r="B541" s="1062">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2">
        <v>11</v>
      </c>
      <c r="B542" s="1062">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2">
        <v>12</v>
      </c>
      <c r="B543" s="1062">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2">
        <v>13</v>
      </c>
      <c r="B544" s="1062">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2">
        <v>14</v>
      </c>
      <c r="B545" s="1062">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2">
        <v>15</v>
      </c>
      <c r="B546" s="1062">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2">
        <v>16</v>
      </c>
      <c r="B547" s="1062">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2">
        <v>17</v>
      </c>
      <c r="B548" s="1062">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2">
        <v>18</v>
      </c>
      <c r="B549" s="1062">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2">
        <v>19</v>
      </c>
      <c r="B550" s="1062">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2">
        <v>20</v>
      </c>
      <c r="B551" s="1062">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2">
        <v>21</v>
      </c>
      <c r="B552" s="1062">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2">
        <v>22</v>
      </c>
      <c r="B553" s="1062">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2">
        <v>23</v>
      </c>
      <c r="B554" s="1062">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2">
        <v>24</v>
      </c>
      <c r="B555" s="1062">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2">
        <v>25</v>
      </c>
      <c r="B556" s="1062">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2">
        <v>26</v>
      </c>
      <c r="B557" s="1062">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2">
        <v>27</v>
      </c>
      <c r="B558" s="1062">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2">
        <v>28</v>
      </c>
      <c r="B559" s="1062">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2">
        <v>29</v>
      </c>
      <c r="B560" s="1062">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2">
        <v>30</v>
      </c>
      <c r="B561" s="1062">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431</v>
      </c>
      <c r="K564" s="112"/>
      <c r="L564" s="112"/>
      <c r="M564" s="112"/>
      <c r="N564" s="112"/>
      <c r="O564" s="112"/>
      <c r="P564" s="345" t="s">
        <v>27</v>
      </c>
      <c r="Q564" s="345"/>
      <c r="R564" s="345"/>
      <c r="S564" s="345"/>
      <c r="T564" s="345"/>
      <c r="U564" s="345"/>
      <c r="V564" s="345"/>
      <c r="W564" s="345"/>
      <c r="X564" s="345"/>
      <c r="Y564" s="342" t="s">
        <v>491</v>
      </c>
      <c r="Z564" s="343"/>
      <c r="AA564" s="343"/>
      <c r="AB564" s="343"/>
      <c r="AC564" s="275" t="s">
        <v>474</v>
      </c>
      <c r="AD564" s="275"/>
      <c r="AE564" s="275"/>
      <c r="AF564" s="275"/>
      <c r="AG564" s="275"/>
      <c r="AH564" s="342" t="s">
        <v>391</v>
      </c>
      <c r="AI564" s="344"/>
      <c r="AJ564" s="344"/>
      <c r="AK564" s="344"/>
      <c r="AL564" s="344" t="s">
        <v>21</v>
      </c>
      <c r="AM564" s="344"/>
      <c r="AN564" s="344"/>
      <c r="AO564" s="427"/>
      <c r="AP564" s="428" t="s">
        <v>432</v>
      </c>
      <c r="AQ564" s="428"/>
      <c r="AR564" s="428"/>
      <c r="AS564" s="428"/>
      <c r="AT564" s="428"/>
      <c r="AU564" s="428"/>
      <c r="AV564" s="428"/>
      <c r="AW564" s="428"/>
      <c r="AX564" s="428"/>
    </row>
    <row r="565" spans="1:50" ht="26.25" customHeight="1" x14ac:dyDescent="0.2">
      <c r="A565" s="1062">
        <v>1</v>
      </c>
      <c r="B565" s="1062">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2">
        <v>2</v>
      </c>
      <c r="B566" s="1062">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2">
        <v>3</v>
      </c>
      <c r="B567" s="1062">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2">
        <v>4</v>
      </c>
      <c r="B568" s="1062">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2">
        <v>5</v>
      </c>
      <c r="B569" s="1062">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2">
        <v>6</v>
      </c>
      <c r="B570" s="1062">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2">
        <v>7</v>
      </c>
      <c r="B571" s="1062">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2">
        <v>8</v>
      </c>
      <c r="B572" s="1062">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2">
        <v>9</v>
      </c>
      <c r="B573" s="1062">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2">
        <v>10</v>
      </c>
      <c r="B574" s="1062">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2">
        <v>11</v>
      </c>
      <c r="B575" s="1062">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2">
        <v>12</v>
      </c>
      <c r="B576" s="1062">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2">
        <v>13</v>
      </c>
      <c r="B577" s="1062">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2">
        <v>14</v>
      </c>
      <c r="B578" s="1062">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2">
        <v>15</v>
      </c>
      <c r="B579" s="1062">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2">
        <v>16</v>
      </c>
      <c r="B580" s="1062">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2">
        <v>17</v>
      </c>
      <c r="B581" s="1062">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2">
        <v>18</v>
      </c>
      <c r="B582" s="1062">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2">
        <v>19</v>
      </c>
      <c r="B583" s="1062">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2">
        <v>20</v>
      </c>
      <c r="B584" s="1062">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2">
        <v>21</v>
      </c>
      <c r="B585" s="1062">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2">
        <v>22</v>
      </c>
      <c r="B586" s="1062">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2">
        <v>23</v>
      </c>
      <c r="B587" s="1062">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2">
        <v>24</v>
      </c>
      <c r="B588" s="1062">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2">
        <v>25</v>
      </c>
      <c r="B589" s="1062">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2">
        <v>26</v>
      </c>
      <c r="B590" s="1062">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2">
        <v>27</v>
      </c>
      <c r="B591" s="1062">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2">
        <v>28</v>
      </c>
      <c r="B592" s="1062">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2">
        <v>29</v>
      </c>
      <c r="B593" s="1062">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2">
        <v>30</v>
      </c>
      <c r="B594" s="1062">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431</v>
      </c>
      <c r="K597" s="112"/>
      <c r="L597" s="112"/>
      <c r="M597" s="112"/>
      <c r="N597" s="112"/>
      <c r="O597" s="112"/>
      <c r="P597" s="345" t="s">
        <v>27</v>
      </c>
      <c r="Q597" s="345"/>
      <c r="R597" s="345"/>
      <c r="S597" s="345"/>
      <c r="T597" s="345"/>
      <c r="U597" s="345"/>
      <c r="V597" s="345"/>
      <c r="W597" s="345"/>
      <c r="X597" s="345"/>
      <c r="Y597" s="342" t="s">
        <v>491</v>
      </c>
      <c r="Z597" s="343"/>
      <c r="AA597" s="343"/>
      <c r="AB597" s="343"/>
      <c r="AC597" s="275" t="s">
        <v>474</v>
      </c>
      <c r="AD597" s="275"/>
      <c r="AE597" s="275"/>
      <c r="AF597" s="275"/>
      <c r="AG597" s="275"/>
      <c r="AH597" s="342" t="s">
        <v>391</v>
      </c>
      <c r="AI597" s="344"/>
      <c r="AJ597" s="344"/>
      <c r="AK597" s="344"/>
      <c r="AL597" s="344" t="s">
        <v>21</v>
      </c>
      <c r="AM597" s="344"/>
      <c r="AN597" s="344"/>
      <c r="AO597" s="427"/>
      <c r="AP597" s="428" t="s">
        <v>432</v>
      </c>
      <c r="AQ597" s="428"/>
      <c r="AR597" s="428"/>
      <c r="AS597" s="428"/>
      <c r="AT597" s="428"/>
      <c r="AU597" s="428"/>
      <c r="AV597" s="428"/>
      <c r="AW597" s="428"/>
      <c r="AX597" s="428"/>
    </row>
    <row r="598" spans="1:50" ht="26.25" customHeight="1" x14ac:dyDescent="0.2">
      <c r="A598" s="1062">
        <v>1</v>
      </c>
      <c r="B598" s="1062">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2">
        <v>2</v>
      </c>
      <c r="B599" s="1062">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2">
        <v>3</v>
      </c>
      <c r="B600" s="1062">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2">
        <v>4</v>
      </c>
      <c r="B601" s="1062">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2">
        <v>5</v>
      </c>
      <c r="B602" s="1062">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2">
        <v>6</v>
      </c>
      <c r="B603" s="1062">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2">
        <v>7</v>
      </c>
      <c r="B604" s="1062">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2">
        <v>8</v>
      </c>
      <c r="B605" s="1062">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2">
        <v>9</v>
      </c>
      <c r="B606" s="1062">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2">
        <v>10</v>
      </c>
      <c r="B607" s="1062">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2">
        <v>11</v>
      </c>
      <c r="B608" s="1062">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2">
        <v>12</v>
      </c>
      <c r="B609" s="1062">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2">
        <v>13</v>
      </c>
      <c r="B610" s="1062">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2">
        <v>14</v>
      </c>
      <c r="B611" s="1062">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2">
        <v>15</v>
      </c>
      <c r="B612" s="1062">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2">
        <v>16</v>
      </c>
      <c r="B613" s="1062">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2">
        <v>17</v>
      </c>
      <c r="B614" s="1062">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2">
        <v>18</v>
      </c>
      <c r="B615" s="1062">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2">
        <v>19</v>
      </c>
      <c r="B616" s="1062">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2">
        <v>20</v>
      </c>
      <c r="B617" s="1062">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2">
        <v>21</v>
      </c>
      <c r="B618" s="1062">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2">
        <v>22</v>
      </c>
      <c r="B619" s="1062">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2">
        <v>23</v>
      </c>
      <c r="B620" s="1062">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2">
        <v>24</v>
      </c>
      <c r="B621" s="1062">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2">
        <v>25</v>
      </c>
      <c r="B622" s="1062">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2">
        <v>26</v>
      </c>
      <c r="B623" s="1062">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2">
        <v>27</v>
      </c>
      <c r="B624" s="1062">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2">
        <v>28</v>
      </c>
      <c r="B625" s="1062">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2">
        <v>29</v>
      </c>
      <c r="B626" s="1062">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2">
        <v>30</v>
      </c>
      <c r="B627" s="1062">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431</v>
      </c>
      <c r="K630" s="112"/>
      <c r="L630" s="112"/>
      <c r="M630" s="112"/>
      <c r="N630" s="112"/>
      <c r="O630" s="112"/>
      <c r="P630" s="345" t="s">
        <v>27</v>
      </c>
      <c r="Q630" s="345"/>
      <c r="R630" s="345"/>
      <c r="S630" s="345"/>
      <c r="T630" s="345"/>
      <c r="U630" s="345"/>
      <c r="V630" s="345"/>
      <c r="W630" s="345"/>
      <c r="X630" s="345"/>
      <c r="Y630" s="342" t="s">
        <v>491</v>
      </c>
      <c r="Z630" s="343"/>
      <c r="AA630" s="343"/>
      <c r="AB630" s="343"/>
      <c r="AC630" s="275" t="s">
        <v>474</v>
      </c>
      <c r="AD630" s="275"/>
      <c r="AE630" s="275"/>
      <c r="AF630" s="275"/>
      <c r="AG630" s="275"/>
      <c r="AH630" s="342" t="s">
        <v>391</v>
      </c>
      <c r="AI630" s="344"/>
      <c r="AJ630" s="344"/>
      <c r="AK630" s="344"/>
      <c r="AL630" s="344" t="s">
        <v>21</v>
      </c>
      <c r="AM630" s="344"/>
      <c r="AN630" s="344"/>
      <c r="AO630" s="427"/>
      <c r="AP630" s="428" t="s">
        <v>432</v>
      </c>
      <c r="AQ630" s="428"/>
      <c r="AR630" s="428"/>
      <c r="AS630" s="428"/>
      <c r="AT630" s="428"/>
      <c r="AU630" s="428"/>
      <c r="AV630" s="428"/>
      <c r="AW630" s="428"/>
      <c r="AX630" s="428"/>
    </row>
    <row r="631" spans="1:50" ht="26.25" customHeight="1" x14ac:dyDescent="0.2">
      <c r="A631" s="1062">
        <v>1</v>
      </c>
      <c r="B631" s="1062">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2">
        <v>2</v>
      </c>
      <c r="B632" s="1062">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2">
        <v>3</v>
      </c>
      <c r="B633" s="1062">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2">
        <v>4</v>
      </c>
      <c r="B634" s="1062">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2">
        <v>5</v>
      </c>
      <c r="B635" s="1062">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2">
        <v>6</v>
      </c>
      <c r="B636" s="1062">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2">
        <v>7</v>
      </c>
      <c r="B637" s="1062">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2">
        <v>8</v>
      </c>
      <c r="B638" s="1062">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2">
        <v>9</v>
      </c>
      <c r="B639" s="1062">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2">
        <v>10</v>
      </c>
      <c r="B640" s="1062">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2">
        <v>11</v>
      </c>
      <c r="B641" s="1062">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2">
        <v>12</v>
      </c>
      <c r="B642" s="1062">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2">
        <v>13</v>
      </c>
      <c r="B643" s="1062">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2">
        <v>14</v>
      </c>
      <c r="B644" s="1062">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2">
        <v>15</v>
      </c>
      <c r="B645" s="1062">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2">
        <v>16</v>
      </c>
      <c r="B646" s="1062">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2">
        <v>17</v>
      </c>
      <c r="B647" s="1062">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2">
        <v>18</v>
      </c>
      <c r="B648" s="1062">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2">
        <v>19</v>
      </c>
      <c r="B649" s="1062">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2">
        <v>20</v>
      </c>
      <c r="B650" s="1062">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2">
        <v>21</v>
      </c>
      <c r="B651" s="1062">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2">
        <v>22</v>
      </c>
      <c r="B652" s="1062">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2">
        <v>23</v>
      </c>
      <c r="B653" s="1062">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2">
        <v>24</v>
      </c>
      <c r="B654" s="1062">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2">
        <v>25</v>
      </c>
      <c r="B655" s="1062">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2">
        <v>26</v>
      </c>
      <c r="B656" s="1062">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2">
        <v>27</v>
      </c>
      <c r="B657" s="1062">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2">
        <v>28</v>
      </c>
      <c r="B658" s="1062">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2">
        <v>29</v>
      </c>
      <c r="B659" s="1062">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2">
        <v>30</v>
      </c>
      <c r="B660" s="1062">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431</v>
      </c>
      <c r="K663" s="112"/>
      <c r="L663" s="112"/>
      <c r="M663" s="112"/>
      <c r="N663" s="112"/>
      <c r="O663" s="112"/>
      <c r="P663" s="345" t="s">
        <v>27</v>
      </c>
      <c r="Q663" s="345"/>
      <c r="R663" s="345"/>
      <c r="S663" s="345"/>
      <c r="T663" s="345"/>
      <c r="U663" s="345"/>
      <c r="V663" s="345"/>
      <c r="W663" s="345"/>
      <c r="X663" s="345"/>
      <c r="Y663" s="342" t="s">
        <v>491</v>
      </c>
      <c r="Z663" s="343"/>
      <c r="AA663" s="343"/>
      <c r="AB663" s="343"/>
      <c r="AC663" s="275" t="s">
        <v>474</v>
      </c>
      <c r="AD663" s="275"/>
      <c r="AE663" s="275"/>
      <c r="AF663" s="275"/>
      <c r="AG663" s="275"/>
      <c r="AH663" s="342" t="s">
        <v>391</v>
      </c>
      <c r="AI663" s="344"/>
      <c r="AJ663" s="344"/>
      <c r="AK663" s="344"/>
      <c r="AL663" s="344" t="s">
        <v>21</v>
      </c>
      <c r="AM663" s="344"/>
      <c r="AN663" s="344"/>
      <c r="AO663" s="427"/>
      <c r="AP663" s="428" t="s">
        <v>432</v>
      </c>
      <c r="AQ663" s="428"/>
      <c r="AR663" s="428"/>
      <c r="AS663" s="428"/>
      <c r="AT663" s="428"/>
      <c r="AU663" s="428"/>
      <c r="AV663" s="428"/>
      <c r="AW663" s="428"/>
      <c r="AX663" s="428"/>
    </row>
    <row r="664" spans="1:50" ht="26.25" customHeight="1" x14ac:dyDescent="0.2">
      <c r="A664" s="1062">
        <v>1</v>
      </c>
      <c r="B664" s="1062">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2">
        <v>2</v>
      </c>
      <c r="B665" s="1062">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2">
        <v>3</v>
      </c>
      <c r="B666" s="1062">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2">
        <v>4</v>
      </c>
      <c r="B667" s="1062">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2">
        <v>5</v>
      </c>
      <c r="B668" s="1062">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2">
        <v>6</v>
      </c>
      <c r="B669" s="1062">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2">
        <v>7</v>
      </c>
      <c r="B670" s="1062">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2">
        <v>8</v>
      </c>
      <c r="B671" s="1062">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2">
        <v>9</v>
      </c>
      <c r="B672" s="1062">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2">
        <v>10</v>
      </c>
      <c r="B673" s="1062">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2">
        <v>11</v>
      </c>
      <c r="B674" s="1062">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2">
        <v>12</v>
      </c>
      <c r="B675" s="1062">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2">
        <v>13</v>
      </c>
      <c r="B676" s="1062">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2">
        <v>14</v>
      </c>
      <c r="B677" s="1062">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2">
        <v>15</v>
      </c>
      <c r="B678" s="1062">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2">
        <v>16</v>
      </c>
      <c r="B679" s="1062">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2">
        <v>17</v>
      </c>
      <c r="B680" s="1062">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2">
        <v>18</v>
      </c>
      <c r="B681" s="1062">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2">
        <v>19</v>
      </c>
      <c r="B682" s="1062">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2">
        <v>20</v>
      </c>
      <c r="B683" s="1062">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2">
        <v>21</v>
      </c>
      <c r="B684" s="1062">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2">
        <v>22</v>
      </c>
      <c r="B685" s="1062">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2">
        <v>23</v>
      </c>
      <c r="B686" s="1062">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2">
        <v>24</v>
      </c>
      <c r="B687" s="1062">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2">
        <v>25</v>
      </c>
      <c r="B688" s="1062">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2">
        <v>26</v>
      </c>
      <c r="B689" s="1062">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2">
        <v>27</v>
      </c>
      <c r="B690" s="1062">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2">
        <v>28</v>
      </c>
      <c r="B691" s="1062">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2">
        <v>29</v>
      </c>
      <c r="B692" s="1062">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2">
        <v>30</v>
      </c>
      <c r="B693" s="1062">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431</v>
      </c>
      <c r="K696" s="112"/>
      <c r="L696" s="112"/>
      <c r="M696" s="112"/>
      <c r="N696" s="112"/>
      <c r="O696" s="112"/>
      <c r="P696" s="345" t="s">
        <v>27</v>
      </c>
      <c r="Q696" s="345"/>
      <c r="R696" s="345"/>
      <c r="S696" s="345"/>
      <c r="T696" s="345"/>
      <c r="U696" s="345"/>
      <c r="V696" s="345"/>
      <c r="W696" s="345"/>
      <c r="X696" s="345"/>
      <c r="Y696" s="342" t="s">
        <v>491</v>
      </c>
      <c r="Z696" s="343"/>
      <c r="AA696" s="343"/>
      <c r="AB696" s="343"/>
      <c r="AC696" s="275" t="s">
        <v>474</v>
      </c>
      <c r="AD696" s="275"/>
      <c r="AE696" s="275"/>
      <c r="AF696" s="275"/>
      <c r="AG696" s="275"/>
      <c r="AH696" s="342" t="s">
        <v>391</v>
      </c>
      <c r="AI696" s="344"/>
      <c r="AJ696" s="344"/>
      <c r="AK696" s="344"/>
      <c r="AL696" s="344" t="s">
        <v>21</v>
      </c>
      <c r="AM696" s="344"/>
      <c r="AN696" s="344"/>
      <c r="AO696" s="427"/>
      <c r="AP696" s="428" t="s">
        <v>432</v>
      </c>
      <c r="AQ696" s="428"/>
      <c r="AR696" s="428"/>
      <c r="AS696" s="428"/>
      <c r="AT696" s="428"/>
      <c r="AU696" s="428"/>
      <c r="AV696" s="428"/>
      <c r="AW696" s="428"/>
      <c r="AX696" s="428"/>
    </row>
    <row r="697" spans="1:50" ht="26.25" customHeight="1" x14ac:dyDescent="0.2">
      <c r="A697" s="1062">
        <v>1</v>
      </c>
      <c r="B697" s="1062">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2">
        <v>2</v>
      </c>
      <c r="B698" s="1062">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2">
        <v>3</v>
      </c>
      <c r="B699" s="1062">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2">
        <v>4</v>
      </c>
      <c r="B700" s="1062">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2">
        <v>5</v>
      </c>
      <c r="B701" s="1062">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2">
        <v>6</v>
      </c>
      <c r="B702" s="1062">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2">
        <v>7</v>
      </c>
      <c r="B703" s="1062">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2">
        <v>8</v>
      </c>
      <c r="B704" s="1062">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2">
        <v>9</v>
      </c>
      <c r="B705" s="1062">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2">
        <v>10</v>
      </c>
      <c r="B706" s="1062">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2">
        <v>11</v>
      </c>
      <c r="B707" s="1062">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2">
        <v>12</v>
      </c>
      <c r="B708" s="1062">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2">
        <v>13</v>
      </c>
      <c r="B709" s="1062">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2">
        <v>14</v>
      </c>
      <c r="B710" s="1062">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2">
        <v>15</v>
      </c>
      <c r="B711" s="1062">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2">
        <v>16</v>
      </c>
      <c r="B712" s="1062">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2">
        <v>17</v>
      </c>
      <c r="B713" s="1062">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2">
        <v>18</v>
      </c>
      <c r="B714" s="1062">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2">
        <v>19</v>
      </c>
      <c r="B715" s="1062">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2">
        <v>20</v>
      </c>
      <c r="B716" s="1062">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2">
        <v>21</v>
      </c>
      <c r="B717" s="1062">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2">
        <v>22</v>
      </c>
      <c r="B718" s="1062">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2">
        <v>23</v>
      </c>
      <c r="B719" s="1062">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2">
        <v>24</v>
      </c>
      <c r="B720" s="1062">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2">
        <v>25</v>
      </c>
      <c r="B721" s="1062">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2">
        <v>26</v>
      </c>
      <c r="B722" s="1062">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2">
        <v>27</v>
      </c>
      <c r="B723" s="1062">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2">
        <v>28</v>
      </c>
      <c r="B724" s="1062">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2">
        <v>29</v>
      </c>
      <c r="B725" s="1062">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2">
        <v>30</v>
      </c>
      <c r="B726" s="1062">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431</v>
      </c>
      <c r="K729" s="112"/>
      <c r="L729" s="112"/>
      <c r="M729" s="112"/>
      <c r="N729" s="112"/>
      <c r="O729" s="112"/>
      <c r="P729" s="345" t="s">
        <v>27</v>
      </c>
      <c r="Q729" s="345"/>
      <c r="R729" s="345"/>
      <c r="S729" s="345"/>
      <c r="T729" s="345"/>
      <c r="U729" s="345"/>
      <c r="V729" s="345"/>
      <c r="W729" s="345"/>
      <c r="X729" s="345"/>
      <c r="Y729" s="342" t="s">
        <v>491</v>
      </c>
      <c r="Z729" s="343"/>
      <c r="AA729" s="343"/>
      <c r="AB729" s="343"/>
      <c r="AC729" s="275" t="s">
        <v>474</v>
      </c>
      <c r="AD729" s="275"/>
      <c r="AE729" s="275"/>
      <c r="AF729" s="275"/>
      <c r="AG729" s="275"/>
      <c r="AH729" s="342" t="s">
        <v>391</v>
      </c>
      <c r="AI729" s="344"/>
      <c r="AJ729" s="344"/>
      <c r="AK729" s="344"/>
      <c r="AL729" s="344" t="s">
        <v>21</v>
      </c>
      <c r="AM729" s="344"/>
      <c r="AN729" s="344"/>
      <c r="AO729" s="427"/>
      <c r="AP729" s="428" t="s">
        <v>432</v>
      </c>
      <c r="AQ729" s="428"/>
      <c r="AR729" s="428"/>
      <c r="AS729" s="428"/>
      <c r="AT729" s="428"/>
      <c r="AU729" s="428"/>
      <c r="AV729" s="428"/>
      <c r="AW729" s="428"/>
      <c r="AX729" s="428"/>
    </row>
    <row r="730" spans="1:50" ht="26.25" customHeight="1" x14ac:dyDescent="0.2">
      <c r="A730" s="1062">
        <v>1</v>
      </c>
      <c r="B730" s="1062">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2">
        <v>2</v>
      </c>
      <c r="B731" s="1062">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2">
        <v>3</v>
      </c>
      <c r="B732" s="1062">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2">
        <v>4</v>
      </c>
      <c r="B733" s="1062">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2">
        <v>5</v>
      </c>
      <c r="B734" s="1062">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2">
        <v>6</v>
      </c>
      <c r="B735" s="1062">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2">
        <v>7</v>
      </c>
      <c r="B736" s="1062">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2">
        <v>8</v>
      </c>
      <c r="B737" s="1062">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2">
        <v>9</v>
      </c>
      <c r="B738" s="1062">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2">
        <v>10</v>
      </c>
      <c r="B739" s="1062">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2">
        <v>11</v>
      </c>
      <c r="B740" s="1062">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2">
        <v>12</v>
      </c>
      <c r="B741" s="1062">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2">
        <v>13</v>
      </c>
      <c r="B742" s="1062">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2">
        <v>14</v>
      </c>
      <c r="B743" s="1062">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2">
        <v>15</v>
      </c>
      <c r="B744" s="1062">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2">
        <v>16</v>
      </c>
      <c r="B745" s="1062">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2">
        <v>17</v>
      </c>
      <c r="B746" s="1062">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2">
        <v>18</v>
      </c>
      <c r="B747" s="1062">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2">
        <v>19</v>
      </c>
      <c r="B748" s="1062">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2">
        <v>20</v>
      </c>
      <c r="B749" s="1062">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2">
        <v>21</v>
      </c>
      <c r="B750" s="1062">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2">
        <v>22</v>
      </c>
      <c r="B751" s="1062">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2">
        <v>23</v>
      </c>
      <c r="B752" s="1062">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2">
        <v>24</v>
      </c>
      <c r="B753" s="1062">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2">
        <v>25</v>
      </c>
      <c r="B754" s="1062">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2">
        <v>26</v>
      </c>
      <c r="B755" s="1062">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2">
        <v>27</v>
      </c>
      <c r="B756" s="1062">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2">
        <v>28</v>
      </c>
      <c r="B757" s="1062">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2">
        <v>29</v>
      </c>
      <c r="B758" s="1062">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2">
        <v>30</v>
      </c>
      <c r="B759" s="1062">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431</v>
      </c>
      <c r="K762" s="112"/>
      <c r="L762" s="112"/>
      <c r="M762" s="112"/>
      <c r="N762" s="112"/>
      <c r="O762" s="112"/>
      <c r="P762" s="345" t="s">
        <v>27</v>
      </c>
      <c r="Q762" s="345"/>
      <c r="R762" s="345"/>
      <c r="S762" s="345"/>
      <c r="T762" s="345"/>
      <c r="U762" s="345"/>
      <c r="V762" s="345"/>
      <c r="W762" s="345"/>
      <c r="X762" s="345"/>
      <c r="Y762" s="342" t="s">
        <v>491</v>
      </c>
      <c r="Z762" s="343"/>
      <c r="AA762" s="343"/>
      <c r="AB762" s="343"/>
      <c r="AC762" s="275" t="s">
        <v>474</v>
      </c>
      <c r="AD762" s="275"/>
      <c r="AE762" s="275"/>
      <c r="AF762" s="275"/>
      <c r="AG762" s="275"/>
      <c r="AH762" s="342" t="s">
        <v>391</v>
      </c>
      <c r="AI762" s="344"/>
      <c r="AJ762" s="344"/>
      <c r="AK762" s="344"/>
      <c r="AL762" s="344" t="s">
        <v>21</v>
      </c>
      <c r="AM762" s="344"/>
      <c r="AN762" s="344"/>
      <c r="AO762" s="427"/>
      <c r="AP762" s="428" t="s">
        <v>432</v>
      </c>
      <c r="AQ762" s="428"/>
      <c r="AR762" s="428"/>
      <c r="AS762" s="428"/>
      <c r="AT762" s="428"/>
      <c r="AU762" s="428"/>
      <c r="AV762" s="428"/>
      <c r="AW762" s="428"/>
      <c r="AX762" s="428"/>
    </row>
    <row r="763" spans="1:50" ht="26.25" customHeight="1" x14ac:dyDescent="0.2">
      <c r="A763" s="1062">
        <v>1</v>
      </c>
      <c r="B763" s="1062">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2">
        <v>2</v>
      </c>
      <c r="B764" s="1062">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2">
        <v>3</v>
      </c>
      <c r="B765" s="1062">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2">
        <v>4</v>
      </c>
      <c r="B766" s="1062">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2">
        <v>5</v>
      </c>
      <c r="B767" s="1062">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2">
        <v>6</v>
      </c>
      <c r="B768" s="1062">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2">
        <v>7</v>
      </c>
      <c r="B769" s="1062">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2">
        <v>8</v>
      </c>
      <c r="B770" s="1062">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2">
        <v>9</v>
      </c>
      <c r="B771" s="1062">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2">
        <v>10</v>
      </c>
      <c r="B772" s="1062">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2">
        <v>11</v>
      </c>
      <c r="B773" s="1062">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2">
        <v>12</v>
      </c>
      <c r="B774" s="1062">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2">
        <v>13</v>
      </c>
      <c r="B775" s="1062">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2">
        <v>14</v>
      </c>
      <c r="B776" s="1062">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2">
        <v>15</v>
      </c>
      <c r="B777" s="1062">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2">
        <v>16</v>
      </c>
      <c r="B778" s="1062">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2">
        <v>17</v>
      </c>
      <c r="B779" s="1062">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2">
        <v>18</v>
      </c>
      <c r="B780" s="1062">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2">
        <v>19</v>
      </c>
      <c r="B781" s="1062">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2">
        <v>20</v>
      </c>
      <c r="B782" s="1062">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2">
        <v>21</v>
      </c>
      <c r="B783" s="1062">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2">
        <v>22</v>
      </c>
      <c r="B784" s="1062">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2">
        <v>23</v>
      </c>
      <c r="B785" s="1062">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2">
        <v>24</v>
      </c>
      <c r="B786" s="1062">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2">
        <v>25</v>
      </c>
      <c r="B787" s="1062">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2">
        <v>26</v>
      </c>
      <c r="B788" s="1062">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2">
        <v>27</v>
      </c>
      <c r="B789" s="1062">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2">
        <v>28</v>
      </c>
      <c r="B790" s="1062">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2">
        <v>29</v>
      </c>
      <c r="B791" s="1062">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2">
        <v>30</v>
      </c>
      <c r="B792" s="1062">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431</v>
      </c>
      <c r="K795" s="112"/>
      <c r="L795" s="112"/>
      <c r="M795" s="112"/>
      <c r="N795" s="112"/>
      <c r="O795" s="112"/>
      <c r="P795" s="345" t="s">
        <v>27</v>
      </c>
      <c r="Q795" s="345"/>
      <c r="R795" s="345"/>
      <c r="S795" s="345"/>
      <c r="T795" s="345"/>
      <c r="U795" s="345"/>
      <c r="V795" s="345"/>
      <c r="W795" s="345"/>
      <c r="X795" s="345"/>
      <c r="Y795" s="342" t="s">
        <v>491</v>
      </c>
      <c r="Z795" s="343"/>
      <c r="AA795" s="343"/>
      <c r="AB795" s="343"/>
      <c r="AC795" s="275" t="s">
        <v>474</v>
      </c>
      <c r="AD795" s="275"/>
      <c r="AE795" s="275"/>
      <c r="AF795" s="275"/>
      <c r="AG795" s="275"/>
      <c r="AH795" s="342" t="s">
        <v>391</v>
      </c>
      <c r="AI795" s="344"/>
      <c r="AJ795" s="344"/>
      <c r="AK795" s="344"/>
      <c r="AL795" s="344" t="s">
        <v>21</v>
      </c>
      <c r="AM795" s="344"/>
      <c r="AN795" s="344"/>
      <c r="AO795" s="427"/>
      <c r="AP795" s="428" t="s">
        <v>432</v>
      </c>
      <c r="AQ795" s="428"/>
      <c r="AR795" s="428"/>
      <c r="AS795" s="428"/>
      <c r="AT795" s="428"/>
      <c r="AU795" s="428"/>
      <c r="AV795" s="428"/>
      <c r="AW795" s="428"/>
      <c r="AX795" s="428"/>
    </row>
    <row r="796" spans="1:50" ht="26.25" customHeight="1" x14ac:dyDescent="0.2">
      <c r="A796" s="1062">
        <v>1</v>
      </c>
      <c r="B796" s="1062">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2">
        <v>2</v>
      </c>
      <c r="B797" s="1062">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2">
        <v>3</v>
      </c>
      <c r="B798" s="1062">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2">
        <v>4</v>
      </c>
      <c r="B799" s="1062">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2">
        <v>5</v>
      </c>
      <c r="B800" s="1062">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2">
        <v>6</v>
      </c>
      <c r="B801" s="1062">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2">
        <v>7</v>
      </c>
      <c r="B802" s="1062">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2">
        <v>8</v>
      </c>
      <c r="B803" s="1062">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2">
        <v>9</v>
      </c>
      <c r="B804" s="1062">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2">
        <v>10</v>
      </c>
      <c r="B805" s="1062">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2">
        <v>11</v>
      </c>
      <c r="B806" s="1062">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2">
        <v>12</v>
      </c>
      <c r="B807" s="1062">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2">
        <v>13</v>
      </c>
      <c r="B808" s="1062">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2">
        <v>14</v>
      </c>
      <c r="B809" s="1062">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2">
        <v>15</v>
      </c>
      <c r="B810" s="1062">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2">
        <v>16</v>
      </c>
      <c r="B811" s="1062">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2">
        <v>17</v>
      </c>
      <c r="B812" s="1062">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2">
        <v>18</v>
      </c>
      <c r="B813" s="1062">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2">
        <v>19</v>
      </c>
      <c r="B814" s="1062">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2">
        <v>20</v>
      </c>
      <c r="B815" s="1062">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2">
        <v>21</v>
      </c>
      <c r="B816" s="1062">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2">
        <v>22</v>
      </c>
      <c r="B817" s="1062">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2">
        <v>23</v>
      </c>
      <c r="B818" s="1062">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2">
        <v>24</v>
      </c>
      <c r="B819" s="1062">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2">
        <v>25</v>
      </c>
      <c r="B820" s="1062">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2">
        <v>26</v>
      </c>
      <c r="B821" s="1062">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2">
        <v>27</v>
      </c>
      <c r="B822" s="1062">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2">
        <v>28</v>
      </c>
      <c r="B823" s="1062">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2">
        <v>29</v>
      </c>
      <c r="B824" s="1062">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2">
        <v>30</v>
      </c>
      <c r="B825" s="1062">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431</v>
      </c>
      <c r="K828" s="112"/>
      <c r="L828" s="112"/>
      <c r="M828" s="112"/>
      <c r="N828" s="112"/>
      <c r="O828" s="112"/>
      <c r="P828" s="345" t="s">
        <v>27</v>
      </c>
      <c r="Q828" s="345"/>
      <c r="R828" s="345"/>
      <c r="S828" s="345"/>
      <c r="T828" s="345"/>
      <c r="U828" s="345"/>
      <c r="V828" s="345"/>
      <c r="W828" s="345"/>
      <c r="X828" s="345"/>
      <c r="Y828" s="342" t="s">
        <v>491</v>
      </c>
      <c r="Z828" s="343"/>
      <c r="AA828" s="343"/>
      <c r="AB828" s="343"/>
      <c r="AC828" s="275" t="s">
        <v>474</v>
      </c>
      <c r="AD828" s="275"/>
      <c r="AE828" s="275"/>
      <c r="AF828" s="275"/>
      <c r="AG828" s="275"/>
      <c r="AH828" s="342" t="s">
        <v>391</v>
      </c>
      <c r="AI828" s="344"/>
      <c r="AJ828" s="344"/>
      <c r="AK828" s="344"/>
      <c r="AL828" s="344" t="s">
        <v>21</v>
      </c>
      <c r="AM828" s="344"/>
      <c r="AN828" s="344"/>
      <c r="AO828" s="427"/>
      <c r="AP828" s="428" t="s">
        <v>432</v>
      </c>
      <c r="AQ828" s="428"/>
      <c r="AR828" s="428"/>
      <c r="AS828" s="428"/>
      <c r="AT828" s="428"/>
      <c r="AU828" s="428"/>
      <c r="AV828" s="428"/>
      <c r="AW828" s="428"/>
      <c r="AX828" s="428"/>
    </row>
    <row r="829" spans="1:50" ht="26.25" customHeight="1" x14ac:dyDescent="0.2">
      <c r="A829" s="1062">
        <v>1</v>
      </c>
      <c r="B829" s="1062">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2">
        <v>2</v>
      </c>
      <c r="B830" s="1062">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2">
        <v>3</v>
      </c>
      <c r="B831" s="1062">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2">
        <v>4</v>
      </c>
      <c r="B832" s="1062">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2">
        <v>5</v>
      </c>
      <c r="B833" s="1062">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2">
        <v>6</v>
      </c>
      <c r="B834" s="1062">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2">
        <v>7</v>
      </c>
      <c r="B835" s="1062">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2">
        <v>8</v>
      </c>
      <c r="B836" s="1062">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2">
        <v>9</v>
      </c>
      <c r="B837" s="106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2">
        <v>10</v>
      </c>
      <c r="B838" s="106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2">
        <v>11</v>
      </c>
      <c r="B839" s="1062">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2">
        <v>12</v>
      </c>
      <c r="B840" s="1062">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2">
        <v>13</v>
      </c>
      <c r="B841" s="106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2">
        <v>14</v>
      </c>
      <c r="B842" s="106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2">
        <v>15</v>
      </c>
      <c r="B843" s="106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2">
        <v>16</v>
      </c>
      <c r="B844" s="106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2">
        <v>17</v>
      </c>
      <c r="B845" s="106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2">
        <v>18</v>
      </c>
      <c r="B846" s="106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2">
        <v>19</v>
      </c>
      <c r="B847" s="106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2">
        <v>20</v>
      </c>
      <c r="B848" s="106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2">
        <v>21</v>
      </c>
      <c r="B849" s="106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2">
        <v>22</v>
      </c>
      <c r="B850" s="106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2">
        <v>23</v>
      </c>
      <c r="B851" s="106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2">
        <v>24</v>
      </c>
      <c r="B852" s="106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2">
        <v>25</v>
      </c>
      <c r="B853" s="106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2">
        <v>26</v>
      </c>
      <c r="B854" s="106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2">
        <v>27</v>
      </c>
      <c r="B855" s="106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2">
        <v>28</v>
      </c>
      <c r="B856" s="106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2">
        <v>29</v>
      </c>
      <c r="B857" s="106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2">
        <v>30</v>
      </c>
      <c r="B858" s="106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431</v>
      </c>
      <c r="K861" s="112"/>
      <c r="L861" s="112"/>
      <c r="M861" s="112"/>
      <c r="N861" s="112"/>
      <c r="O861" s="112"/>
      <c r="P861" s="345" t="s">
        <v>27</v>
      </c>
      <c r="Q861" s="345"/>
      <c r="R861" s="345"/>
      <c r="S861" s="345"/>
      <c r="T861" s="345"/>
      <c r="U861" s="345"/>
      <c r="V861" s="345"/>
      <c r="W861" s="345"/>
      <c r="X861" s="345"/>
      <c r="Y861" s="342" t="s">
        <v>491</v>
      </c>
      <c r="Z861" s="343"/>
      <c r="AA861" s="343"/>
      <c r="AB861" s="343"/>
      <c r="AC861" s="275" t="s">
        <v>474</v>
      </c>
      <c r="AD861" s="275"/>
      <c r="AE861" s="275"/>
      <c r="AF861" s="275"/>
      <c r="AG861" s="275"/>
      <c r="AH861" s="342" t="s">
        <v>391</v>
      </c>
      <c r="AI861" s="344"/>
      <c r="AJ861" s="344"/>
      <c r="AK861" s="344"/>
      <c r="AL861" s="344" t="s">
        <v>21</v>
      </c>
      <c r="AM861" s="344"/>
      <c r="AN861" s="344"/>
      <c r="AO861" s="427"/>
      <c r="AP861" s="428" t="s">
        <v>432</v>
      </c>
      <c r="AQ861" s="428"/>
      <c r="AR861" s="428"/>
      <c r="AS861" s="428"/>
      <c r="AT861" s="428"/>
      <c r="AU861" s="428"/>
      <c r="AV861" s="428"/>
      <c r="AW861" s="428"/>
      <c r="AX861" s="428"/>
    </row>
    <row r="862" spans="1:50" ht="26.25" customHeight="1" x14ac:dyDescent="0.2">
      <c r="A862" s="1062">
        <v>1</v>
      </c>
      <c r="B862" s="106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2">
        <v>2</v>
      </c>
      <c r="B863" s="106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2">
        <v>3</v>
      </c>
      <c r="B864" s="106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2">
        <v>4</v>
      </c>
      <c r="B865" s="106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2">
        <v>5</v>
      </c>
      <c r="B866" s="106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2">
        <v>6</v>
      </c>
      <c r="B867" s="1062">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2">
        <v>7</v>
      </c>
      <c r="B868" s="1062">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2">
        <v>8</v>
      </c>
      <c r="B869" s="1062">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2">
        <v>9</v>
      </c>
      <c r="B870" s="106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2">
        <v>10</v>
      </c>
      <c r="B871" s="106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2">
        <v>11</v>
      </c>
      <c r="B872" s="1062">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2">
        <v>12</v>
      </c>
      <c r="B873" s="1062">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2">
        <v>13</v>
      </c>
      <c r="B874" s="106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2">
        <v>14</v>
      </c>
      <c r="B875" s="106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2">
        <v>15</v>
      </c>
      <c r="B876" s="106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2">
        <v>16</v>
      </c>
      <c r="B877" s="106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2">
        <v>17</v>
      </c>
      <c r="B878" s="106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2">
        <v>18</v>
      </c>
      <c r="B879" s="106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2">
        <v>19</v>
      </c>
      <c r="B880" s="106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2">
        <v>20</v>
      </c>
      <c r="B881" s="106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2">
        <v>21</v>
      </c>
      <c r="B882" s="106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2">
        <v>22</v>
      </c>
      <c r="B883" s="106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2">
        <v>23</v>
      </c>
      <c r="B884" s="106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2">
        <v>24</v>
      </c>
      <c r="B885" s="106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2">
        <v>25</v>
      </c>
      <c r="B886" s="106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2">
        <v>26</v>
      </c>
      <c r="B887" s="106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2">
        <v>27</v>
      </c>
      <c r="B888" s="106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2">
        <v>28</v>
      </c>
      <c r="B889" s="106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2">
        <v>29</v>
      </c>
      <c r="B890" s="106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2">
        <v>30</v>
      </c>
      <c r="B891" s="106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431</v>
      </c>
      <c r="K894" s="112"/>
      <c r="L894" s="112"/>
      <c r="M894" s="112"/>
      <c r="N894" s="112"/>
      <c r="O894" s="112"/>
      <c r="P894" s="345" t="s">
        <v>27</v>
      </c>
      <c r="Q894" s="345"/>
      <c r="R894" s="345"/>
      <c r="S894" s="345"/>
      <c r="T894" s="345"/>
      <c r="U894" s="345"/>
      <c r="V894" s="345"/>
      <c r="W894" s="345"/>
      <c r="X894" s="345"/>
      <c r="Y894" s="342" t="s">
        <v>491</v>
      </c>
      <c r="Z894" s="343"/>
      <c r="AA894" s="343"/>
      <c r="AB894" s="343"/>
      <c r="AC894" s="275" t="s">
        <v>474</v>
      </c>
      <c r="AD894" s="275"/>
      <c r="AE894" s="275"/>
      <c r="AF894" s="275"/>
      <c r="AG894" s="275"/>
      <c r="AH894" s="342" t="s">
        <v>391</v>
      </c>
      <c r="AI894" s="344"/>
      <c r="AJ894" s="344"/>
      <c r="AK894" s="344"/>
      <c r="AL894" s="344" t="s">
        <v>21</v>
      </c>
      <c r="AM894" s="344"/>
      <c r="AN894" s="344"/>
      <c r="AO894" s="427"/>
      <c r="AP894" s="428" t="s">
        <v>432</v>
      </c>
      <c r="AQ894" s="428"/>
      <c r="AR894" s="428"/>
      <c r="AS894" s="428"/>
      <c r="AT894" s="428"/>
      <c r="AU894" s="428"/>
      <c r="AV894" s="428"/>
      <c r="AW894" s="428"/>
      <c r="AX894" s="428"/>
    </row>
    <row r="895" spans="1:50" ht="26.25" customHeight="1" x14ac:dyDescent="0.2">
      <c r="A895" s="1062">
        <v>1</v>
      </c>
      <c r="B895" s="106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2">
        <v>2</v>
      </c>
      <c r="B896" s="106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2">
        <v>3</v>
      </c>
      <c r="B897" s="106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2">
        <v>4</v>
      </c>
      <c r="B898" s="106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2">
        <v>5</v>
      </c>
      <c r="B899" s="106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2">
        <v>6</v>
      </c>
      <c r="B900" s="1062">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2">
        <v>7</v>
      </c>
      <c r="B901" s="1062">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2">
        <v>8</v>
      </c>
      <c r="B902" s="1062">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2">
        <v>9</v>
      </c>
      <c r="B903" s="106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2">
        <v>10</v>
      </c>
      <c r="B904" s="106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2">
        <v>11</v>
      </c>
      <c r="B905" s="1062">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2">
        <v>12</v>
      </c>
      <c r="B906" s="1062">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2">
        <v>13</v>
      </c>
      <c r="B907" s="106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2">
        <v>14</v>
      </c>
      <c r="B908" s="106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2">
        <v>15</v>
      </c>
      <c r="B909" s="106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2">
        <v>16</v>
      </c>
      <c r="B910" s="106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2">
        <v>17</v>
      </c>
      <c r="B911" s="106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2">
        <v>18</v>
      </c>
      <c r="B912" s="106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2">
        <v>19</v>
      </c>
      <c r="B913" s="106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2">
        <v>20</v>
      </c>
      <c r="B914" s="106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2">
        <v>21</v>
      </c>
      <c r="B915" s="106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2">
        <v>22</v>
      </c>
      <c r="B916" s="106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2">
        <v>23</v>
      </c>
      <c r="B917" s="106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2">
        <v>24</v>
      </c>
      <c r="B918" s="106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2">
        <v>25</v>
      </c>
      <c r="B919" s="106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2">
        <v>26</v>
      </c>
      <c r="B920" s="106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2">
        <v>27</v>
      </c>
      <c r="B921" s="106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2">
        <v>28</v>
      </c>
      <c r="B922" s="106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2">
        <v>29</v>
      </c>
      <c r="B923" s="106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2">
        <v>30</v>
      </c>
      <c r="B924" s="106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431</v>
      </c>
      <c r="K927" s="112"/>
      <c r="L927" s="112"/>
      <c r="M927" s="112"/>
      <c r="N927" s="112"/>
      <c r="O927" s="112"/>
      <c r="P927" s="345" t="s">
        <v>27</v>
      </c>
      <c r="Q927" s="345"/>
      <c r="R927" s="345"/>
      <c r="S927" s="345"/>
      <c r="T927" s="345"/>
      <c r="U927" s="345"/>
      <c r="V927" s="345"/>
      <c r="W927" s="345"/>
      <c r="X927" s="345"/>
      <c r="Y927" s="342" t="s">
        <v>491</v>
      </c>
      <c r="Z927" s="343"/>
      <c r="AA927" s="343"/>
      <c r="AB927" s="343"/>
      <c r="AC927" s="275" t="s">
        <v>474</v>
      </c>
      <c r="AD927" s="275"/>
      <c r="AE927" s="275"/>
      <c r="AF927" s="275"/>
      <c r="AG927" s="275"/>
      <c r="AH927" s="342" t="s">
        <v>391</v>
      </c>
      <c r="AI927" s="344"/>
      <c r="AJ927" s="344"/>
      <c r="AK927" s="344"/>
      <c r="AL927" s="344" t="s">
        <v>21</v>
      </c>
      <c r="AM927" s="344"/>
      <c r="AN927" s="344"/>
      <c r="AO927" s="427"/>
      <c r="AP927" s="428" t="s">
        <v>432</v>
      </c>
      <c r="AQ927" s="428"/>
      <c r="AR927" s="428"/>
      <c r="AS927" s="428"/>
      <c r="AT927" s="428"/>
      <c r="AU927" s="428"/>
      <c r="AV927" s="428"/>
      <c r="AW927" s="428"/>
      <c r="AX927" s="428"/>
    </row>
    <row r="928" spans="1:50" ht="26.25" customHeight="1" x14ac:dyDescent="0.2">
      <c r="A928" s="1062">
        <v>1</v>
      </c>
      <c r="B928" s="106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2">
        <v>2</v>
      </c>
      <c r="B929" s="106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2">
        <v>3</v>
      </c>
      <c r="B930" s="106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2">
        <v>4</v>
      </c>
      <c r="B931" s="106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2">
        <v>5</v>
      </c>
      <c r="B932" s="106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2">
        <v>6</v>
      </c>
      <c r="B933" s="1062">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2">
        <v>7</v>
      </c>
      <c r="B934" s="1062">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2">
        <v>8</v>
      </c>
      <c r="B935" s="1062">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2">
        <v>9</v>
      </c>
      <c r="B936" s="106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2">
        <v>10</v>
      </c>
      <c r="B937" s="106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2">
        <v>11</v>
      </c>
      <c r="B938" s="1062">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2">
        <v>12</v>
      </c>
      <c r="B939" s="1062">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2">
        <v>13</v>
      </c>
      <c r="B940" s="106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2">
        <v>14</v>
      </c>
      <c r="B941" s="106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2">
        <v>15</v>
      </c>
      <c r="B942" s="106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2">
        <v>16</v>
      </c>
      <c r="B943" s="106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2">
        <v>17</v>
      </c>
      <c r="B944" s="106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2">
        <v>18</v>
      </c>
      <c r="B945" s="106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2">
        <v>19</v>
      </c>
      <c r="B946" s="106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2">
        <v>20</v>
      </c>
      <c r="B947" s="106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2">
        <v>21</v>
      </c>
      <c r="B948" s="106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2">
        <v>22</v>
      </c>
      <c r="B949" s="106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2">
        <v>23</v>
      </c>
      <c r="B950" s="106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2">
        <v>24</v>
      </c>
      <c r="B951" s="106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2">
        <v>25</v>
      </c>
      <c r="B952" s="106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2">
        <v>26</v>
      </c>
      <c r="B953" s="106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2">
        <v>27</v>
      </c>
      <c r="B954" s="106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2">
        <v>28</v>
      </c>
      <c r="B955" s="106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2">
        <v>29</v>
      </c>
      <c r="B956" s="106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2">
        <v>30</v>
      </c>
      <c r="B957" s="106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431</v>
      </c>
      <c r="K960" s="112"/>
      <c r="L960" s="112"/>
      <c r="M960" s="112"/>
      <c r="N960" s="112"/>
      <c r="O960" s="112"/>
      <c r="P960" s="345" t="s">
        <v>27</v>
      </c>
      <c r="Q960" s="345"/>
      <c r="R960" s="345"/>
      <c r="S960" s="345"/>
      <c r="T960" s="345"/>
      <c r="U960" s="345"/>
      <c r="V960" s="345"/>
      <c r="W960" s="345"/>
      <c r="X960" s="345"/>
      <c r="Y960" s="342" t="s">
        <v>491</v>
      </c>
      <c r="Z960" s="343"/>
      <c r="AA960" s="343"/>
      <c r="AB960" s="343"/>
      <c r="AC960" s="275" t="s">
        <v>474</v>
      </c>
      <c r="AD960" s="275"/>
      <c r="AE960" s="275"/>
      <c r="AF960" s="275"/>
      <c r="AG960" s="275"/>
      <c r="AH960" s="342" t="s">
        <v>391</v>
      </c>
      <c r="AI960" s="344"/>
      <c r="AJ960" s="344"/>
      <c r="AK960" s="344"/>
      <c r="AL960" s="344" t="s">
        <v>21</v>
      </c>
      <c r="AM960" s="344"/>
      <c r="AN960" s="344"/>
      <c r="AO960" s="427"/>
      <c r="AP960" s="428" t="s">
        <v>432</v>
      </c>
      <c r="AQ960" s="428"/>
      <c r="AR960" s="428"/>
      <c r="AS960" s="428"/>
      <c r="AT960" s="428"/>
      <c r="AU960" s="428"/>
      <c r="AV960" s="428"/>
      <c r="AW960" s="428"/>
      <c r="AX960" s="428"/>
    </row>
    <row r="961" spans="1:50" ht="26.25" customHeight="1" x14ac:dyDescent="0.2">
      <c r="A961" s="1062">
        <v>1</v>
      </c>
      <c r="B961" s="106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2">
        <v>2</v>
      </c>
      <c r="B962" s="106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2">
        <v>3</v>
      </c>
      <c r="B963" s="106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2">
        <v>4</v>
      </c>
      <c r="B964" s="106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2">
        <v>5</v>
      </c>
      <c r="B965" s="106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2">
        <v>6</v>
      </c>
      <c r="B966" s="1062">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2">
        <v>7</v>
      </c>
      <c r="B967" s="1062">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2">
        <v>8</v>
      </c>
      <c r="B968" s="1062">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2">
        <v>9</v>
      </c>
      <c r="B969" s="106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2">
        <v>10</v>
      </c>
      <c r="B970" s="106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2">
        <v>11</v>
      </c>
      <c r="B971" s="1062">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2">
        <v>12</v>
      </c>
      <c r="B972" s="1062">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2">
        <v>13</v>
      </c>
      <c r="B973" s="106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2">
        <v>14</v>
      </c>
      <c r="B974" s="106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2">
        <v>15</v>
      </c>
      <c r="B975" s="106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2">
        <v>16</v>
      </c>
      <c r="B976" s="106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2">
        <v>17</v>
      </c>
      <c r="B977" s="106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2">
        <v>18</v>
      </c>
      <c r="B978" s="106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2">
        <v>19</v>
      </c>
      <c r="B979" s="106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2">
        <v>20</v>
      </c>
      <c r="B980" s="106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2">
        <v>21</v>
      </c>
      <c r="B981" s="106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2">
        <v>22</v>
      </c>
      <c r="B982" s="106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2">
        <v>23</v>
      </c>
      <c r="B983" s="106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2">
        <v>24</v>
      </c>
      <c r="B984" s="106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2">
        <v>25</v>
      </c>
      <c r="B985" s="106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2">
        <v>26</v>
      </c>
      <c r="B986" s="106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2">
        <v>27</v>
      </c>
      <c r="B987" s="106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2">
        <v>28</v>
      </c>
      <c r="B988" s="106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2">
        <v>29</v>
      </c>
      <c r="B989" s="106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2">
        <v>30</v>
      </c>
      <c r="B990" s="106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431</v>
      </c>
      <c r="K993" s="112"/>
      <c r="L993" s="112"/>
      <c r="M993" s="112"/>
      <c r="N993" s="112"/>
      <c r="O993" s="112"/>
      <c r="P993" s="345" t="s">
        <v>27</v>
      </c>
      <c r="Q993" s="345"/>
      <c r="R993" s="345"/>
      <c r="S993" s="345"/>
      <c r="T993" s="345"/>
      <c r="U993" s="345"/>
      <c r="V993" s="345"/>
      <c r="W993" s="345"/>
      <c r="X993" s="345"/>
      <c r="Y993" s="342" t="s">
        <v>491</v>
      </c>
      <c r="Z993" s="343"/>
      <c r="AA993" s="343"/>
      <c r="AB993" s="343"/>
      <c r="AC993" s="275" t="s">
        <v>474</v>
      </c>
      <c r="AD993" s="275"/>
      <c r="AE993" s="275"/>
      <c r="AF993" s="275"/>
      <c r="AG993" s="275"/>
      <c r="AH993" s="342" t="s">
        <v>391</v>
      </c>
      <c r="AI993" s="344"/>
      <c r="AJ993" s="344"/>
      <c r="AK993" s="344"/>
      <c r="AL993" s="344" t="s">
        <v>21</v>
      </c>
      <c r="AM993" s="344"/>
      <c r="AN993" s="344"/>
      <c r="AO993" s="427"/>
      <c r="AP993" s="428" t="s">
        <v>432</v>
      </c>
      <c r="AQ993" s="428"/>
      <c r="AR993" s="428"/>
      <c r="AS993" s="428"/>
      <c r="AT993" s="428"/>
      <c r="AU993" s="428"/>
      <c r="AV993" s="428"/>
      <c r="AW993" s="428"/>
      <c r="AX993" s="428"/>
    </row>
    <row r="994" spans="1:50" ht="26.25" customHeight="1" x14ac:dyDescent="0.2">
      <c r="A994" s="1062">
        <v>1</v>
      </c>
      <c r="B994" s="106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2">
        <v>2</v>
      </c>
      <c r="B995" s="106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2">
        <v>3</v>
      </c>
      <c r="B996" s="106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2">
        <v>4</v>
      </c>
      <c r="B997" s="106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2">
        <v>5</v>
      </c>
      <c r="B998" s="106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2">
        <v>6</v>
      </c>
      <c r="B999" s="1062">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2">
        <v>7</v>
      </c>
      <c r="B1000" s="1062">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2">
        <v>8</v>
      </c>
      <c r="B1001" s="1062">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2">
        <v>9</v>
      </c>
      <c r="B1002" s="106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2">
        <v>10</v>
      </c>
      <c r="B1003" s="106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2">
        <v>11</v>
      </c>
      <c r="B1004" s="1062">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2">
        <v>12</v>
      </c>
      <c r="B1005" s="1062">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2">
        <v>13</v>
      </c>
      <c r="B1006" s="106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2">
        <v>14</v>
      </c>
      <c r="B1007" s="106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2">
        <v>15</v>
      </c>
      <c r="B1008" s="106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2">
        <v>16</v>
      </c>
      <c r="B1009" s="106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2">
        <v>17</v>
      </c>
      <c r="B1010" s="106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2">
        <v>18</v>
      </c>
      <c r="B1011" s="106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2">
        <v>19</v>
      </c>
      <c r="B1012" s="106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2">
        <v>20</v>
      </c>
      <c r="B1013" s="106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2">
        <v>21</v>
      </c>
      <c r="B1014" s="106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2">
        <v>22</v>
      </c>
      <c r="B1015" s="106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2">
        <v>23</v>
      </c>
      <c r="B1016" s="106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2">
        <v>24</v>
      </c>
      <c r="B1017" s="106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2">
        <v>25</v>
      </c>
      <c r="B1018" s="106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2">
        <v>26</v>
      </c>
      <c r="B1019" s="106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2">
        <v>27</v>
      </c>
      <c r="B1020" s="106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2">
        <v>28</v>
      </c>
      <c r="B1021" s="106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2">
        <v>29</v>
      </c>
      <c r="B1022" s="106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2">
        <v>30</v>
      </c>
      <c r="B1023" s="106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431</v>
      </c>
      <c r="K1026" s="112"/>
      <c r="L1026" s="112"/>
      <c r="M1026" s="112"/>
      <c r="N1026" s="112"/>
      <c r="O1026" s="112"/>
      <c r="P1026" s="345" t="s">
        <v>27</v>
      </c>
      <c r="Q1026" s="345"/>
      <c r="R1026" s="345"/>
      <c r="S1026" s="345"/>
      <c r="T1026" s="345"/>
      <c r="U1026" s="345"/>
      <c r="V1026" s="345"/>
      <c r="W1026" s="345"/>
      <c r="X1026" s="345"/>
      <c r="Y1026" s="342" t="s">
        <v>491</v>
      </c>
      <c r="Z1026" s="343"/>
      <c r="AA1026" s="343"/>
      <c r="AB1026" s="343"/>
      <c r="AC1026" s="275" t="s">
        <v>474</v>
      </c>
      <c r="AD1026" s="275"/>
      <c r="AE1026" s="275"/>
      <c r="AF1026" s="275"/>
      <c r="AG1026" s="275"/>
      <c r="AH1026" s="342" t="s">
        <v>391</v>
      </c>
      <c r="AI1026" s="344"/>
      <c r="AJ1026" s="344"/>
      <c r="AK1026" s="344"/>
      <c r="AL1026" s="344" t="s">
        <v>21</v>
      </c>
      <c r="AM1026" s="344"/>
      <c r="AN1026" s="344"/>
      <c r="AO1026" s="427"/>
      <c r="AP1026" s="428" t="s">
        <v>432</v>
      </c>
      <c r="AQ1026" s="428"/>
      <c r="AR1026" s="428"/>
      <c r="AS1026" s="428"/>
      <c r="AT1026" s="428"/>
      <c r="AU1026" s="428"/>
      <c r="AV1026" s="428"/>
      <c r="AW1026" s="428"/>
      <c r="AX1026" s="428"/>
    </row>
    <row r="1027" spans="1:50" ht="26.25" customHeight="1" x14ac:dyDescent="0.2">
      <c r="A1027" s="1062">
        <v>1</v>
      </c>
      <c r="B1027" s="106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2">
        <v>2</v>
      </c>
      <c r="B1028" s="106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2">
        <v>3</v>
      </c>
      <c r="B1029" s="106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2">
        <v>4</v>
      </c>
      <c r="B1030" s="106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2">
        <v>5</v>
      </c>
      <c r="B1031" s="106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2">
        <v>6</v>
      </c>
      <c r="B1032" s="1062">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2">
        <v>7</v>
      </c>
      <c r="B1033" s="1062">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2">
        <v>8</v>
      </c>
      <c r="B1034" s="1062">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2">
        <v>9</v>
      </c>
      <c r="B1035" s="106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2">
        <v>10</v>
      </c>
      <c r="B1036" s="106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2">
        <v>11</v>
      </c>
      <c r="B1037" s="1062">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2">
        <v>12</v>
      </c>
      <c r="B1038" s="1062">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2">
        <v>13</v>
      </c>
      <c r="B1039" s="106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2">
        <v>14</v>
      </c>
      <c r="B1040" s="106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2">
        <v>15</v>
      </c>
      <c r="B1041" s="106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2">
        <v>16</v>
      </c>
      <c r="B1042" s="106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2">
        <v>17</v>
      </c>
      <c r="B1043" s="106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2">
        <v>18</v>
      </c>
      <c r="B1044" s="106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2">
        <v>19</v>
      </c>
      <c r="B1045" s="106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2">
        <v>20</v>
      </c>
      <c r="B1046" s="106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2">
        <v>21</v>
      </c>
      <c r="B1047" s="106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2">
        <v>22</v>
      </c>
      <c r="B1048" s="106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2">
        <v>23</v>
      </c>
      <c r="B1049" s="106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2">
        <v>24</v>
      </c>
      <c r="B1050" s="106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2">
        <v>25</v>
      </c>
      <c r="B1051" s="106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2">
        <v>26</v>
      </c>
      <c r="B1052" s="106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2">
        <v>27</v>
      </c>
      <c r="B1053" s="106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2">
        <v>28</v>
      </c>
      <c r="B1054" s="106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2">
        <v>29</v>
      </c>
      <c r="B1055" s="106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2">
        <v>30</v>
      </c>
      <c r="B1056" s="106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431</v>
      </c>
      <c r="K1059" s="112"/>
      <c r="L1059" s="112"/>
      <c r="M1059" s="112"/>
      <c r="N1059" s="112"/>
      <c r="O1059" s="112"/>
      <c r="P1059" s="345" t="s">
        <v>27</v>
      </c>
      <c r="Q1059" s="345"/>
      <c r="R1059" s="345"/>
      <c r="S1059" s="345"/>
      <c r="T1059" s="345"/>
      <c r="U1059" s="345"/>
      <c r="V1059" s="345"/>
      <c r="W1059" s="345"/>
      <c r="X1059" s="345"/>
      <c r="Y1059" s="342" t="s">
        <v>491</v>
      </c>
      <c r="Z1059" s="343"/>
      <c r="AA1059" s="343"/>
      <c r="AB1059" s="343"/>
      <c r="AC1059" s="275" t="s">
        <v>474</v>
      </c>
      <c r="AD1059" s="275"/>
      <c r="AE1059" s="275"/>
      <c r="AF1059" s="275"/>
      <c r="AG1059" s="275"/>
      <c r="AH1059" s="342" t="s">
        <v>391</v>
      </c>
      <c r="AI1059" s="344"/>
      <c r="AJ1059" s="344"/>
      <c r="AK1059" s="344"/>
      <c r="AL1059" s="344" t="s">
        <v>21</v>
      </c>
      <c r="AM1059" s="344"/>
      <c r="AN1059" s="344"/>
      <c r="AO1059" s="427"/>
      <c r="AP1059" s="428" t="s">
        <v>432</v>
      </c>
      <c r="AQ1059" s="428"/>
      <c r="AR1059" s="428"/>
      <c r="AS1059" s="428"/>
      <c r="AT1059" s="428"/>
      <c r="AU1059" s="428"/>
      <c r="AV1059" s="428"/>
      <c r="AW1059" s="428"/>
      <c r="AX1059" s="428"/>
    </row>
    <row r="1060" spans="1:50" ht="26.25" customHeight="1" x14ac:dyDescent="0.2">
      <c r="A1060" s="1062">
        <v>1</v>
      </c>
      <c r="B1060" s="106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2">
        <v>2</v>
      </c>
      <c r="B1061" s="106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2">
        <v>3</v>
      </c>
      <c r="B1062" s="106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2">
        <v>4</v>
      </c>
      <c r="B1063" s="106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2">
        <v>5</v>
      </c>
      <c r="B1064" s="106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2">
        <v>6</v>
      </c>
      <c r="B1065" s="1062">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2">
        <v>7</v>
      </c>
      <c r="B1066" s="1062">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2">
        <v>8</v>
      </c>
      <c r="B1067" s="1062">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2">
        <v>9</v>
      </c>
      <c r="B1068" s="106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2">
        <v>10</v>
      </c>
      <c r="B1069" s="106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2">
        <v>11</v>
      </c>
      <c r="B1070" s="1062">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2">
        <v>12</v>
      </c>
      <c r="B1071" s="1062">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2">
        <v>13</v>
      </c>
      <c r="B1072" s="106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2">
        <v>14</v>
      </c>
      <c r="B1073" s="106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2">
        <v>15</v>
      </c>
      <c r="B1074" s="106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2">
        <v>16</v>
      </c>
      <c r="B1075" s="106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2">
        <v>17</v>
      </c>
      <c r="B1076" s="106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2">
        <v>18</v>
      </c>
      <c r="B1077" s="106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2">
        <v>19</v>
      </c>
      <c r="B1078" s="106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2">
        <v>20</v>
      </c>
      <c r="B1079" s="106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2">
        <v>21</v>
      </c>
      <c r="B1080" s="106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2">
        <v>22</v>
      </c>
      <c r="B1081" s="106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2">
        <v>23</v>
      </c>
      <c r="B1082" s="106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2">
        <v>24</v>
      </c>
      <c r="B1083" s="106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2">
        <v>25</v>
      </c>
      <c r="B1084" s="106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2">
        <v>26</v>
      </c>
      <c r="B1085" s="106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2">
        <v>27</v>
      </c>
      <c r="B1086" s="106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2">
        <v>28</v>
      </c>
      <c r="B1087" s="106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2">
        <v>29</v>
      </c>
      <c r="B1088" s="106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2">
        <v>30</v>
      </c>
      <c r="B1089" s="106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431</v>
      </c>
      <c r="K1092" s="112"/>
      <c r="L1092" s="112"/>
      <c r="M1092" s="112"/>
      <c r="N1092" s="112"/>
      <c r="O1092" s="112"/>
      <c r="P1092" s="345" t="s">
        <v>27</v>
      </c>
      <c r="Q1092" s="345"/>
      <c r="R1092" s="345"/>
      <c r="S1092" s="345"/>
      <c r="T1092" s="345"/>
      <c r="U1092" s="345"/>
      <c r="V1092" s="345"/>
      <c r="W1092" s="345"/>
      <c r="X1092" s="345"/>
      <c r="Y1092" s="342" t="s">
        <v>491</v>
      </c>
      <c r="Z1092" s="343"/>
      <c r="AA1092" s="343"/>
      <c r="AB1092" s="343"/>
      <c r="AC1092" s="275" t="s">
        <v>474</v>
      </c>
      <c r="AD1092" s="275"/>
      <c r="AE1092" s="275"/>
      <c r="AF1092" s="275"/>
      <c r="AG1092" s="275"/>
      <c r="AH1092" s="342" t="s">
        <v>391</v>
      </c>
      <c r="AI1092" s="344"/>
      <c r="AJ1092" s="344"/>
      <c r="AK1092" s="344"/>
      <c r="AL1092" s="344" t="s">
        <v>21</v>
      </c>
      <c r="AM1092" s="344"/>
      <c r="AN1092" s="344"/>
      <c r="AO1092" s="427"/>
      <c r="AP1092" s="428" t="s">
        <v>432</v>
      </c>
      <c r="AQ1092" s="428"/>
      <c r="AR1092" s="428"/>
      <c r="AS1092" s="428"/>
      <c r="AT1092" s="428"/>
      <c r="AU1092" s="428"/>
      <c r="AV1092" s="428"/>
      <c r="AW1092" s="428"/>
      <c r="AX1092" s="428"/>
    </row>
    <row r="1093" spans="1:50" ht="26.25" customHeight="1" x14ac:dyDescent="0.2">
      <c r="A1093" s="1062">
        <v>1</v>
      </c>
      <c r="B1093" s="106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2">
        <v>2</v>
      </c>
      <c r="B1094" s="106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2">
        <v>3</v>
      </c>
      <c r="B1095" s="106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2">
        <v>4</v>
      </c>
      <c r="B1096" s="106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2">
        <v>5</v>
      </c>
      <c r="B1097" s="106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2">
        <v>6</v>
      </c>
      <c r="B1098" s="1062">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2">
        <v>7</v>
      </c>
      <c r="B1099" s="1062">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2">
        <v>8</v>
      </c>
      <c r="B1100" s="1062">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2">
        <v>9</v>
      </c>
      <c r="B1101" s="1062">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2">
        <v>10</v>
      </c>
      <c r="B1102" s="1062">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2">
        <v>11</v>
      </c>
      <c r="B1103" s="1062">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2">
        <v>12</v>
      </c>
      <c r="B1104" s="1062">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2">
        <v>13</v>
      </c>
      <c r="B1105" s="1062">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2">
        <v>14</v>
      </c>
      <c r="B1106" s="1062">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2">
        <v>15</v>
      </c>
      <c r="B1107" s="1062">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2">
        <v>16</v>
      </c>
      <c r="B1108" s="1062">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2">
        <v>17</v>
      </c>
      <c r="B1109" s="1062">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2">
        <v>18</v>
      </c>
      <c r="B1110" s="1062">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2">
        <v>19</v>
      </c>
      <c r="B1111" s="1062">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2">
        <v>20</v>
      </c>
      <c r="B1112" s="1062">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2">
        <v>21</v>
      </c>
      <c r="B1113" s="1062">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2">
        <v>22</v>
      </c>
      <c r="B1114" s="1062">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2">
        <v>23</v>
      </c>
      <c r="B1115" s="1062">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2">
        <v>24</v>
      </c>
      <c r="B1116" s="1062">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2">
        <v>25</v>
      </c>
      <c r="B1117" s="1062">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2">
        <v>26</v>
      </c>
      <c r="B1118" s="1062">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2">
        <v>27</v>
      </c>
      <c r="B1119" s="1062">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2">
        <v>28</v>
      </c>
      <c r="B1120" s="1062">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2">
        <v>29</v>
      </c>
      <c r="B1121" s="1062">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2">
        <v>30</v>
      </c>
      <c r="B1122" s="1062">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431</v>
      </c>
      <c r="K1125" s="112"/>
      <c r="L1125" s="112"/>
      <c r="M1125" s="112"/>
      <c r="N1125" s="112"/>
      <c r="O1125" s="112"/>
      <c r="P1125" s="345" t="s">
        <v>27</v>
      </c>
      <c r="Q1125" s="345"/>
      <c r="R1125" s="345"/>
      <c r="S1125" s="345"/>
      <c r="T1125" s="345"/>
      <c r="U1125" s="345"/>
      <c r="V1125" s="345"/>
      <c r="W1125" s="345"/>
      <c r="X1125" s="345"/>
      <c r="Y1125" s="342" t="s">
        <v>491</v>
      </c>
      <c r="Z1125" s="343"/>
      <c r="AA1125" s="343"/>
      <c r="AB1125" s="343"/>
      <c r="AC1125" s="275" t="s">
        <v>474</v>
      </c>
      <c r="AD1125" s="275"/>
      <c r="AE1125" s="275"/>
      <c r="AF1125" s="275"/>
      <c r="AG1125" s="275"/>
      <c r="AH1125" s="342" t="s">
        <v>391</v>
      </c>
      <c r="AI1125" s="344"/>
      <c r="AJ1125" s="344"/>
      <c r="AK1125" s="344"/>
      <c r="AL1125" s="344" t="s">
        <v>21</v>
      </c>
      <c r="AM1125" s="344"/>
      <c r="AN1125" s="344"/>
      <c r="AO1125" s="427"/>
      <c r="AP1125" s="428" t="s">
        <v>432</v>
      </c>
      <c r="AQ1125" s="428"/>
      <c r="AR1125" s="428"/>
      <c r="AS1125" s="428"/>
      <c r="AT1125" s="428"/>
      <c r="AU1125" s="428"/>
      <c r="AV1125" s="428"/>
      <c r="AW1125" s="428"/>
      <c r="AX1125" s="428"/>
    </row>
    <row r="1126" spans="1:50" ht="26.25" customHeight="1" x14ac:dyDescent="0.2">
      <c r="A1126" s="1062">
        <v>1</v>
      </c>
      <c r="B1126" s="1062">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2">
        <v>2</v>
      </c>
      <c r="B1127" s="1062">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2">
        <v>3</v>
      </c>
      <c r="B1128" s="1062">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2">
        <v>4</v>
      </c>
      <c r="B1129" s="1062">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2">
        <v>5</v>
      </c>
      <c r="B1130" s="1062">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2">
        <v>6</v>
      </c>
      <c r="B1131" s="1062">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2">
        <v>7</v>
      </c>
      <c r="B1132" s="1062">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2">
        <v>8</v>
      </c>
      <c r="B1133" s="1062">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2">
        <v>9</v>
      </c>
      <c r="B1134" s="1062">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2">
        <v>10</v>
      </c>
      <c r="B1135" s="1062">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2">
        <v>11</v>
      </c>
      <c r="B1136" s="1062">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2">
        <v>12</v>
      </c>
      <c r="B1137" s="1062">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2">
        <v>13</v>
      </c>
      <c r="B1138" s="1062">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2">
        <v>14</v>
      </c>
      <c r="B1139" s="1062">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2">
        <v>15</v>
      </c>
      <c r="B1140" s="1062">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2">
        <v>16</v>
      </c>
      <c r="B1141" s="1062">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2">
        <v>17</v>
      </c>
      <c r="B1142" s="1062">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2">
        <v>18</v>
      </c>
      <c r="B1143" s="1062">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2">
        <v>19</v>
      </c>
      <c r="B1144" s="1062">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2">
        <v>20</v>
      </c>
      <c r="B1145" s="1062">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2">
        <v>21</v>
      </c>
      <c r="B1146" s="1062">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2">
        <v>22</v>
      </c>
      <c r="B1147" s="1062">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2">
        <v>23</v>
      </c>
      <c r="B1148" s="1062">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2">
        <v>24</v>
      </c>
      <c r="B1149" s="1062">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2">
        <v>25</v>
      </c>
      <c r="B1150" s="1062">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2">
        <v>26</v>
      </c>
      <c r="B1151" s="1062">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2">
        <v>27</v>
      </c>
      <c r="B1152" s="1062">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2">
        <v>28</v>
      </c>
      <c r="B1153" s="1062">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2">
        <v>29</v>
      </c>
      <c r="B1154" s="1062">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2">
        <v>30</v>
      </c>
      <c r="B1155" s="1062">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431</v>
      </c>
      <c r="K1158" s="112"/>
      <c r="L1158" s="112"/>
      <c r="M1158" s="112"/>
      <c r="N1158" s="112"/>
      <c r="O1158" s="112"/>
      <c r="P1158" s="345" t="s">
        <v>27</v>
      </c>
      <c r="Q1158" s="345"/>
      <c r="R1158" s="345"/>
      <c r="S1158" s="345"/>
      <c r="T1158" s="345"/>
      <c r="U1158" s="345"/>
      <c r="V1158" s="345"/>
      <c r="W1158" s="345"/>
      <c r="X1158" s="345"/>
      <c r="Y1158" s="342" t="s">
        <v>491</v>
      </c>
      <c r="Z1158" s="343"/>
      <c r="AA1158" s="343"/>
      <c r="AB1158" s="343"/>
      <c r="AC1158" s="275" t="s">
        <v>474</v>
      </c>
      <c r="AD1158" s="275"/>
      <c r="AE1158" s="275"/>
      <c r="AF1158" s="275"/>
      <c r="AG1158" s="275"/>
      <c r="AH1158" s="342" t="s">
        <v>391</v>
      </c>
      <c r="AI1158" s="344"/>
      <c r="AJ1158" s="344"/>
      <c r="AK1158" s="344"/>
      <c r="AL1158" s="344" t="s">
        <v>21</v>
      </c>
      <c r="AM1158" s="344"/>
      <c r="AN1158" s="344"/>
      <c r="AO1158" s="427"/>
      <c r="AP1158" s="428" t="s">
        <v>432</v>
      </c>
      <c r="AQ1158" s="428"/>
      <c r="AR1158" s="428"/>
      <c r="AS1158" s="428"/>
      <c r="AT1158" s="428"/>
      <c r="AU1158" s="428"/>
      <c r="AV1158" s="428"/>
      <c r="AW1158" s="428"/>
      <c r="AX1158" s="428"/>
    </row>
    <row r="1159" spans="1:50" ht="26.25" customHeight="1" x14ac:dyDescent="0.2">
      <c r="A1159" s="1062">
        <v>1</v>
      </c>
      <c r="B1159" s="1062">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2">
        <v>2</v>
      </c>
      <c r="B1160" s="1062">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2">
        <v>3</v>
      </c>
      <c r="B1161" s="1062">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2">
        <v>4</v>
      </c>
      <c r="B1162" s="1062">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2">
        <v>5</v>
      </c>
      <c r="B1163" s="1062">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2">
        <v>6</v>
      </c>
      <c r="B1164" s="1062">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2">
        <v>7</v>
      </c>
      <c r="B1165" s="1062">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2">
        <v>8</v>
      </c>
      <c r="B1166" s="1062">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2">
        <v>9</v>
      </c>
      <c r="B1167" s="1062">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2">
        <v>10</v>
      </c>
      <c r="B1168" s="1062">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2">
        <v>11</v>
      </c>
      <c r="B1169" s="1062">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2">
        <v>12</v>
      </c>
      <c r="B1170" s="1062">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2">
        <v>13</v>
      </c>
      <c r="B1171" s="1062">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2">
        <v>14</v>
      </c>
      <c r="B1172" s="1062">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2">
        <v>15</v>
      </c>
      <c r="B1173" s="1062">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2">
        <v>16</v>
      </c>
      <c r="B1174" s="1062">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2">
        <v>17</v>
      </c>
      <c r="B1175" s="1062">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2">
        <v>18</v>
      </c>
      <c r="B1176" s="1062">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2">
        <v>19</v>
      </c>
      <c r="B1177" s="1062">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2">
        <v>20</v>
      </c>
      <c r="B1178" s="1062">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2">
        <v>21</v>
      </c>
      <c r="B1179" s="1062">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2">
        <v>22</v>
      </c>
      <c r="B1180" s="1062">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2">
        <v>23</v>
      </c>
      <c r="B1181" s="1062">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2">
        <v>24</v>
      </c>
      <c r="B1182" s="1062">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2">
        <v>25</v>
      </c>
      <c r="B1183" s="1062">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2">
        <v>26</v>
      </c>
      <c r="B1184" s="1062">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2">
        <v>27</v>
      </c>
      <c r="B1185" s="1062">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2">
        <v>28</v>
      </c>
      <c r="B1186" s="1062">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2">
        <v>29</v>
      </c>
      <c r="B1187" s="1062">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2">
        <v>30</v>
      </c>
      <c r="B1188" s="1062">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431</v>
      </c>
      <c r="K1191" s="112"/>
      <c r="L1191" s="112"/>
      <c r="M1191" s="112"/>
      <c r="N1191" s="112"/>
      <c r="O1191" s="112"/>
      <c r="P1191" s="345" t="s">
        <v>27</v>
      </c>
      <c r="Q1191" s="345"/>
      <c r="R1191" s="345"/>
      <c r="S1191" s="345"/>
      <c r="T1191" s="345"/>
      <c r="U1191" s="345"/>
      <c r="V1191" s="345"/>
      <c r="W1191" s="345"/>
      <c r="X1191" s="345"/>
      <c r="Y1191" s="342" t="s">
        <v>491</v>
      </c>
      <c r="Z1191" s="343"/>
      <c r="AA1191" s="343"/>
      <c r="AB1191" s="343"/>
      <c r="AC1191" s="275" t="s">
        <v>474</v>
      </c>
      <c r="AD1191" s="275"/>
      <c r="AE1191" s="275"/>
      <c r="AF1191" s="275"/>
      <c r="AG1191" s="275"/>
      <c r="AH1191" s="342" t="s">
        <v>391</v>
      </c>
      <c r="AI1191" s="344"/>
      <c r="AJ1191" s="344"/>
      <c r="AK1191" s="344"/>
      <c r="AL1191" s="344" t="s">
        <v>21</v>
      </c>
      <c r="AM1191" s="344"/>
      <c r="AN1191" s="344"/>
      <c r="AO1191" s="427"/>
      <c r="AP1191" s="428" t="s">
        <v>432</v>
      </c>
      <c r="AQ1191" s="428"/>
      <c r="AR1191" s="428"/>
      <c r="AS1191" s="428"/>
      <c r="AT1191" s="428"/>
      <c r="AU1191" s="428"/>
      <c r="AV1191" s="428"/>
      <c r="AW1191" s="428"/>
      <c r="AX1191" s="428"/>
    </row>
    <row r="1192" spans="1:50" ht="26.25" customHeight="1" x14ac:dyDescent="0.2">
      <c r="A1192" s="1062">
        <v>1</v>
      </c>
      <c r="B1192" s="1062">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2">
        <v>2</v>
      </c>
      <c r="B1193" s="1062">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2">
        <v>3</v>
      </c>
      <c r="B1194" s="1062">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2">
        <v>4</v>
      </c>
      <c r="B1195" s="1062">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2">
        <v>5</v>
      </c>
      <c r="B1196" s="1062">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2">
        <v>6</v>
      </c>
      <c r="B1197" s="1062">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2">
        <v>7</v>
      </c>
      <c r="B1198" s="1062">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2">
        <v>8</v>
      </c>
      <c r="B1199" s="1062">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2">
        <v>9</v>
      </c>
      <c r="B1200" s="1062">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2">
        <v>10</v>
      </c>
      <c r="B1201" s="1062">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2">
        <v>11</v>
      </c>
      <c r="B1202" s="1062">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2">
        <v>12</v>
      </c>
      <c r="B1203" s="1062">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2">
        <v>13</v>
      </c>
      <c r="B1204" s="1062">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2">
        <v>14</v>
      </c>
      <c r="B1205" s="1062">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2">
        <v>15</v>
      </c>
      <c r="B1206" s="1062">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2">
        <v>16</v>
      </c>
      <c r="B1207" s="1062">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2">
        <v>17</v>
      </c>
      <c r="B1208" s="1062">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2">
        <v>18</v>
      </c>
      <c r="B1209" s="1062">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2">
        <v>19</v>
      </c>
      <c r="B1210" s="1062">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2">
        <v>20</v>
      </c>
      <c r="B1211" s="1062">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2">
        <v>21</v>
      </c>
      <c r="B1212" s="1062">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2">
        <v>22</v>
      </c>
      <c r="B1213" s="1062">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2">
        <v>23</v>
      </c>
      <c r="B1214" s="1062">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2">
        <v>24</v>
      </c>
      <c r="B1215" s="1062">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2">
        <v>25</v>
      </c>
      <c r="B1216" s="1062">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2">
        <v>26</v>
      </c>
      <c r="B1217" s="1062">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2">
        <v>27</v>
      </c>
      <c r="B1218" s="1062">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2">
        <v>28</v>
      </c>
      <c r="B1219" s="1062">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2">
        <v>29</v>
      </c>
      <c r="B1220" s="1062">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2">
        <v>30</v>
      </c>
      <c r="B1221" s="1062">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431</v>
      </c>
      <c r="K1224" s="112"/>
      <c r="L1224" s="112"/>
      <c r="M1224" s="112"/>
      <c r="N1224" s="112"/>
      <c r="O1224" s="112"/>
      <c r="P1224" s="345" t="s">
        <v>27</v>
      </c>
      <c r="Q1224" s="345"/>
      <c r="R1224" s="345"/>
      <c r="S1224" s="345"/>
      <c r="T1224" s="345"/>
      <c r="U1224" s="345"/>
      <c r="V1224" s="345"/>
      <c r="W1224" s="345"/>
      <c r="X1224" s="345"/>
      <c r="Y1224" s="342" t="s">
        <v>491</v>
      </c>
      <c r="Z1224" s="343"/>
      <c r="AA1224" s="343"/>
      <c r="AB1224" s="343"/>
      <c r="AC1224" s="275" t="s">
        <v>474</v>
      </c>
      <c r="AD1224" s="275"/>
      <c r="AE1224" s="275"/>
      <c r="AF1224" s="275"/>
      <c r="AG1224" s="275"/>
      <c r="AH1224" s="342" t="s">
        <v>391</v>
      </c>
      <c r="AI1224" s="344"/>
      <c r="AJ1224" s="344"/>
      <c r="AK1224" s="344"/>
      <c r="AL1224" s="344" t="s">
        <v>21</v>
      </c>
      <c r="AM1224" s="344"/>
      <c r="AN1224" s="344"/>
      <c r="AO1224" s="427"/>
      <c r="AP1224" s="428" t="s">
        <v>432</v>
      </c>
      <c r="AQ1224" s="428"/>
      <c r="AR1224" s="428"/>
      <c r="AS1224" s="428"/>
      <c r="AT1224" s="428"/>
      <c r="AU1224" s="428"/>
      <c r="AV1224" s="428"/>
      <c r="AW1224" s="428"/>
      <c r="AX1224" s="428"/>
    </row>
    <row r="1225" spans="1:50" ht="26.25" customHeight="1" x14ac:dyDescent="0.2">
      <c r="A1225" s="1062">
        <v>1</v>
      </c>
      <c r="B1225" s="1062">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2">
        <v>2</v>
      </c>
      <c r="B1226" s="1062">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2">
        <v>3</v>
      </c>
      <c r="B1227" s="1062">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2">
        <v>4</v>
      </c>
      <c r="B1228" s="1062">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2">
        <v>5</v>
      </c>
      <c r="B1229" s="1062">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2">
        <v>6</v>
      </c>
      <c r="B1230" s="1062">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2">
        <v>7</v>
      </c>
      <c r="B1231" s="1062">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2">
        <v>8</v>
      </c>
      <c r="B1232" s="1062">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2">
        <v>9</v>
      </c>
      <c r="B1233" s="1062">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2">
        <v>10</v>
      </c>
      <c r="B1234" s="1062">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2">
        <v>11</v>
      </c>
      <c r="B1235" s="1062">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2">
        <v>12</v>
      </c>
      <c r="B1236" s="1062">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2">
        <v>13</v>
      </c>
      <c r="B1237" s="1062">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2">
        <v>14</v>
      </c>
      <c r="B1238" s="1062">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2">
        <v>15</v>
      </c>
      <c r="B1239" s="1062">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2">
        <v>16</v>
      </c>
      <c r="B1240" s="1062">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2">
        <v>17</v>
      </c>
      <c r="B1241" s="1062">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2">
        <v>18</v>
      </c>
      <c r="B1242" s="1062">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2">
        <v>19</v>
      </c>
      <c r="B1243" s="1062">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2">
        <v>20</v>
      </c>
      <c r="B1244" s="1062">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2">
        <v>21</v>
      </c>
      <c r="B1245" s="1062">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2">
        <v>22</v>
      </c>
      <c r="B1246" s="1062">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2">
        <v>23</v>
      </c>
      <c r="B1247" s="1062">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2">
        <v>24</v>
      </c>
      <c r="B1248" s="1062">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2">
        <v>25</v>
      </c>
      <c r="B1249" s="1062">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2">
        <v>26</v>
      </c>
      <c r="B1250" s="1062">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2">
        <v>27</v>
      </c>
      <c r="B1251" s="1062">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2">
        <v>28</v>
      </c>
      <c r="B1252" s="1062">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2">
        <v>29</v>
      </c>
      <c r="B1253" s="1062">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2">
        <v>30</v>
      </c>
      <c r="B1254" s="1062">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431</v>
      </c>
      <c r="K1257" s="112"/>
      <c r="L1257" s="112"/>
      <c r="M1257" s="112"/>
      <c r="N1257" s="112"/>
      <c r="O1257" s="112"/>
      <c r="P1257" s="345" t="s">
        <v>27</v>
      </c>
      <c r="Q1257" s="345"/>
      <c r="R1257" s="345"/>
      <c r="S1257" s="345"/>
      <c r="T1257" s="345"/>
      <c r="U1257" s="345"/>
      <c r="V1257" s="345"/>
      <c r="W1257" s="345"/>
      <c r="X1257" s="345"/>
      <c r="Y1257" s="342" t="s">
        <v>491</v>
      </c>
      <c r="Z1257" s="343"/>
      <c r="AA1257" s="343"/>
      <c r="AB1257" s="343"/>
      <c r="AC1257" s="275" t="s">
        <v>474</v>
      </c>
      <c r="AD1257" s="275"/>
      <c r="AE1257" s="275"/>
      <c r="AF1257" s="275"/>
      <c r="AG1257" s="275"/>
      <c r="AH1257" s="342" t="s">
        <v>391</v>
      </c>
      <c r="AI1257" s="344"/>
      <c r="AJ1257" s="344"/>
      <c r="AK1257" s="344"/>
      <c r="AL1257" s="344" t="s">
        <v>21</v>
      </c>
      <c r="AM1257" s="344"/>
      <c r="AN1257" s="344"/>
      <c r="AO1257" s="427"/>
      <c r="AP1257" s="428" t="s">
        <v>432</v>
      </c>
      <c r="AQ1257" s="428"/>
      <c r="AR1257" s="428"/>
      <c r="AS1257" s="428"/>
      <c r="AT1257" s="428"/>
      <c r="AU1257" s="428"/>
      <c r="AV1257" s="428"/>
      <c r="AW1257" s="428"/>
      <c r="AX1257" s="428"/>
    </row>
    <row r="1258" spans="1:50" ht="26.25" customHeight="1" x14ac:dyDescent="0.2">
      <c r="A1258" s="1062">
        <v>1</v>
      </c>
      <c r="B1258" s="1062">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2">
        <v>2</v>
      </c>
      <c r="B1259" s="1062">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2">
        <v>3</v>
      </c>
      <c r="B1260" s="1062">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2">
        <v>4</v>
      </c>
      <c r="B1261" s="1062">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2">
        <v>5</v>
      </c>
      <c r="B1262" s="1062">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2">
        <v>6</v>
      </c>
      <c r="B1263" s="1062">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2">
        <v>7</v>
      </c>
      <c r="B1264" s="1062">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2">
        <v>8</v>
      </c>
      <c r="B1265" s="1062">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2">
        <v>9</v>
      </c>
      <c r="B1266" s="1062">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2">
        <v>10</v>
      </c>
      <c r="B1267" s="1062">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2">
        <v>11</v>
      </c>
      <c r="B1268" s="1062">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2">
        <v>12</v>
      </c>
      <c r="B1269" s="1062">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2">
        <v>13</v>
      </c>
      <c r="B1270" s="1062">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2">
        <v>14</v>
      </c>
      <c r="B1271" s="1062">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2">
        <v>15</v>
      </c>
      <c r="B1272" s="1062">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2">
        <v>16</v>
      </c>
      <c r="B1273" s="1062">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2">
        <v>17</v>
      </c>
      <c r="B1274" s="1062">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2">
        <v>18</v>
      </c>
      <c r="B1275" s="1062">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2">
        <v>19</v>
      </c>
      <c r="B1276" s="1062">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2">
        <v>20</v>
      </c>
      <c r="B1277" s="1062">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2">
        <v>21</v>
      </c>
      <c r="B1278" s="1062">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2">
        <v>22</v>
      </c>
      <c r="B1279" s="1062">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2">
        <v>23</v>
      </c>
      <c r="B1280" s="1062">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2">
        <v>24</v>
      </c>
      <c r="B1281" s="1062">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2">
        <v>25</v>
      </c>
      <c r="B1282" s="1062">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2">
        <v>26</v>
      </c>
      <c r="B1283" s="1062">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2">
        <v>27</v>
      </c>
      <c r="B1284" s="1062">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2">
        <v>28</v>
      </c>
      <c r="B1285" s="1062">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2">
        <v>29</v>
      </c>
      <c r="B1286" s="1062">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2">
        <v>30</v>
      </c>
      <c r="B1287" s="1062">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431</v>
      </c>
      <c r="K1290" s="112"/>
      <c r="L1290" s="112"/>
      <c r="M1290" s="112"/>
      <c r="N1290" s="112"/>
      <c r="O1290" s="112"/>
      <c r="P1290" s="345" t="s">
        <v>27</v>
      </c>
      <c r="Q1290" s="345"/>
      <c r="R1290" s="345"/>
      <c r="S1290" s="345"/>
      <c r="T1290" s="345"/>
      <c r="U1290" s="345"/>
      <c r="V1290" s="345"/>
      <c r="W1290" s="345"/>
      <c r="X1290" s="345"/>
      <c r="Y1290" s="342" t="s">
        <v>491</v>
      </c>
      <c r="Z1290" s="343"/>
      <c r="AA1290" s="343"/>
      <c r="AB1290" s="343"/>
      <c r="AC1290" s="275" t="s">
        <v>474</v>
      </c>
      <c r="AD1290" s="275"/>
      <c r="AE1290" s="275"/>
      <c r="AF1290" s="275"/>
      <c r="AG1290" s="275"/>
      <c r="AH1290" s="342" t="s">
        <v>391</v>
      </c>
      <c r="AI1290" s="344"/>
      <c r="AJ1290" s="344"/>
      <c r="AK1290" s="344"/>
      <c r="AL1290" s="344" t="s">
        <v>21</v>
      </c>
      <c r="AM1290" s="344"/>
      <c r="AN1290" s="344"/>
      <c r="AO1290" s="427"/>
      <c r="AP1290" s="428" t="s">
        <v>432</v>
      </c>
      <c r="AQ1290" s="428"/>
      <c r="AR1290" s="428"/>
      <c r="AS1290" s="428"/>
      <c r="AT1290" s="428"/>
      <c r="AU1290" s="428"/>
      <c r="AV1290" s="428"/>
      <c r="AW1290" s="428"/>
      <c r="AX1290" s="428"/>
    </row>
    <row r="1291" spans="1:50" ht="26.25" customHeight="1" x14ac:dyDescent="0.2">
      <c r="A1291" s="1062">
        <v>1</v>
      </c>
      <c r="B1291" s="1062">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2">
        <v>2</v>
      </c>
      <c r="B1292" s="1062">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2">
        <v>3</v>
      </c>
      <c r="B1293" s="1062">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2">
        <v>4</v>
      </c>
      <c r="B1294" s="1062">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2">
        <v>5</v>
      </c>
      <c r="B1295" s="1062">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2">
        <v>6</v>
      </c>
      <c r="B1296" s="1062">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2">
        <v>7</v>
      </c>
      <c r="B1297" s="1062">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2">
        <v>8</v>
      </c>
      <c r="B1298" s="1062">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2">
        <v>9</v>
      </c>
      <c r="B1299" s="1062">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2">
        <v>10</v>
      </c>
      <c r="B1300" s="1062">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2">
        <v>11</v>
      </c>
      <c r="B1301" s="1062">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2">
        <v>12</v>
      </c>
      <c r="B1302" s="1062">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2">
        <v>13</v>
      </c>
      <c r="B1303" s="1062">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2">
        <v>14</v>
      </c>
      <c r="B1304" s="1062">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2">
        <v>15</v>
      </c>
      <c r="B1305" s="1062">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2">
        <v>16</v>
      </c>
      <c r="B1306" s="1062">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2">
        <v>17</v>
      </c>
      <c r="B1307" s="1062">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2">
        <v>18</v>
      </c>
      <c r="B1308" s="1062">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2">
        <v>19</v>
      </c>
      <c r="B1309" s="1062">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2">
        <v>20</v>
      </c>
      <c r="B1310" s="1062">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2">
        <v>21</v>
      </c>
      <c r="B1311" s="1062">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2">
        <v>22</v>
      </c>
      <c r="B1312" s="1062">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2">
        <v>23</v>
      </c>
      <c r="B1313" s="1062">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2">
        <v>24</v>
      </c>
      <c r="B1314" s="1062">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2">
        <v>25</v>
      </c>
      <c r="B1315" s="1062">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2">
        <v>26</v>
      </c>
      <c r="B1316" s="1062">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2">
        <v>27</v>
      </c>
      <c r="B1317" s="1062">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2">
        <v>28</v>
      </c>
      <c r="B1318" s="1062">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2">
        <v>29</v>
      </c>
      <c r="B1319" s="1062">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2">
        <v>30</v>
      </c>
      <c r="B1320" s="1062">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2018-06-11T09:37:21Z</cp:lastPrinted>
  <dcterms:created xsi:type="dcterms:W3CDTF">2012-03-13T00:50:25Z</dcterms:created>
  <dcterms:modified xsi:type="dcterms:W3CDTF">2018-08-23T12:17:15Z</dcterms:modified>
</cp:coreProperties>
</file>