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19（平成31年度）要求\00 レビューシート\【作業フォルダ】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<sst xmlns="http://schemas.openxmlformats.org/spreadsheetml/2006/main" count="2900" uniqueCount="639">
  <si>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</si>
  <si>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</si>
  <si>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</si>
  <si>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</si>
  <si>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</si>
  <si>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</si>
  <si>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</si>
  <si>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</si>
  <si>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</si>
  <si>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</si>
  <si>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</si>
  <si>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</si>
  <si>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</si>
  <si>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</si>
  <si>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</si>
  <si>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</si>
  <si>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</si>
  <si>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</si>
  <si>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</si>
  <si>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</si>
  <si>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</si>
  <si>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</si>
  <si>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</si>
  <si>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</si>
  <si>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</si>
  <si>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</si>
  <si>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</si>
  <si>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</si>
  <si>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</si>
  <si>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</si>
  <si>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</si>
  <si>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</si>
  <si>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</si>
  <si>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</si>
  <si>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</si>
  <si>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</si>
  <si>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</si>
  <si>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</si>
  <si>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</si>
  <si>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</si>
  <si>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</si>
  <si>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</si>
  <si>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</si>
  <si>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</si>
  <si>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</si>
  <si>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</si>
  <si>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</si>
  <si>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</si>
  <si>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</si>
  <si>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</si>
  <si>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</si>
  <si>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</si>
  <si>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</si>
  <si>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</si>
  <si>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</si>
  <si>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</si>
  <si>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</si>
  <si>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</si>
  <si>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</si>
  <si>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</si>
  <si>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</si>
  <si>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</si>
  <si>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</si>
  <si>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</si>
  <si>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</si>
  <si>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</si>
  <si>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</si>
  <si>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</si>
  <si>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</si>
  <si>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</si>
  <si>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</si>
  <si>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</si>
  <si>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</si>
  <si>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</si>
  <si>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</si>
  <si>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</si>
  <si>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</si>
  <si>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</si>
  <si>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</si>
  <si>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</si>
  <si>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</si>
  <si>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</si>
  <si>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</si>
  <si>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</si>
  <si>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</si>
  <si>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</si>
  <si>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</si>
  <si>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</si>
  <si>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</si>
  <si>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</si>
  <si>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</si>
  <si>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</si>
  <si>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</si>
  <si>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</si>
  <si>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</si>
  <si>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</si>
  <si>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</si>
  <si>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</si>
  <si>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</si>
  <si>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</si>
  <si>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</si>
  <si>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</si>
  <si>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</si>
  <si>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</si>
  <si>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</si>
  <si>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</si>
  <si>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</si>
  <si>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</si>
  <si>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</si>
  <si>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</si>
  <si>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</si>
  <si>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</si>
  <si>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</si>
  <si>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</si>
  <si>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</si>
  <si>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</si>
  <si>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</si>
  <si>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</si>
  <si>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</si>
  <si>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</si>
  <si>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</si>
  <si>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</si>
  <si>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</si>
  <si>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</si>
  <si>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</si>
  <si>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</si>
  <si>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</si>
  <si>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</si>
  <si>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</si>
  <si>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</si>
  <si>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</si>
  <si>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</si>
  <si>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</si>
  <si>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</si>
  <si>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</si>
  <si>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</si>
  <si>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</si>
  <si>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</si>
  <si>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</si>
  <si>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</si>
  <si>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</si>
  <si>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</si>
  <si>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</si>
  <si>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</si>
  <si>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</si>
  <si>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</si>
  <si>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</si>
  <si>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</si>
  <si>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</si>
  <si>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</si>
  <si>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</si>
  <si>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</si>
  <si>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</si>
  <si>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</si>
  <si>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</si>
  <si>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</si>
  <si>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</si>
  <si>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</si>
  <si>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</si>
  <si>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</si>
  <si>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</si>
  <si>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</si>
  <si>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</si>
  <si>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</si>
  <si>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</si>
  <si>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</si>
  <si>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</si>
  <si>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</si>
  <si>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</si>
  <si>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</si>
  <si>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</si>
  <si>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</si>
  <si>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</si>
  <si>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</si>
  <si>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</si>
  <si>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</si>
  <si>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</si>
  <si>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</si>
  <si>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</si>
  <si>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</si>
  <si>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</si>
  <si>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</si>
  <si>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</si>
  <si>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</si>
  <si>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</si>
  <si>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</si>
  <si>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</si>
  <si>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</si>
  <si>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</si>
  <si>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</si>
  <si>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</si>
  <si>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</si>
  <si>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</si>
  <si>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</si>
  <si>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</si>
  <si>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</si>
  <si>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</si>
  <si>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</si>
  <si>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</si>
  <si>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</si>
  <si>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</si>
  <si>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</si>
  <si>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</si>
  <si>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</si>
  <si>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</si>
  <si>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</si>
  <si>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</si>
  <si>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</si>
  <si>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</si>
  <si>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</si>
  <si>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</si>
  <si>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</si>
  <si>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</si>
  <si>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</si>
  <si>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</si>
  <si>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</si>
  <si>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</si>
  <si>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</si>
  <si>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</si>
  <si>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</si>
  <si>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</si>
  <si>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</si>
  <si>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</si>
  <si>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</si>
  <si>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</si>
  <si>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</si>
  <si>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</si>
  <si>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</si>
  <si>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</si>
  <si>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</si>
  <si>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</si>
  <si>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</si>
  <si>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</si>
  <si>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</si>
  <si>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</si>
  <si>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</si>
  <si>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</si>
  <si>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</si>
  <si>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</si>
  <si>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</si>
  <si>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</si>
  <si>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</si>
  <si>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</si>
  <si>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</si>
  <si>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</si>
  <si>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</si>
  <si>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</si>
  <si>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</si>
  <si>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</si>
  <si>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</si>
  <si>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</si>
  <si>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</si>
  <si>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</si>
  <si>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</si>
  <si>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</si>
  <si>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</si>
  <si>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</si>
  <si>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</si>
  <si>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</si>
  <si>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</si>
  <si>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</si>
  <si>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</si>
  <si>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</si>
  <si>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</si>
  <si>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</si>
  <si>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</si>
  <si>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</si>
  <si>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</si>
  <si>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</si>
  <si>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</si>
  <si>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</si>
  <si>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</si>
  <si>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</si>
  <si>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</si>
  <si>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</si>
  <si>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</si>
  <si>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</si>
  <si>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</si>
  <si>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</si>
  <si>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</si>
  <si>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</si>
  <si>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</si>
  <si>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</si>
  <si>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</si>
  <si>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</si>
  <si>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</si>
  <si>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</si>
  <si>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</si>
  <si>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</si>
  <si>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</si>
  <si>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</si>
  <si>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</si>
  <si>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</si>
  <si>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</si>
  <si>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</si>
  <si>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</si>
  <si>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</si>
  <si>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</si>
  <si>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</si>
  <si>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</si>
  <si>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</si>
  <si>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</si>
  <si>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</si>
  <si>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</si>
  <si>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</si>
  <si>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</si>
  <si>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</si>
  <si>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</si>
  <si>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</si>
  <si>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</si>
  <si>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</si>
  <si>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</si>
  <si>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</si>
  <si>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</si>
  <si>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</si>
  <si>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</si>
  <si>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</si>
  <si>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</si>
  <si>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</si>
  <si>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</si>
  <si>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</si>
  <si>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</si>
  <si>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</si>
  <si>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</si>
  <si>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</si>
  <si>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</si>
  <si>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</si>
  <si>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</si>
  <si>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</si>
  <si>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</si>
  <si>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</si>
  <si>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</si>
  <si>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</si>
  <si>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</si>
  <si>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</si>
  <si>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</si>
  <si>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</si>
  <si>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</si>
  <si>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</si>
  <si>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</si>
  <si>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</si>
  <si>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</si>
  <si>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</si>
  <si>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</si>
  <si>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</si>
  <si>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</si>
  <si>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</si>
  <si>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</si>
  <si>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</si>
  <si>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</si>
  <si>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</si>
  <si>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</si>
  <si>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</si>
  <si>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</si>
  <si>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</si>
  <si>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</si>
  <si>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</si>
  <si>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</si>
  <si>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</si>
  <si>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</si>
  <si>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</si>
  <si>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</si>
  <si>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</si>
  <si>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</si>
  <si>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</si>
  <si>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</si>
  <si>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</si>
  <si>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</si>
  <si>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</si>
  <si>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</si>
  <si>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</si>
  <si>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</si>
  <si>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</si>
  <si>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</si>
  <si>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</si>
  <si>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</si>
  <si>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</si>
  <si>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</si>
  <si>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</si>
  <si>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</si>
  <si>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</si>
  <si>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</si>
  <si>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</si>
  <si>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</si>
  <si>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</si>
  <si>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</si>
  <si>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</si>
  <si>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</si>
  <si>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</si>
  <si>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</si>
  <si>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</si>
  <si>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</si>
  <si>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</si>
  <si>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</si>
  <si>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</si>
  <si>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</si>
  <si>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</si>
  <si>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</si>
  <si>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</si>
  <si>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</si>
  <si>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</si>
  <si>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</si>
  <si>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</si>
  <si>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</si>
  <si>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</si>
  <si>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</si>
  <si>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</si>
  <si>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</si>
  <si>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</si>
  <si>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</si>
  <si>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</si>
  <si>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</si>
  <si>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</si>
  <si>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</si>
  <si>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</si>
  <si>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</si>
  <si>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</si>
  <si>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</si>
  <si>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</si>
  <si>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</si>
  <si>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</si>
  <si>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</si>
  <si>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</si>
  <si>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</si>
  <si>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</si>
  <si>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</si>
  <si>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</si>
  <si>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</si>
  <si>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</si>
  <si>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</si>
  <si>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</si>
  <si>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</si>
  <si>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</si>
  <si>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</si>
  <si>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</si>
  <si>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</si>
  <si>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</si>
  <si>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</si>
  <si>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</si>
  <si>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</si>
  <si>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</si>
  <si>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</si>
  <si>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</si>
  <si>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</si>
  <si>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</si>
  <si>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</si>
  <si>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</si>
  <si>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</si>
  <si>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</si>
  <si>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</si>
  <si>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</si>
  <si>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</si>
  <si>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</si>
  <si>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</si>
  <si>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</si>
  <si>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</si>
  <si>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</si>
  <si>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</si>
  <si>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</si>
  <si>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</si>
  <si>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</si>
  <si>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</si>
  <si>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</si>
  <si>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</si>
  <si>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</si>
  <si>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</si>
  <si>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</si>
  <si>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</si>
  <si>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</si>
  <si>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</si>
  <si>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</si>
  <si>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</si>
  <si>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</si>
  <si>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</si>
  <si>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</si>
  <si>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</si>
  <si>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</si>
  <si>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</si>
  <si>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</si>
  <si>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</si>
  <si>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</si>
  <si>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</si>
  <si>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</si>
  <si>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</si>
  <si>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</si>
  <si>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</si>
  <si>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</si>
  <si>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</si>
  <si>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</si>
  <si>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</si>
  <si>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</si>
  <si>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</si>
  <si>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</si>
  <si>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</si>
  <si>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</si>
  <si>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</si>
  <si>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</si>
  <si>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</si>
  <si>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</si>
  <si>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</si>
  <si>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</si>
  <si>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</si>
  <si>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</si>
  <si>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</si>
  <si>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</si>
  <si>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</si>
  <si>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</si>
  <si>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</si>
  <si>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</si>
  <si>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</si>
  <si>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</si>
  <si>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</si>
  <si>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</si>
  <si>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</si>
  <si>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</si>
  <si>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</si>
  <si>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</si>
  <si>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</si>
  <si>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</si>
  <si>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</si>
  <si>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</si>
  <si>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</si>
  <si>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</si>
  <si>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</si>
  <si>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</si>
  <si>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</si>
  <si>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</si>
  <si>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</si>
  <si>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</si>
  <si>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</si>
  <si>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</si>
  <si>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</si>
  <si>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</si>
  <si>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</si>
  <si>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</si>
  <si>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</si>
  <si>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</si>
  <si>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</si>
  <si>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</si>
  <si>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</si>
  <si>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</si>
  <si>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</si>
  <si>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</si>
  <si>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</si>
  <si>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</si>
  <si>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</si>
  <si>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</si>
  <si>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</si>
  <si>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</si>
  <si>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rPh sb="0" eb="1">
      <t>ミズ</t>
    </rPh>
    <rPh sb="2" eb="4">
      <t>タイキ</t>
    </rPh>
    <rPh sb="4" eb="7">
      <t>カンキョウキョク</t>
    </rPh>
    <phoneticPr fontId="5"/>
  </si>
  <si>
    <t>水環境課</t>
    <rPh sb="0" eb="4">
      <t>ミズカンキョウカ</t>
    </rPh>
    <phoneticPr fontId="5"/>
  </si>
  <si>
    <t>○</t>
  </si>
  <si>
    <t>水質関連情報利用基盤整備費</t>
    <phoneticPr fontId="5"/>
  </si>
  <si>
    <t>-</t>
    <phoneticPr fontId="5"/>
  </si>
  <si>
    <t>-</t>
    <phoneticPr fontId="5"/>
  </si>
  <si>
    <t>「水質関連システム」を用いて、地方公共団体等から水質に係る常時監視結果を効率的に収集するとともに、広く国民に水環境関連情報をわかりやすく発信することにより、水環境保全施策の推進に資することを目的とする。</t>
    <phoneticPr fontId="5"/>
  </si>
  <si>
    <t>環境保全調査費</t>
    <phoneticPr fontId="5"/>
  </si>
  <si>
    <t>年間のアクセス数（ページビュー）を前年度程度と設定する。</t>
    <phoneticPr fontId="5"/>
  </si>
  <si>
    <t>年間のアクセス数（ページビュー）
なお、アクセス数は周知状況を図る指標であるため、目標最終年度の設定は困難である。</t>
    <phoneticPr fontId="5"/>
  </si>
  <si>
    <t>万回</t>
    <phoneticPr fontId="5"/>
  </si>
  <si>
    <t>平成28年度公共用水域水質測定結果（平成29年12月　環境省　水・大気環境局）</t>
    <phoneticPr fontId="5"/>
  </si>
  <si>
    <t>水環境関連情報（環境基準項目のデータ数）の更新・提供（前年度程度と設定）</t>
    <phoneticPr fontId="5"/>
  </si>
  <si>
    <t>データ数</t>
    <phoneticPr fontId="5"/>
  </si>
  <si>
    <t>データ数</t>
    <phoneticPr fontId="5"/>
  </si>
  <si>
    <t>業務執行額／データ数　　　　　　　　　　</t>
    <phoneticPr fontId="5"/>
  </si>
  <si>
    <t>　百万円/データ数</t>
    <phoneticPr fontId="5"/>
  </si>
  <si>
    <t>円</t>
    <rPh sb="0" eb="1">
      <t>エン</t>
    </rPh>
    <phoneticPr fontId="5"/>
  </si>
  <si>
    <t>54/679,376</t>
    <phoneticPr fontId="5"/>
  </si>
  <si>
    <t>35/676,073</t>
    <phoneticPr fontId="5"/>
  </si>
  <si>
    <t>％</t>
    <phoneticPr fontId="5"/>
  </si>
  <si>
    <t>％</t>
    <phoneticPr fontId="5"/>
  </si>
  <si>
    <t>有</t>
  </si>
  <si>
    <t>‐</t>
  </si>
  <si>
    <t>本事業は、常時監視結果収集と国民への情報発信により水環境保全施策の推進を図るという明確な施策目的のために実施されるものである。</t>
    <phoneticPr fontId="5"/>
  </si>
  <si>
    <t>我が国の水質の状況は、水質汚濁防止法に基づき、都道府県等が常時監視を行うことにより把握し、全国の結果としてとりまとめるため、国が実施すべき事業である。</t>
    <phoneticPr fontId="5"/>
  </si>
  <si>
    <t>公表結果は、国民の健康や生活環境その他の利益を保護することに対する不安解消に寄与するもので、優先度の高い事業である。</t>
    <phoneticPr fontId="5"/>
  </si>
  <si>
    <t>事業の成果を得るために、国庫債務負担行為により契約するとともに、安定的な運用を目指し、必要最小限の追加業務を実施しており、単位当たりのコスト等の水準は妥当である。</t>
    <phoneticPr fontId="5"/>
  </si>
  <si>
    <t>我が国の水質の状況把握及び国民への情報提供に必要な費用・用途に使用されている。</t>
    <phoneticPr fontId="5"/>
  </si>
  <si>
    <t>390万回のアクセス実績があり、目標を上回る活動実績があった。今後一層の利活用が図られるよう、引き続き、PR等を行う。</t>
    <phoneticPr fontId="5"/>
  </si>
  <si>
    <t>本システムは、インターネットを通じて水環境関連情報に広く国民が容易にアクセスすることが可能である。</t>
    <phoneticPr fontId="5"/>
  </si>
  <si>
    <t>活動実績については、目標とするデータ数が登録されている。</t>
    <phoneticPr fontId="5"/>
  </si>
  <si>
    <t>本システムの活用により、都道府県等は国への報告事務の効率化が図られ、十分に活用されている。</t>
    <phoneticPr fontId="5"/>
  </si>
  <si>
    <t>水環境関連情報の提供のため、引き続き、システムの安定的な保守・管理が必要であり、予算の効率的、効果的な執行を行っている。</t>
    <phoneticPr fontId="5"/>
  </si>
  <si>
    <t>063</t>
    <phoneticPr fontId="5"/>
  </si>
  <si>
    <t>063</t>
    <phoneticPr fontId="5"/>
  </si>
  <si>
    <t>062</t>
    <phoneticPr fontId="5"/>
  </si>
  <si>
    <t>108</t>
    <phoneticPr fontId="5"/>
  </si>
  <si>
    <t>113</t>
    <phoneticPr fontId="5"/>
  </si>
  <si>
    <t>118</t>
    <phoneticPr fontId="5"/>
  </si>
  <si>
    <t>115</t>
    <phoneticPr fontId="5"/>
  </si>
  <si>
    <t>公共用水域における水質環境基準の達成率
（生活環境項目BOD/COD)
※H29年度実績値は集計中</t>
    <rPh sb="42" eb="45">
      <t>ジッセキチ</t>
    </rPh>
    <phoneticPr fontId="5"/>
  </si>
  <si>
    <t>-</t>
    <phoneticPr fontId="5"/>
  </si>
  <si>
    <t>-</t>
    <phoneticPr fontId="5"/>
  </si>
  <si>
    <t>-</t>
    <phoneticPr fontId="5"/>
  </si>
  <si>
    <t>-</t>
    <phoneticPr fontId="5"/>
  </si>
  <si>
    <t>-</t>
    <phoneticPr fontId="5"/>
  </si>
  <si>
    <t>-</t>
    <phoneticPr fontId="5"/>
  </si>
  <si>
    <t>-</t>
    <phoneticPr fontId="5"/>
  </si>
  <si>
    <t>-</t>
    <phoneticPr fontId="5"/>
  </si>
  <si>
    <t>３．大気・水・土壌環境等の保全</t>
    <phoneticPr fontId="5"/>
  </si>
  <si>
    <t>30/668,704</t>
    <phoneticPr fontId="5"/>
  </si>
  <si>
    <t>B.株式会社オーエムシー</t>
    <phoneticPr fontId="5"/>
  </si>
  <si>
    <t>水質関連システムの改修</t>
    <phoneticPr fontId="5"/>
  </si>
  <si>
    <t>水質データの集計・解析</t>
    <phoneticPr fontId="5"/>
  </si>
  <si>
    <t>株式会社オーエムシー</t>
    <phoneticPr fontId="5"/>
  </si>
  <si>
    <t>A</t>
  </si>
  <si>
    <t>水質関連システムの運用・保守</t>
    <phoneticPr fontId="5"/>
  </si>
  <si>
    <t>-</t>
    <phoneticPr fontId="5"/>
  </si>
  <si>
    <t>-</t>
    <phoneticPr fontId="5"/>
  </si>
  <si>
    <t>水質関連システムの運用・保守</t>
    <phoneticPr fontId="5"/>
  </si>
  <si>
    <t>国庫債務負担行為等</t>
  </si>
  <si>
    <t>-</t>
    <phoneticPr fontId="5"/>
  </si>
  <si>
    <t>人件費</t>
    <rPh sb="0" eb="3">
      <t>ジンケンヒ</t>
    </rPh>
    <phoneticPr fontId="5"/>
  </si>
  <si>
    <t>運用・保守業務</t>
    <rPh sb="0" eb="2">
      <t>ウンヨウ</t>
    </rPh>
    <rPh sb="3" eb="5">
      <t>ホシュ</t>
    </rPh>
    <rPh sb="5" eb="7">
      <t>ギョウム</t>
    </rPh>
    <phoneticPr fontId="5"/>
  </si>
  <si>
    <t>ソフト調達費</t>
    <rPh sb="3" eb="5">
      <t>チョウタツ</t>
    </rPh>
    <rPh sb="5" eb="6">
      <t>ヒ</t>
    </rPh>
    <phoneticPr fontId="5"/>
  </si>
  <si>
    <t>ArcGISサポート、バックアップ、証明書のライセンス(1年)</t>
    <phoneticPr fontId="5"/>
  </si>
  <si>
    <t>その他</t>
    <rPh sb="2" eb="3">
      <t>タ</t>
    </rPh>
    <phoneticPr fontId="5"/>
  </si>
  <si>
    <t>一般管理費、消費税等</t>
    <rPh sb="0" eb="2">
      <t>イッパン</t>
    </rPh>
    <rPh sb="2" eb="4">
      <t>カンリ</t>
    </rPh>
    <rPh sb="4" eb="5">
      <t>ヒ</t>
    </rPh>
    <rPh sb="6" eb="9">
      <t>ショウヒゼイ</t>
    </rPh>
    <rPh sb="9" eb="10">
      <t>トウ</t>
    </rPh>
    <phoneticPr fontId="5"/>
  </si>
  <si>
    <t>データの確認・集計・解析等</t>
    <rPh sb="4" eb="6">
      <t>カクニン</t>
    </rPh>
    <rPh sb="7" eb="9">
      <t>シュウケイ</t>
    </rPh>
    <rPh sb="10" eb="12">
      <t>カイセキ</t>
    </rPh>
    <rPh sb="12" eb="13">
      <t>トウ</t>
    </rPh>
    <phoneticPr fontId="5"/>
  </si>
  <si>
    <t>一般管理費、消費税等</t>
    <rPh sb="0" eb="2">
      <t>イッパン</t>
    </rPh>
    <rPh sb="2" eb="5">
      <t>カンリヒ</t>
    </rPh>
    <rPh sb="6" eb="9">
      <t>ショウヒゼイ</t>
    </rPh>
    <rPh sb="9" eb="10">
      <t>トウ</t>
    </rPh>
    <phoneticPr fontId="5"/>
  </si>
  <si>
    <t>設計、開発、テスト作業</t>
    <rPh sb="0" eb="2">
      <t>セッケイ</t>
    </rPh>
    <rPh sb="3" eb="5">
      <t>カイハツ</t>
    </rPh>
    <rPh sb="9" eb="11">
      <t>サギョウ</t>
    </rPh>
    <phoneticPr fontId="5"/>
  </si>
  <si>
    <t>「水質関連システム」について、システムの効率的な一括管理を行うとともに、登録情報のアップデートやハード・ソフト及びプログラムの保守・運営、並びにHP上で水環境関連情報の発信を行うもの。</t>
    <phoneticPr fontId="5"/>
  </si>
  <si>
    <t>45/668,704</t>
    <phoneticPr fontId="5"/>
  </si>
  <si>
    <t>A.株式会社NSD</t>
    <phoneticPr fontId="5"/>
  </si>
  <si>
    <t>C.株式会社NSD</t>
    <phoneticPr fontId="5"/>
  </si>
  <si>
    <t>株式会社NSD</t>
    <phoneticPr fontId="5"/>
  </si>
  <si>
    <t>株式会社NSD</t>
    <phoneticPr fontId="5"/>
  </si>
  <si>
    <t>一般競争入札により選定しているほか、国庫債務負担行為の契約により、効率化等を図っている。</t>
    <phoneticPr fontId="5"/>
  </si>
  <si>
    <t>一般競争入札（最低価格落札方式)により競争性の確保に努めたが、一者応札が発生した。
なお、随意契約案件については、現在運用中のシステムに支障及ぼさないこと、かつ、システムのログ確認業務に必要不可欠な技術力（プログラムの設計要件等）、経験（本システム運用・保守）を有する唯一の者と契約する特殊要因があったため。</t>
    <phoneticPr fontId="5"/>
  </si>
  <si>
    <t>-</t>
    <phoneticPr fontId="5"/>
  </si>
  <si>
    <t>外部有識者点検対象外</t>
    <phoneticPr fontId="5"/>
  </si>
  <si>
    <t>-</t>
    <phoneticPr fontId="5"/>
  </si>
  <si>
    <t>水環境課長　熊谷　和哉</t>
    <rPh sb="0" eb="3">
      <t>ミズカンキョウ</t>
    </rPh>
    <rPh sb="3" eb="5">
      <t>カチョウ</t>
    </rPh>
    <rPh sb="6" eb="8">
      <t>クマガヤ</t>
    </rPh>
    <rPh sb="9" eb="11">
      <t>カズヤ</t>
    </rPh>
    <phoneticPr fontId="5"/>
  </si>
  <si>
    <t>-</t>
    <phoneticPr fontId="5"/>
  </si>
  <si>
    <t>平成31年度以降、引き続き、政府共通プラットフォーム環境下でシステムの安定的な保守・管理を進め、予算効率化を図っていく。
一者応札の改善に向けた取組として、公告期間を延長する等の見直しを図り、引き続き適正な競争の実施に努める。</t>
    <phoneticPr fontId="5"/>
  </si>
  <si>
    <t>システムを用いて効率的に常時監視結果の収集を行うとともに、広く国民に水環境関連情報をわかりやすく発信することにより、水環境保全施策の推進に寄与する。</t>
    <phoneticPr fontId="5"/>
  </si>
  <si>
    <t>水環境総合情報サイト：https://water-pub.env.go.jp/water-pub/mizu-site/</t>
    <phoneticPr fontId="5"/>
  </si>
  <si>
    <t>水質関連システムが安定的に管理され、成果目標も達成している。国民に向けたわかりやすい発信方法等のより効果的な事業実施を図ること。
また、一者応札の改善を図り、適切な執行に努めること。</t>
    <phoneticPr fontId="5"/>
  </si>
  <si>
    <t>水環境総合情報サイトを活用し、広く国民に水環境関連情報をわかりやすく発信するなど、より効果的な事業の実施を図る。
また、公告期間を延長する等により、一者応札の改善を図り、適正な執行に努める。</t>
    <rPh sb="11" eb="13">
      <t>カツヨウ</t>
    </rPh>
    <rPh sb="53" eb="54">
      <t>ハカ</t>
    </rPh>
    <rPh sb="69" eb="70">
      <t>トウ</t>
    </rPh>
    <rPh sb="82" eb="83">
      <t>ハカ</t>
    </rPh>
    <rPh sb="88" eb="90">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</si>
</sst>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154214</xdr:colOff>
      <xdr:row>744</xdr:row>
      <xdr:rowOff>27215</xdr:rowOff>
    </xdr:from>
    <xdr:to>
      <xdr:col>16</xdr:col>
      <xdr:colOff>36286</xdr:colOff>
      <xdr:row>746</xdr:row>
      <xdr:rowOff>272143</xdr:rowOff>
    </xdr:to>
    <xdr:sp macro="" textlink="">
      <xdr:nvSpPr>
        <xdr:cNvPr id="3" name="テキスト ボックス 2"/>
        <xdr:cNvSpPr txBox="1"/>
      </xdr:nvSpPr>
      <xdr:spPr>
        <a:xfrm>
          <a:off x="1754414" y="42842090"/>
          <a:ext cx="1482272" cy="9497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環境省</a:t>
          </a:r>
          <a:endParaRPr kumimoji="1" lang="en-US" altLang="ja-JP" sz="1100"/>
        </a:p>
        <a:p>
          <a:r>
            <a:rPr kumimoji="1" lang="en-US" altLang="ja-JP" sz="1100"/>
            <a:t>44.5</a:t>
          </a:r>
          <a:r>
            <a:rPr kumimoji="1" lang="ja-JP" altLang="en-US" sz="1100"/>
            <a:t>百万円</a:t>
          </a:r>
        </a:p>
      </xdr:txBody>
    </xdr:sp>
    <xdr:clientData/>
  </xdr:twoCellAnchor>
  <xdr:oneCellAnchor>
    <xdr:from>
      <xdr:col>28</xdr:col>
      <xdr:colOff>99785</xdr:colOff>
      <xdr:row>743</xdr:row>
      <xdr:rowOff>90714</xdr:rowOff>
    </xdr:from>
    <xdr:ext cx="1595309" cy="275717"/>
    <xdr:sp macro="" textlink="">
      <xdr:nvSpPr>
        <xdr:cNvPr id="4" name="テキスト ボックス 3"/>
        <xdr:cNvSpPr txBox="1"/>
      </xdr:nvSpPr>
      <xdr:spPr>
        <a:xfrm>
          <a:off x="5789385" y="40159214"/>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oneCellAnchor>
    <xdr:from>
      <xdr:col>39</xdr:col>
      <xdr:colOff>136073</xdr:colOff>
      <xdr:row>740</xdr:row>
      <xdr:rowOff>306614</xdr:rowOff>
    </xdr:from>
    <xdr:ext cx="1397000" cy="642484"/>
    <xdr:sp macro="" textlink="">
      <xdr:nvSpPr>
        <xdr:cNvPr id="5" name="テキスト ボックス 4"/>
        <xdr:cNvSpPr txBox="1"/>
      </xdr:nvSpPr>
      <xdr:spPr>
        <a:xfrm>
          <a:off x="8060873" y="39308314"/>
          <a:ext cx="1397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事業実施に係る事務費（人件費等）</a:t>
          </a:r>
          <a:endParaRPr kumimoji="1" lang="en-US" altLang="ja-JP" sz="1100"/>
        </a:p>
        <a:p>
          <a:r>
            <a:rPr kumimoji="1" lang="ja-JP" altLang="en-US" sz="1100"/>
            <a:t>　</a:t>
          </a:r>
          <a:r>
            <a:rPr kumimoji="1" lang="en-US" altLang="ja-JP" sz="1100"/>
            <a:t>0.3</a:t>
          </a:r>
          <a:r>
            <a:rPr kumimoji="1" lang="ja-JP" altLang="en-US" sz="1100"/>
            <a:t>百万円</a:t>
          </a:r>
          <a:endParaRPr kumimoji="1" lang="en-US" altLang="ja-JP" sz="1100"/>
        </a:p>
      </xdr:txBody>
    </xdr:sp>
    <xdr:clientData/>
  </xdr:oneCellAnchor>
  <xdr:twoCellAnchor>
    <xdr:from>
      <xdr:col>28</xdr:col>
      <xdr:colOff>161462</xdr:colOff>
      <xdr:row>744</xdr:row>
      <xdr:rowOff>34475</xdr:rowOff>
    </xdr:from>
    <xdr:to>
      <xdr:col>46</xdr:col>
      <xdr:colOff>36286</xdr:colOff>
      <xdr:row>746</xdr:row>
      <xdr:rowOff>279403</xdr:rowOff>
    </xdr:to>
    <xdr:sp macro="" textlink="">
      <xdr:nvSpPr>
        <xdr:cNvPr id="6" name="テキスト ボックス 5"/>
        <xdr:cNvSpPr txBox="1"/>
      </xdr:nvSpPr>
      <xdr:spPr>
        <a:xfrm>
          <a:off x="5762162" y="42849350"/>
          <a:ext cx="3475274" cy="9497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a:t>
          </a:r>
          <a:r>
            <a:rPr kumimoji="1" lang="ja-JP" altLang="en-US" sz="1100"/>
            <a:t>　株式会社</a:t>
          </a:r>
          <a:r>
            <a:rPr kumimoji="1" lang="en-US" altLang="ja-JP" sz="1100"/>
            <a:t>NSD</a:t>
          </a:r>
        </a:p>
        <a:p>
          <a:r>
            <a:rPr kumimoji="1" lang="ja-JP" altLang="en-US" sz="1100"/>
            <a:t>　　　</a:t>
          </a:r>
          <a:r>
            <a:rPr kumimoji="1" lang="en-US" altLang="ja-JP" sz="1100"/>
            <a:t>19.2</a:t>
          </a:r>
          <a:r>
            <a:rPr kumimoji="1" lang="ja-JP" altLang="en-US" sz="1100"/>
            <a:t>百万円</a:t>
          </a:r>
        </a:p>
      </xdr:txBody>
    </xdr:sp>
    <xdr:clientData/>
  </xdr:twoCellAnchor>
  <xdr:twoCellAnchor>
    <xdr:from>
      <xdr:col>29</xdr:col>
      <xdr:colOff>5433</xdr:colOff>
      <xdr:row>748</xdr:row>
      <xdr:rowOff>277589</xdr:rowOff>
    </xdr:from>
    <xdr:to>
      <xdr:col>46</xdr:col>
      <xdr:colOff>61686</xdr:colOff>
      <xdr:row>751</xdr:row>
      <xdr:rowOff>168732</xdr:rowOff>
    </xdr:to>
    <xdr:sp macro="" textlink="">
      <xdr:nvSpPr>
        <xdr:cNvPr id="7" name="テキスト ボックス 6"/>
        <xdr:cNvSpPr txBox="1"/>
      </xdr:nvSpPr>
      <xdr:spPr>
        <a:xfrm>
          <a:off x="5806158" y="44502164"/>
          <a:ext cx="3456678" cy="9484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a:t>
          </a:r>
          <a:r>
            <a:rPr kumimoji="1" lang="en-US" altLang="ja-JP" sz="1100"/>
            <a:t>B.</a:t>
          </a:r>
          <a:r>
            <a:rPr kumimoji="1" lang="ja-JP" altLang="en-US" sz="1100"/>
            <a:t>　株式会社オーエムシー</a:t>
          </a:r>
          <a:endParaRPr kumimoji="1" lang="en-US" altLang="ja-JP" sz="1100"/>
        </a:p>
        <a:p>
          <a:r>
            <a:rPr kumimoji="1" lang="ja-JP" altLang="en-US" sz="1100"/>
            <a:t>　　　　</a:t>
          </a:r>
          <a:r>
            <a:rPr kumimoji="1" lang="en-US" altLang="ja-JP" sz="1100"/>
            <a:t>12.5</a:t>
          </a:r>
          <a:r>
            <a:rPr kumimoji="1" lang="ja-JP" altLang="en-US" sz="1100"/>
            <a:t>百万円</a:t>
          </a:r>
        </a:p>
      </xdr:txBody>
    </xdr:sp>
    <xdr:clientData/>
  </xdr:twoCellAnchor>
  <xdr:twoCellAnchor>
    <xdr:from>
      <xdr:col>28</xdr:col>
      <xdr:colOff>179605</xdr:colOff>
      <xdr:row>753</xdr:row>
      <xdr:rowOff>275774</xdr:rowOff>
    </xdr:from>
    <xdr:to>
      <xdr:col>46</xdr:col>
      <xdr:colOff>54429</xdr:colOff>
      <xdr:row>756</xdr:row>
      <xdr:rowOff>166917</xdr:rowOff>
    </xdr:to>
    <xdr:sp macro="" textlink="">
      <xdr:nvSpPr>
        <xdr:cNvPr id="8" name="テキスト ボックス 7"/>
        <xdr:cNvSpPr txBox="1"/>
      </xdr:nvSpPr>
      <xdr:spPr>
        <a:xfrm>
          <a:off x="5869205" y="43900274"/>
          <a:ext cx="3532424" cy="9579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　</a:t>
          </a:r>
          <a:r>
            <a:rPr kumimoji="1" lang="ja-JP" altLang="ja-JP"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NSD</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12.5</a:t>
          </a:r>
          <a:r>
            <a:rPr kumimoji="1" lang="ja-JP" altLang="en-US" sz="1100"/>
            <a:t>百万円</a:t>
          </a:r>
        </a:p>
      </xdr:txBody>
    </xdr:sp>
    <xdr:clientData/>
  </xdr:twoCellAnchor>
  <xdr:oneCellAnchor>
    <xdr:from>
      <xdr:col>28</xdr:col>
      <xdr:colOff>70757</xdr:colOff>
      <xdr:row>748</xdr:row>
      <xdr:rowOff>16329</xdr:rowOff>
    </xdr:from>
    <xdr:ext cx="1877437" cy="275717"/>
    <xdr:sp macro="" textlink="">
      <xdr:nvSpPr>
        <xdr:cNvPr id="11" name="テキスト ボックス 10"/>
        <xdr:cNvSpPr txBox="1"/>
      </xdr:nvSpPr>
      <xdr:spPr>
        <a:xfrm>
          <a:off x="5671457" y="4048805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16</xdr:col>
      <xdr:colOff>36286</xdr:colOff>
      <xdr:row>745</xdr:row>
      <xdr:rowOff>149679</xdr:rowOff>
    </xdr:from>
    <xdr:to>
      <xdr:col>28</xdr:col>
      <xdr:colOff>161462</xdr:colOff>
      <xdr:row>745</xdr:row>
      <xdr:rowOff>156939</xdr:rowOff>
    </xdr:to>
    <xdr:cxnSp macro="">
      <xdr:nvCxnSpPr>
        <xdr:cNvPr id="12" name="直線矢印コネクタ 11"/>
        <xdr:cNvCxnSpPr>
          <a:stCxn id="3" idx="3"/>
          <a:endCxn id="6" idx="1"/>
        </xdr:cNvCxnSpPr>
      </xdr:nvCxnSpPr>
      <xdr:spPr>
        <a:xfrm>
          <a:off x="3236686" y="43316979"/>
          <a:ext cx="2525476" cy="72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163285</xdr:colOff>
      <xdr:row>750</xdr:row>
      <xdr:rowOff>46267</xdr:rowOff>
    </xdr:from>
    <xdr:to>
      <xdr:col>29</xdr:col>
      <xdr:colOff>5433</xdr:colOff>
      <xdr:row>750</xdr:row>
      <xdr:rowOff>54428</xdr:rowOff>
    </xdr:to>
    <xdr:cxnSp macro="">
      <xdr:nvCxnSpPr>
        <xdr:cNvPr id="14" name="直線矢印コネクタ 13"/>
        <xdr:cNvCxnSpPr>
          <a:endCxn id="7" idx="1"/>
        </xdr:cNvCxnSpPr>
      </xdr:nvCxnSpPr>
      <xdr:spPr>
        <a:xfrm flipV="1">
          <a:off x="4563835" y="44975692"/>
          <a:ext cx="1242323" cy="81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157849</xdr:colOff>
      <xdr:row>755</xdr:row>
      <xdr:rowOff>62592</xdr:rowOff>
    </xdr:from>
    <xdr:to>
      <xdr:col>28</xdr:col>
      <xdr:colOff>203197</xdr:colOff>
      <xdr:row>755</xdr:row>
      <xdr:rowOff>70753</xdr:rowOff>
    </xdr:to>
    <xdr:cxnSp macro="">
      <xdr:nvCxnSpPr>
        <xdr:cNvPr id="15" name="直線矢印コネクタ 14"/>
        <xdr:cNvCxnSpPr/>
      </xdr:nvCxnSpPr>
      <xdr:spPr>
        <a:xfrm flipV="1">
          <a:off x="4628249" y="44398292"/>
          <a:ext cx="1264548" cy="81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172357</xdr:colOff>
      <xdr:row>747</xdr:row>
      <xdr:rowOff>27214</xdr:rowOff>
    </xdr:from>
    <xdr:ext cx="1397000" cy="275717"/>
    <xdr:sp macro="" textlink="">
      <xdr:nvSpPr>
        <xdr:cNvPr id="17" name="テキスト ボックス 16"/>
        <xdr:cNvSpPr txBox="1"/>
      </xdr:nvSpPr>
      <xdr:spPr>
        <a:xfrm>
          <a:off x="1772557" y="43899364"/>
          <a:ext cx="139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事業の企画・立案</a:t>
          </a:r>
          <a:endParaRPr kumimoji="1" lang="en-US" altLang="ja-JP" sz="1100"/>
        </a:p>
      </xdr:txBody>
    </xdr:sp>
    <xdr:clientData/>
  </xdr:oneCellAnchor>
  <xdr:twoCellAnchor>
    <xdr:from>
      <xdr:col>8</xdr:col>
      <xdr:colOff>145142</xdr:colOff>
      <xdr:row>747</xdr:row>
      <xdr:rowOff>-1</xdr:rowOff>
    </xdr:from>
    <xdr:to>
      <xdr:col>16</xdr:col>
      <xdr:colOff>27214</xdr:colOff>
      <xdr:row>748</xdr:row>
      <xdr:rowOff>0</xdr:rowOff>
    </xdr:to>
    <xdr:sp macro="" textlink="">
      <xdr:nvSpPr>
        <xdr:cNvPr id="18" name="大かっこ 17"/>
        <xdr:cNvSpPr/>
      </xdr:nvSpPr>
      <xdr:spPr>
        <a:xfrm>
          <a:off x="1745342" y="43872149"/>
          <a:ext cx="1482272" cy="352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25398</xdr:colOff>
      <xdr:row>747</xdr:row>
      <xdr:rowOff>9072</xdr:rowOff>
    </xdr:from>
    <xdr:to>
      <xdr:col>43</xdr:col>
      <xdr:colOff>45355</xdr:colOff>
      <xdr:row>747</xdr:row>
      <xdr:rowOff>297544</xdr:rowOff>
    </xdr:to>
    <xdr:sp macro="" textlink="">
      <xdr:nvSpPr>
        <xdr:cNvPr id="19" name="大かっこ 18"/>
        <xdr:cNvSpPr/>
      </xdr:nvSpPr>
      <xdr:spPr>
        <a:xfrm>
          <a:off x="5826123" y="43881222"/>
          <a:ext cx="2820307" cy="288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172358</xdr:colOff>
      <xdr:row>751</xdr:row>
      <xdr:rowOff>290286</xdr:rowOff>
    </xdr:from>
    <xdr:to>
      <xdr:col>43</xdr:col>
      <xdr:colOff>10886</xdr:colOff>
      <xdr:row>752</xdr:row>
      <xdr:rowOff>224972</xdr:rowOff>
    </xdr:to>
    <xdr:sp macro="" textlink="">
      <xdr:nvSpPr>
        <xdr:cNvPr id="20" name="大かっこ 19"/>
        <xdr:cNvSpPr/>
      </xdr:nvSpPr>
      <xdr:spPr>
        <a:xfrm>
          <a:off x="5773058" y="45572136"/>
          <a:ext cx="2838903" cy="2871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9070</xdr:colOff>
      <xdr:row>756</xdr:row>
      <xdr:rowOff>281214</xdr:rowOff>
    </xdr:from>
    <xdr:to>
      <xdr:col>43</xdr:col>
      <xdr:colOff>29027</xdr:colOff>
      <xdr:row>756</xdr:row>
      <xdr:rowOff>569686</xdr:rowOff>
    </xdr:to>
    <xdr:sp macro="" textlink="">
      <xdr:nvSpPr>
        <xdr:cNvPr id="21" name="大かっこ 20"/>
        <xdr:cNvSpPr/>
      </xdr:nvSpPr>
      <xdr:spPr>
        <a:xfrm>
          <a:off x="5809795" y="47325189"/>
          <a:ext cx="2820307" cy="288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16328</xdr:colOff>
      <xdr:row>747</xdr:row>
      <xdr:rowOff>16328</xdr:rowOff>
    </xdr:from>
    <xdr:ext cx="2414813" cy="275717"/>
    <xdr:sp macro="" textlink="">
      <xdr:nvSpPr>
        <xdr:cNvPr id="24" name="テキスト ボックス 23"/>
        <xdr:cNvSpPr txBox="1"/>
      </xdr:nvSpPr>
      <xdr:spPr>
        <a:xfrm>
          <a:off x="5909128" y="41507228"/>
          <a:ext cx="24148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水質関連システムの運用・保守</a:t>
          </a:r>
          <a:endParaRPr kumimoji="1" lang="en-US" altLang="ja-JP" sz="1100"/>
        </a:p>
      </xdr:txBody>
    </xdr:sp>
    <xdr:clientData/>
  </xdr:oneCellAnchor>
  <xdr:oneCellAnchor>
    <xdr:from>
      <xdr:col>28</xdr:col>
      <xdr:colOff>168728</xdr:colOff>
      <xdr:row>751</xdr:row>
      <xdr:rowOff>277586</xdr:rowOff>
    </xdr:from>
    <xdr:ext cx="2414813" cy="275717"/>
    <xdr:sp macro="" textlink="">
      <xdr:nvSpPr>
        <xdr:cNvPr id="28" name="テキスト ボックス 27"/>
        <xdr:cNvSpPr txBox="1"/>
      </xdr:nvSpPr>
      <xdr:spPr>
        <a:xfrm>
          <a:off x="5769428" y="45559436"/>
          <a:ext cx="24148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水質データの集計・解析</a:t>
          </a:r>
          <a:endParaRPr kumimoji="1" lang="en-US" altLang="ja-JP" sz="1100"/>
        </a:p>
      </xdr:txBody>
    </xdr:sp>
    <xdr:clientData/>
  </xdr:oneCellAnchor>
  <xdr:oneCellAnchor>
    <xdr:from>
      <xdr:col>28</xdr:col>
      <xdr:colOff>59870</xdr:colOff>
      <xdr:row>753</xdr:row>
      <xdr:rowOff>5442</xdr:rowOff>
    </xdr:from>
    <xdr:ext cx="1432187" cy="275717"/>
    <xdr:sp macro="" textlink="">
      <xdr:nvSpPr>
        <xdr:cNvPr id="30" name="テキスト ボックス 29"/>
        <xdr:cNvSpPr txBox="1"/>
      </xdr:nvSpPr>
      <xdr:spPr>
        <a:xfrm>
          <a:off x="5749470" y="43629942"/>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28</xdr:col>
      <xdr:colOff>168728</xdr:colOff>
      <xdr:row>756</xdr:row>
      <xdr:rowOff>259443</xdr:rowOff>
    </xdr:from>
    <xdr:ext cx="2414813" cy="275717"/>
    <xdr:sp macro="" textlink="">
      <xdr:nvSpPr>
        <xdr:cNvPr id="34" name="テキスト ボックス 33"/>
        <xdr:cNvSpPr txBox="1"/>
      </xdr:nvSpPr>
      <xdr:spPr>
        <a:xfrm>
          <a:off x="5769428" y="47303418"/>
          <a:ext cx="24148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水質関連システムの改修</a:t>
          </a:r>
          <a:endParaRPr kumimoji="1" lang="en-US" altLang="ja-JP" sz="1100"/>
        </a:p>
      </xdr:txBody>
    </xdr:sp>
    <xdr:clientData/>
  </xdr:oneCellAnchor>
  <xdr:twoCellAnchor>
    <xdr:from>
      <xdr:col>39</xdr:col>
      <xdr:colOff>12700</xdr:colOff>
      <xdr:row>740</xdr:row>
      <xdr:rowOff>215900</xdr:rowOff>
    </xdr:from>
    <xdr:to>
      <xdr:col>46</xdr:col>
      <xdr:colOff>97972</xdr:colOff>
      <xdr:row>742</xdr:row>
      <xdr:rowOff>342899</xdr:rowOff>
    </xdr:to>
    <xdr:sp macro="" textlink="">
      <xdr:nvSpPr>
        <xdr:cNvPr id="37" name="大かっこ 36"/>
        <xdr:cNvSpPr/>
      </xdr:nvSpPr>
      <xdr:spPr>
        <a:xfrm>
          <a:off x="7937500" y="39217600"/>
          <a:ext cx="1507672" cy="838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745</xdr:row>
      <xdr:rowOff>152400</xdr:rowOff>
    </xdr:from>
    <xdr:to>
      <xdr:col>22</xdr:col>
      <xdr:colOff>152400</xdr:colOff>
      <xdr:row>755</xdr:row>
      <xdr:rowOff>76200</xdr:rowOff>
    </xdr:to>
    <xdr:cxnSp macro="">
      <xdr:nvCxnSpPr>
        <xdr:cNvPr id="38" name="カギ線コネクタ 37"/>
        <xdr:cNvCxnSpPr/>
      </xdr:nvCxnSpPr>
      <xdr:spPr>
        <a:xfrm>
          <a:off x="4622800" y="40932100"/>
          <a:ext cx="0" cy="34798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129</v>
      </c>
      <c r="AT2" s="955"/>
      <c r="AU2" s="955"/>
      <c r="AV2" s="52" t="str">
        <f>IF(AW2="", "", "-")</f>
        <v/>
      </c>
      <c r="AW2" s="926"/>
      <c r="AX2" s="926"/>
    </row>
    <row r="3" spans="1:50" ht="21" customHeight="1" thickBot="1" x14ac:dyDescent="0.2">
      <c r="A3" s="877" t="s">
        <v>533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548</v>
      </c>
      <c r="AK3" s="879"/>
      <c r="AL3" s="879"/>
      <c r="AM3" s="879"/>
      <c r="AN3" s="879"/>
      <c r="AO3" s="879"/>
      <c r="AP3" s="879"/>
      <c r="AQ3" s="879"/>
      <c r="AR3" s="879"/>
      <c r="AS3" s="879"/>
      <c r="AT3" s="879"/>
      <c r="AU3" s="879"/>
      <c r="AV3" s="879"/>
      <c r="AW3" s="879"/>
      <c r="AX3" s="24" t="s">
        <v>65</v>
      </c>
    </row>
    <row r="4" spans="1:50" ht="24.75" customHeight="1" x14ac:dyDescent="0.15">
      <c r="A4" s="710" t="s">
        <v>25</v>
      </c>
      <c r="B4" s="711"/>
      <c r="C4" s="711"/>
      <c r="D4" s="711"/>
      <c r="E4" s="711"/>
      <c r="F4" s="711"/>
      <c r="G4" s="688" t="s">
        <v>552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9" t="s">
        <v>186</v>
      </c>
      <c r="H5" s="850"/>
      <c r="I5" s="850"/>
      <c r="J5" s="850"/>
      <c r="K5" s="850"/>
      <c r="L5" s="850"/>
      <c r="M5" s="851" t="s">
        <v>66</v>
      </c>
      <c r="N5" s="852"/>
      <c r="O5" s="852"/>
      <c r="P5" s="852"/>
      <c r="Q5" s="852"/>
      <c r="R5" s="853"/>
      <c r="S5" s="854" t="s">
        <v>131</v>
      </c>
      <c r="T5" s="850"/>
      <c r="U5" s="850"/>
      <c r="V5" s="850"/>
      <c r="W5" s="850"/>
      <c r="X5" s="855"/>
      <c r="Y5" s="704" t="s">
        <v>3</v>
      </c>
      <c r="Z5" s="542"/>
      <c r="AA5" s="542"/>
      <c r="AB5" s="542"/>
      <c r="AC5" s="542"/>
      <c r="AD5" s="543"/>
      <c r="AE5" s="705" t="s">
        <v>550</v>
      </c>
      <c r="AF5" s="705"/>
      <c r="AG5" s="705"/>
      <c r="AH5" s="705"/>
      <c r="AI5" s="705"/>
      <c r="AJ5" s="705"/>
      <c r="AK5" s="705"/>
      <c r="AL5" s="705"/>
      <c r="AM5" s="705"/>
      <c r="AN5" s="705"/>
      <c r="AO5" s="705"/>
      <c r="AP5" s="706"/>
      <c r="AQ5" s="707" t="s">
        <v>632</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37" t="s">
        <v>546</v>
      </c>
      <c r="Z7" s="442"/>
      <c r="AA7" s="442"/>
      <c r="AB7" s="442"/>
      <c r="AC7" s="442"/>
      <c r="AD7" s="938"/>
      <c r="AE7" s="927" t="s">
        <v>554</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4" t="s">
        <v>389</v>
      </c>
      <c r="B8" s="495"/>
      <c r="C8" s="495"/>
      <c r="D8" s="495"/>
      <c r="E8" s="495"/>
      <c r="F8" s="496"/>
      <c r="G8" s="956" t="str">
        <f>入力規則等!A26</f>
        <v>-</v>
      </c>
      <c r="H8" s="726"/>
      <c r="I8" s="726"/>
      <c r="J8" s="726"/>
      <c r="K8" s="726"/>
      <c r="L8" s="726"/>
      <c r="M8" s="726"/>
      <c r="N8" s="726"/>
      <c r="O8" s="726"/>
      <c r="P8" s="726"/>
      <c r="Q8" s="726"/>
      <c r="R8" s="726"/>
      <c r="S8" s="726"/>
      <c r="T8" s="726"/>
      <c r="U8" s="726"/>
      <c r="V8" s="726"/>
      <c r="W8" s="726"/>
      <c r="X8" s="957"/>
      <c r="Y8" s="856" t="s">
        <v>390</v>
      </c>
      <c r="Z8" s="857"/>
      <c r="AA8" s="857"/>
      <c r="AB8" s="857"/>
      <c r="AC8" s="857"/>
      <c r="AD8" s="858"/>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9" t="s">
        <v>23</v>
      </c>
      <c r="B9" s="860"/>
      <c r="C9" s="860"/>
      <c r="D9" s="860"/>
      <c r="E9" s="860"/>
      <c r="F9" s="860"/>
      <c r="G9" s="861" t="s">
        <v>555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6" t="s">
        <v>30</v>
      </c>
      <c r="B10" s="667"/>
      <c r="C10" s="667"/>
      <c r="D10" s="667"/>
      <c r="E10" s="667"/>
      <c r="F10" s="667"/>
      <c r="G10" s="760" t="s">
        <v>621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8" t="s">
        <v>24</v>
      </c>
      <c r="B12" s="959"/>
      <c r="C12" s="959"/>
      <c r="D12" s="959"/>
      <c r="E12" s="959"/>
      <c r="F12" s="960"/>
      <c r="G12" s="766"/>
      <c r="H12" s="767"/>
      <c r="I12" s="767"/>
      <c r="J12" s="767"/>
      <c r="K12" s="767"/>
      <c r="L12" s="767"/>
      <c r="M12" s="767"/>
      <c r="N12" s="767"/>
      <c r="O12" s="767"/>
      <c r="P12" s="414" t="s">
        <v>357</v>
      </c>
      <c r="Q12" s="415"/>
      <c r="R12" s="415"/>
      <c r="S12" s="415"/>
      <c r="T12" s="415"/>
      <c r="U12" s="415"/>
      <c r="V12" s="416"/>
      <c r="W12" s="414" t="s">
        <v>363</v>
      </c>
      <c r="X12" s="415"/>
      <c r="Y12" s="415"/>
      <c r="Z12" s="415"/>
      <c r="AA12" s="415"/>
      <c r="AB12" s="415"/>
      <c r="AC12" s="416"/>
      <c r="AD12" s="414" t="s">
        <v>471</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8"/>
    </row>
    <row r="13" spans="1:50" ht="21" customHeight="1" x14ac:dyDescent="0.15">
      <c r="A13" s="616"/>
      <c r="B13" s="617"/>
      <c r="C13" s="617"/>
      <c r="D13" s="617"/>
      <c r="E13" s="617"/>
      <c r="F13" s="618"/>
      <c r="G13" s="729" t="s">
        <v>6</v>
      </c>
      <c r="H13" s="730"/>
      <c r="I13" s="770" t="s">
        <v>7</v>
      </c>
      <c r="J13" s="771"/>
      <c r="K13" s="771"/>
      <c r="L13" s="771"/>
      <c r="M13" s="771"/>
      <c r="N13" s="771"/>
      <c r="O13" s="772"/>
      <c r="P13" s="663">
        <v>42</v>
      </c>
      <c r="Q13" s="664"/>
      <c r="R13" s="664"/>
      <c r="S13" s="664"/>
      <c r="T13" s="664"/>
      <c r="U13" s="664"/>
      <c r="V13" s="665"/>
      <c r="W13" s="663">
        <v>31</v>
      </c>
      <c r="X13" s="664"/>
      <c r="Y13" s="664"/>
      <c r="Z13" s="664"/>
      <c r="AA13" s="664"/>
      <c r="AB13" s="664"/>
      <c r="AC13" s="665"/>
      <c r="AD13" s="663">
        <v>30</v>
      </c>
      <c r="AE13" s="664"/>
      <c r="AF13" s="664"/>
      <c r="AG13" s="664"/>
      <c r="AH13" s="664"/>
      <c r="AI13" s="664"/>
      <c r="AJ13" s="665"/>
      <c r="AK13" s="663">
        <v>30</v>
      </c>
      <c r="AL13" s="664"/>
      <c r="AM13" s="664"/>
      <c r="AN13" s="664"/>
      <c r="AO13" s="664"/>
      <c r="AP13" s="664"/>
      <c r="AQ13" s="665"/>
      <c r="AR13" s="934">
        <v>30</v>
      </c>
      <c r="AS13" s="935"/>
      <c r="AT13" s="935"/>
      <c r="AU13" s="935"/>
      <c r="AV13" s="935"/>
      <c r="AW13" s="935"/>
      <c r="AX13" s="936"/>
    </row>
    <row r="14" spans="1:50" ht="21" customHeight="1" x14ac:dyDescent="0.15">
      <c r="A14" s="616"/>
      <c r="B14" s="617"/>
      <c r="C14" s="617"/>
      <c r="D14" s="617"/>
      <c r="E14" s="617"/>
      <c r="F14" s="618"/>
      <c r="G14" s="731"/>
      <c r="H14" s="732"/>
      <c r="I14" s="717" t="s">
        <v>8</v>
      </c>
      <c r="J14" s="768"/>
      <c r="K14" s="768"/>
      <c r="L14" s="768"/>
      <c r="M14" s="768"/>
      <c r="N14" s="768"/>
      <c r="O14" s="769"/>
      <c r="P14" s="663" t="s">
        <v>629</v>
      </c>
      <c r="Q14" s="664"/>
      <c r="R14" s="664"/>
      <c r="S14" s="664"/>
      <c r="T14" s="664"/>
      <c r="U14" s="664"/>
      <c r="V14" s="665"/>
      <c r="W14" s="663" t="s">
        <v>629</v>
      </c>
      <c r="X14" s="664"/>
      <c r="Y14" s="664"/>
      <c r="Z14" s="664"/>
      <c r="AA14" s="664"/>
      <c r="AB14" s="664"/>
      <c r="AC14" s="665"/>
      <c r="AD14" s="663" t="s">
        <v>629</v>
      </c>
      <c r="AE14" s="664"/>
      <c r="AF14" s="664"/>
      <c r="AG14" s="664"/>
      <c r="AH14" s="664"/>
      <c r="AI14" s="664"/>
      <c r="AJ14" s="665"/>
      <c r="AK14" s="663" t="s">
        <v>629</v>
      </c>
      <c r="AL14" s="664"/>
      <c r="AM14" s="664"/>
      <c r="AN14" s="664"/>
      <c r="AO14" s="664"/>
      <c r="AP14" s="664"/>
      <c r="AQ14" s="665"/>
      <c r="AR14" s="794"/>
      <c r="AS14" s="794"/>
      <c r="AT14" s="794"/>
      <c r="AU14" s="794"/>
      <c r="AV14" s="794"/>
      <c r="AW14" s="794"/>
      <c r="AX14" s="795"/>
    </row>
    <row r="15" spans="1:50" ht="21" customHeight="1" x14ac:dyDescent="0.15">
      <c r="A15" s="616"/>
      <c r="B15" s="617"/>
      <c r="C15" s="617"/>
      <c r="D15" s="617"/>
      <c r="E15" s="617"/>
      <c r="F15" s="618"/>
      <c r="G15" s="731"/>
      <c r="H15" s="732"/>
      <c r="I15" s="717" t="s">
        <v>51</v>
      </c>
      <c r="J15" s="718"/>
      <c r="K15" s="718"/>
      <c r="L15" s="718"/>
      <c r="M15" s="718"/>
      <c r="N15" s="718"/>
      <c r="O15" s="719"/>
      <c r="P15" s="663" t="s">
        <v>629</v>
      </c>
      <c r="Q15" s="664"/>
      <c r="R15" s="664"/>
      <c r="S15" s="664"/>
      <c r="T15" s="664"/>
      <c r="U15" s="664"/>
      <c r="V15" s="665"/>
      <c r="W15" s="663" t="s">
        <v>629</v>
      </c>
      <c r="X15" s="664"/>
      <c r="Y15" s="664"/>
      <c r="Z15" s="664"/>
      <c r="AA15" s="664"/>
      <c r="AB15" s="664"/>
      <c r="AC15" s="665"/>
      <c r="AD15" s="663" t="s">
        <v>629</v>
      </c>
      <c r="AE15" s="664"/>
      <c r="AF15" s="664"/>
      <c r="AG15" s="664"/>
      <c r="AH15" s="664"/>
      <c r="AI15" s="664"/>
      <c r="AJ15" s="665"/>
      <c r="AK15" s="663" t="s">
        <v>629</v>
      </c>
      <c r="AL15" s="664"/>
      <c r="AM15" s="664"/>
      <c r="AN15" s="664"/>
      <c r="AO15" s="664"/>
      <c r="AP15" s="664"/>
      <c r="AQ15" s="665"/>
      <c r="AR15" s="663" t="s">
        <v>631</v>
      </c>
      <c r="AS15" s="664"/>
      <c r="AT15" s="664"/>
      <c r="AU15" s="664"/>
      <c r="AV15" s="664"/>
      <c r="AW15" s="664"/>
      <c r="AX15" s="812"/>
    </row>
    <row r="16" spans="1:50" ht="21" customHeight="1" x14ac:dyDescent="0.15">
      <c r="A16" s="616"/>
      <c r="B16" s="617"/>
      <c r="C16" s="617"/>
      <c r="D16" s="617"/>
      <c r="E16" s="617"/>
      <c r="F16" s="618"/>
      <c r="G16" s="731"/>
      <c r="H16" s="732"/>
      <c r="I16" s="717" t="s">
        <v>52</v>
      </c>
      <c r="J16" s="718"/>
      <c r="K16" s="718"/>
      <c r="L16" s="718"/>
      <c r="M16" s="718"/>
      <c r="N16" s="718"/>
      <c r="O16" s="719"/>
      <c r="P16" s="663" t="s">
        <v>629</v>
      </c>
      <c r="Q16" s="664"/>
      <c r="R16" s="664"/>
      <c r="S16" s="664"/>
      <c r="T16" s="664"/>
      <c r="U16" s="664"/>
      <c r="V16" s="665"/>
      <c r="W16" s="663" t="s">
        <v>629</v>
      </c>
      <c r="X16" s="664"/>
      <c r="Y16" s="664"/>
      <c r="Z16" s="664"/>
      <c r="AA16" s="664"/>
      <c r="AB16" s="664"/>
      <c r="AC16" s="665"/>
      <c r="AD16" s="663" t="s">
        <v>629</v>
      </c>
      <c r="AE16" s="664"/>
      <c r="AF16" s="664"/>
      <c r="AG16" s="664"/>
      <c r="AH16" s="664"/>
      <c r="AI16" s="664"/>
      <c r="AJ16" s="665"/>
      <c r="AK16" s="663" t="s">
        <v>629</v>
      </c>
      <c r="AL16" s="664"/>
      <c r="AM16" s="664"/>
      <c r="AN16" s="664"/>
      <c r="AO16" s="664"/>
      <c r="AP16" s="664"/>
      <c r="AQ16" s="665"/>
      <c r="AR16" s="763"/>
      <c r="AS16" s="764"/>
      <c r="AT16" s="764"/>
      <c r="AU16" s="764"/>
      <c r="AV16" s="764"/>
      <c r="AW16" s="764"/>
      <c r="AX16" s="765"/>
    </row>
    <row r="17" spans="1:50" ht="24.75" customHeight="1" x14ac:dyDescent="0.15">
      <c r="A17" s="616"/>
      <c r="B17" s="617"/>
      <c r="C17" s="617"/>
      <c r="D17" s="617"/>
      <c r="E17" s="617"/>
      <c r="F17" s="618"/>
      <c r="G17" s="731"/>
      <c r="H17" s="732"/>
      <c r="I17" s="717" t="s">
        <v>50</v>
      </c>
      <c r="J17" s="768"/>
      <c r="K17" s="768"/>
      <c r="L17" s="768"/>
      <c r="M17" s="768"/>
      <c r="N17" s="768"/>
      <c r="O17" s="769"/>
      <c r="P17" s="663" t="s">
        <v>629</v>
      </c>
      <c r="Q17" s="664"/>
      <c r="R17" s="664"/>
      <c r="S17" s="664"/>
      <c r="T17" s="664"/>
      <c r="U17" s="664"/>
      <c r="V17" s="665"/>
      <c r="W17" s="663" t="s">
        <v>629</v>
      </c>
      <c r="X17" s="664"/>
      <c r="Y17" s="664"/>
      <c r="Z17" s="664"/>
      <c r="AA17" s="664"/>
      <c r="AB17" s="664"/>
      <c r="AC17" s="665"/>
      <c r="AD17" s="663" t="s">
        <v>629</v>
      </c>
      <c r="AE17" s="664"/>
      <c r="AF17" s="664"/>
      <c r="AG17" s="664"/>
      <c r="AH17" s="664"/>
      <c r="AI17" s="664"/>
      <c r="AJ17" s="665"/>
      <c r="AK17" s="663" t="s">
        <v>629</v>
      </c>
      <c r="AL17" s="664"/>
      <c r="AM17" s="664"/>
      <c r="AN17" s="664"/>
      <c r="AO17" s="664"/>
      <c r="AP17" s="664"/>
      <c r="AQ17" s="665"/>
      <c r="AR17" s="932"/>
      <c r="AS17" s="932"/>
      <c r="AT17" s="932"/>
      <c r="AU17" s="932"/>
      <c r="AV17" s="932"/>
      <c r="AW17" s="932"/>
      <c r="AX17" s="933"/>
    </row>
    <row r="18" spans="1:50" ht="24.75" customHeight="1" x14ac:dyDescent="0.15">
      <c r="A18" s="616"/>
      <c r="B18" s="617"/>
      <c r="C18" s="617"/>
      <c r="D18" s="617"/>
      <c r="E18" s="617"/>
      <c r="F18" s="618"/>
      <c r="G18" s="733"/>
      <c r="H18" s="734"/>
      <c r="I18" s="722" t="s">
        <v>20</v>
      </c>
      <c r="J18" s="723"/>
      <c r="K18" s="723"/>
      <c r="L18" s="723"/>
      <c r="M18" s="723"/>
      <c r="N18" s="723"/>
      <c r="O18" s="724"/>
      <c r="P18" s="888">
        <f>SUM(P13:V17)</f>
        <v>42</v>
      </c>
      <c r="Q18" s="889"/>
      <c r="R18" s="889"/>
      <c r="S18" s="889"/>
      <c r="T18" s="889"/>
      <c r="U18" s="889"/>
      <c r="V18" s="890"/>
      <c r="W18" s="888">
        <f>SUM(W13:AC17)</f>
        <v>31</v>
      </c>
      <c r="X18" s="889"/>
      <c r="Y18" s="889"/>
      <c r="Z18" s="889"/>
      <c r="AA18" s="889"/>
      <c r="AB18" s="889"/>
      <c r="AC18" s="890"/>
      <c r="AD18" s="888">
        <f>SUM(AD13:AJ17)</f>
        <v>30</v>
      </c>
      <c r="AE18" s="889"/>
      <c r="AF18" s="889"/>
      <c r="AG18" s="889"/>
      <c r="AH18" s="889"/>
      <c r="AI18" s="889"/>
      <c r="AJ18" s="890"/>
      <c r="AK18" s="888">
        <f>SUM(AK13:AQ17)</f>
        <v>30</v>
      </c>
      <c r="AL18" s="889"/>
      <c r="AM18" s="889"/>
      <c r="AN18" s="889"/>
      <c r="AO18" s="889"/>
      <c r="AP18" s="889"/>
      <c r="AQ18" s="890"/>
      <c r="AR18" s="888">
        <f>SUM(AR13:AX17)</f>
        <v>30</v>
      </c>
      <c r="AS18" s="889"/>
      <c r="AT18" s="889"/>
      <c r="AU18" s="889"/>
      <c r="AV18" s="889"/>
      <c r="AW18" s="889"/>
      <c r="AX18" s="891"/>
    </row>
    <row r="19" spans="1:50" ht="24.75" customHeight="1" x14ac:dyDescent="0.15">
      <c r="A19" s="616"/>
      <c r="B19" s="617"/>
      <c r="C19" s="617"/>
      <c r="D19" s="617"/>
      <c r="E19" s="617"/>
      <c r="F19" s="618"/>
      <c r="G19" s="886" t="s">
        <v>9</v>
      </c>
      <c r="H19" s="887"/>
      <c r="I19" s="887"/>
      <c r="J19" s="887"/>
      <c r="K19" s="887"/>
      <c r="L19" s="887"/>
      <c r="M19" s="887"/>
      <c r="N19" s="887"/>
      <c r="O19" s="887"/>
      <c r="P19" s="663">
        <v>54</v>
      </c>
      <c r="Q19" s="664"/>
      <c r="R19" s="664"/>
      <c r="S19" s="664"/>
      <c r="T19" s="664"/>
      <c r="U19" s="664"/>
      <c r="V19" s="665"/>
      <c r="W19" s="663">
        <v>35</v>
      </c>
      <c r="X19" s="664"/>
      <c r="Y19" s="664"/>
      <c r="Z19" s="664"/>
      <c r="AA19" s="664"/>
      <c r="AB19" s="664"/>
      <c r="AC19" s="665"/>
      <c r="AD19" s="663">
        <v>45</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6" t="s">
        <v>10</v>
      </c>
      <c r="H20" s="887"/>
      <c r="I20" s="887"/>
      <c r="J20" s="887"/>
      <c r="K20" s="887"/>
      <c r="L20" s="887"/>
      <c r="M20" s="887"/>
      <c r="N20" s="887"/>
      <c r="O20" s="887"/>
      <c r="P20" s="311">
        <f>IF(P18=0, "-", SUM(P19)/P18)</f>
        <v>1.2857142857142858</v>
      </c>
      <c r="Q20" s="311"/>
      <c r="R20" s="311"/>
      <c r="S20" s="311"/>
      <c r="T20" s="311"/>
      <c r="U20" s="311"/>
      <c r="V20" s="311"/>
      <c r="W20" s="311">
        <f t="shared" ref="W20" si="0">IF(W18=0, "-", SUM(W19)/W18)</f>
        <v>1.1290322580645162</v>
      </c>
      <c r="X20" s="311"/>
      <c r="Y20" s="311"/>
      <c r="Z20" s="311"/>
      <c r="AA20" s="311"/>
      <c r="AB20" s="311"/>
      <c r="AC20" s="311"/>
      <c r="AD20" s="311">
        <f t="shared" ref="AD20" si="1">IF(AD18=0, "-", SUM(AD19)/AD18)</f>
        <v>1.5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9"/>
      <c r="B21" s="860"/>
      <c r="C21" s="860"/>
      <c r="D21" s="860"/>
      <c r="E21" s="860"/>
      <c r="F21" s="961"/>
      <c r="G21" s="309" t="s">
        <v>496</v>
      </c>
      <c r="H21" s="310"/>
      <c r="I21" s="310"/>
      <c r="J21" s="310"/>
      <c r="K21" s="310"/>
      <c r="L21" s="310"/>
      <c r="M21" s="310"/>
      <c r="N21" s="310"/>
      <c r="O21" s="310"/>
      <c r="P21" s="311">
        <f>IF(P19=0, "-", SUM(P19)/SUM(P13,P14))</f>
        <v>1.2857142857142858</v>
      </c>
      <c r="Q21" s="311"/>
      <c r="R21" s="311"/>
      <c r="S21" s="311"/>
      <c r="T21" s="311"/>
      <c r="U21" s="311"/>
      <c r="V21" s="311"/>
      <c r="W21" s="311">
        <f t="shared" ref="W21" si="2">IF(W19=0, "-", SUM(W19)/SUM(W13,W14))</f>
        <v>1.1290322580645162</v>
      </c>
      <c r="X21" s="311"/>
      <c r="Y21" s="311"/>
      <c r="Z21" s="311"/>
      <c r="AA21" s="311"/>
      <c r="AB21" s="311"/>
      <c r="AC21" s="311"/>
      <c r="AD21" s="311">
        <f t="shared" ref="AD21" si="3">IF(AD19=0, "-", SUM(AD19)/SUM(AD13,AD14))</f>
        <v>1.5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9" t="s">
        <v>538</v>
      </c>
      <c r="B22" s="980"/>
      <c r="C22" s="980"/>
      <c r="D22" s="980"/>
      <c r="E22" s="980"/>
      <c r="F22" s="981"/>
      <c r="G22" s="966" t="s">
        <v>473</v>
      </c>
      <c r="H22" s="215"/>
      <c r="I22" s="215"/>
      <c r="J22" s="215"/>
      <c r="K22" s="215"/>
      <c r="L22" s="215"/>
      <c r="M22" s="215"/>
      <c r="N22" s="215"/>
      <c r="O22" s="216"/>
      <c r="P22" s="951" t="s">
        <v>536</v>
      </c>
      <c r="Q22" s="215"/>
      <c r="R22" s="215"/>
      <c r="S22" s="215"/>
      <c r="T22" s="215"/>
      <c r="U22" s="215"/>
      <c r="V22" s="216"/>
      <c r="W22" s="951" t="s">
        <v>537</v>
      </c>
      <c r="X22" s="215"/>
      <c r="Y22" s="215"/>
      <c r="Z22" s="215"/>
      <c r="AA22" s="215"/>
      <c r="AB22" s="215"/>
      <c r="AC22" s="216"/>
      <c r="AD22" s="951" t="s">
        <v>472</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67" t="s">
        <v>556</v>
      </c>
      <c r="H23" s="968"/>
      <c r="I23" s="968"/>
      <c r="J23" s="968"/>
      <c r="K23" s="968"/>
      <c r="L23" s="968"/>
      <c r="M23" s="968"/>
      <c r="N23" s="968"/>
      <c r="O23" s="969"/>
      <c r="P23" s="934">
        <v>30</v>
      </c>
      <c r="Q23" s="935"/>
      <c r="R23" s="935"/>
      <c r="S23" s="935"/>
      <c r="T23" s="935"/>
      <c r="U23" s="935"/>
      <c r="V23" s="952"/>
      <c r="W23" s="934">
        <v>30</v>
      </c>
      <c r="X23" s="935"/>
      <c r="Y23" s="935"/>
      <c r="Z23" s="935"/>
      <c r="AA23" s="935"/>
      <c r="AB23" s="935"/>
      <c r="AC23" s="952"/>
      <c r="AD23" s="989" t="s">
        <v>633</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63"/>
      <c r="Q24" s="664"/>
      <c r="R24" s="664"/>
      <c r="S24" s="664"/>
      <c r="T24" s="664"/>
      <c r="U24" s="664"/>
      <c r="V24" s="665"/>
      <c r="W24" s="663"/>
      <c r="X24" s="664"/>
      <c r="Y24" s="664"/>
      <c r="Z24" s="664"/>
      <c r="AA24" s="664"/>
      <c r="AB24" s="664"/>
      <c r="AC24" s="665"/>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63"/>
      <c r="Q25" s="664"/>
      <c r="R25" s="664"/>
      <c r="S25" s="664"/>
      <c r="T25" s="664"/>
      <c r="U25" s="664"/>
      <c r="V25" s="665"/>
      <c r="W25" s="663"/>
      <c r="X25" s="664"/>
      <c r="Y25" s="664"/>
      <c r="Z25" s="664"/>
      <c r="AA25" s="664"/>
      <c r="AB25" s="664"/>
      <c r="AC25" s="665"/>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63"/>
      <c r="Q26" s="664"/>
      <c r="R26" s="664"/>
      <c r="S26" s="664"/>
      <c r="T26" s="664"/>
      <c r="U26" s="664"/>
      <c r="V26" s="665"/>
      <c r="W26" s="663"/>
      <c r="X26" s="664"/>
      <c r="Y26" s="664"/>
      <c r="Z26" s="664"/>
      <c r="AA26" s="664"/>
      <c r="AB26" s="664"/>
      <c r="AC26" s="665"/>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63"/>
      <c r="Q27" s="664"/>
      <c r="R27" s="664"/>
      <c r="S27" s="664"/>
      <c r="T27" s="664"/>
      <c r="U27" s="664"/>
      <c r="V27" s="665"/>
      <c r="W27" s="663"/>
      <c r="X27" s="664"/>
      <c r="Y27" s="664"/>
      <c r="Z27" s="664"/>
      <c r="AA27" s="664"/>
      <c r="AB27" s="664"/>
      <c r="AC27" s="665"/>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477</v>
      </c>
      <c r="H28" s="974"/>
      <c r="I28" s="974"/>
      <c r="J28" s="974"/>
      <c r="K28" s="974"/>
      <c r="L28" s="974"/>
      <c r="M28" s="974"/>
      <c r="N28" s="974"/>
      <c r="O28" s="975"/>
      <c r="P28" s="888">
        <f>P29-SUM(P23:P27)</f>
        <v>0</v>
      </c>
      <c r="Q28" s="889"/>
      <c r="R28" s="889"/>
      <c r="S28" s="889"/>
      <c r="T28" s="889"/>
      <c r="U28" s="889"/>
      <c r="V28" s="890"/>
      <c r="W28" s="888">
        <f>W29-SUM(W23:W27)</f>
        <v>0</v>
      </c>
      <c r="X28" s="889"/>
      <c r="Y28" s="889"/>
      <c r="Z28" s="889"/>
      <c r="AA28" s="889"/>
      <c r="AB28" s="889"/>
      <c r="AC28" s="89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474</v>
      </c>
      <c r="H29" s="977"/>
      <c r="I29" s="977"/>
      <c r="J29" s="977"/>
      <c r="K29" s="977"/>
      <c r="L29" s="977"/>
      <c r="M29" s="977"/>
      <c r="N29" s="977"/>
      <c r="O29" s="978"/>
      <c r="P29" s="948">
        <f>AK13</f>
        <v>30</v>
      </c>
      <c r="Q29" s="949"/>
      <c r="R29" s="949"/>
      <c r="S29" s="949"/>
      <c r="T29" s="949"/>
      <c r="U29" s="949"/>
      <c r="V29" s="950"/>
      <c r="W29" s="948">
        <f>AR13</f>
        <v>30</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1" t="s">
        <v>490</v>
      </c>
      <c r="B30" s="872"/>
      <c r="C30" s="872"/>
      <c r="D30" s="872"/>
      <c r="E30" s="872"/>
      <c r="F30" s="873"/>
      <c r="G30" s="779" t="s">
        <v>265</v>
      </c>
      <c r="H30" s="780"/>
      <c r="I30" s="780"/>
      <c r="J30" s="780"/>
      <c r="K30" s="780"/>
      <c r="L30" s="780"/>
      <c r="M30" s="780"/>
      <c r="N30" s="780"/>
      <c r="O30" s="781"/>
      <c r="P30" s="867" t="s">
        <v>59</v>
      </c>
      <c r="Q30" s="780"/>
      <c r="R30" s="780"/>
      <c r="S30" s="780"/>
      <c r="T30" s="780"/>
      <c r="U30" s="780"/>
      <c r="V30" s="780"/>
      <c r="W30" s="780"/>
      <c r="X30" s="781"/>
      <c r="Y30" s="864"/>
      <c r="Z30" s="865"/>
      <c r="AA30" s="866"/>
      <c r="AB30" s="868" t="s">
        <v>11</v>
      </c>
      <c r="AC30" s="869"/>
      <c r="AD30" s="870"/>
      <c r="AE30" s="868" t="s">
        <v>357</v>
      </c>
      <c r="AF30" s="869"/>
      <c r="AG30" s="869"/>
      <c r="AH30" s="870"/>
      <c r="AI30" s="868" t="s">
        <v>363</v>
      </c>
      <c r="AJ30" s="869"/>
      <c r="AK30" s="869"/>
      <c r="AL30" s="870"/>
      <c r="AM30" s="930" t="s">
        <v>471</v>
      </c>
      <c r="AN30" s="930"/>
      <c r="AO30" s="930"/>
      <c r="AP30" s="868"/>
      <c r="AQ30" s="773" t="s">
        <v>355</v>
      </c>
      <c r="AR30" s="774"/>
      <c r="AS30" s="774"/>
      <c r="AT30" s="775"/>
      <c r="AU30" s="780" t="s">
        <v>253</v>
      </c>
      <c r="AV30" s="780"/>
      <c r="AW30" s="780"/>
      <c r="AX30" s="93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591</v>
      </c>
      <c r="AR31" s="193"/>
      <c r="AS31" s="126" t="s">
        <v>356</v>
      </c>
      <c r="AT31" s="127"/>
      <c r="AU31" s="192" t="s">
        <v>591</v>
      </c>
      <c r="AV31" s="192"/>
      <c r="AW31" s="397" t="s">
        <v>300</v>
      </c>
      <c r="AX31" s="398"/>
    </row>
    <row r="32" spans="1:50" ht="30" customHeight="1" x14ac:dyDescent="0.15">
      <c r="A32" s="402"/>
      <c r="B32" s="400"/>
      <c r="C32" s="400"/>
      <c r="D32" s="400"/>
      <c r="E32" s="400"/>
      <c r="F32" s="401"/>
      <c r="G32" s="563" t="s">
        <v>557</v>
      </c>
      <c r="H32" s="564"/>
      <c r="I32" s="564"/>
      <c r="J32" s="564"/>
      <c r="K32" s="564"/>
      <c r="L32" s="564"/>
      <c r="M32" s="564"/>
      <c r="N32" s="564"/>
      <c r="O32" s="565"/>
      <c r="P32" s="98" t="s">
        <v>558</v>
      </c>
      <c r="Q32" s="98"/>
      <c r="R32" s="98"/>
      <c r="S32" s="98"/>
      <c r="T32" s="98"/>
      <c r="U32" s="98"/>
      <c r="V32" s="98"/>
      <c r="W32" s="98"/>
      <c r="X32" s="99"/>
      <c r="Y32" s="470" t="s">
        <v>12</v>
      </c>
      <c r="Z32" s="530"/>
      <c r="AA32" s="531"/>
      <c r="AB32" s="460" t="s">
        <v>559</v>
      </c>
      <c r="AC32" s="460"/>
      <c r="AD32" s="460"/>
      <c r="AE32" s="211">
        <v>120</v>
      </c>
      <c r="AF32" s="212"/>
      <c r="AG32" s="212"/>
      <c r="AH32" s="212"/>
      <c r="AI32" s="211">
        <v>390</v>
      </c>
      <c r="AJ32" s="212"/>
      <c r="AK32" s="212"/>
      <c r="AL32" s="212"/>
      <c r="AM32" s="211">
        <v>989</v>
      </c>
      <c r="AN32" s="212"/>
      <c r="AO32" s="212"/>
      <c r="AP32" s="212"/>
      <c r="AQ32" s="333" t="s">
        <v>591</v>
      </c>
      <c r="AR32" s="200"/>
      <c r="AS32" s="200"/>
      <c r="AT32" s="334"/>
      <c r="AU32" s="212" t="s">
        <v>591</v>
      </c>
      <c r="AV32" s="212"/>
      <c r="AW32" s="212"/>
      <c r="AX32" s="214"/>
    </row>
    <row r="33" spans="1:50" ht="30"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559</v>
      </c>
      <c r="AC33" s="522"/>
      <c r="AD33" s="522"/>
      <c r="AE33" s="211">
        <v>907</v>
      </c>
      <c r="AF33" s="212"/>
      <c r="AG33" s="212"/>
      <c r="AH33" s="212"/>
      <c r="AI33" s="211">
        <v>120</v>
      </c>
      <c r="AJ33" s="212"/>
      <c r="AK33" s="212"/>
      <c r="AL33" s="212"/>
      <c r="AM33" s="211">
        <v>390</v>
      </c>
      <c r="AN33" s="212"/>
      <c r="AO33" s="212"/>
      <c r="AP33" s="212"/>
      <c r="AQ33" s="333" t="s">
        <v>591</v>
      </c>
      <c r="AR33" s="200"/>
      <c r="AS33" s="200"/>
      <c r="AT33" s="334"/>
      <c r="AU33" s="212" t="s">
        <v>591</v>
      </c>
      <c r="AV33" s="212"/>
      <c r="AW33" s="212"/>
      <c r="AX33" s="214"/>
    </row>
    <row r="34" spans="1:50" ht="30"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13</v>
      </c>
      <c r="AF34" s="212"/>
      <c r="AG34" s="212"/>
      <c r="AH34" s="212"/>
      <c r="AI34" s="211">
        <v>325</v>
      </c>
      <c r="AJ34" s="212"/>
      <c r="AK34" s="212"/>
      <c r="AL34" s="212"/>
      <c r="AM34" s="211">
        <v>254</v>
      </c>
      <c r="AN34" s="212"/>
      <c r="AO34" s="212"/>
      <c r="AP34" s="212"/>
      <c r="AQ34" s="333" t="s">
        <v>591</v>
      </c>
      <c r="AR34" s="200"/>
      <c r="AS34" s="200"/>
      <c r="AT34" s="334"/>
      <c r="AU34" s="212" t="s">
        <v>591</v>
      </c>
      <c r="AV34" s="212"/>
      <c r="AW34" s="212"/>
      <c r="AX34" s="214"/>
    </row>
    <row r="35" spans="1:50" ht="23.25" customHeight="1" x14ac:dyDescent="0.15">
      <c r="A35" s="219" t="s">
        <v>526</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490</v>
      </c>
      <c r="B37" s="777"/>
      <c r="C37" s="777"/>
      <c r="D37" s="777"/>
      <c r="E37" s="777"/>
      <c r="F37" s="778"/>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0" t="s">
        <v>253</v>
      </c>
      <c r="AV37" s="410"/>
      <c r="AW37" s="410"/>
      <c r="AX37" s="925"/>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490</v>
      </c>
      <c r="B44" s="777"/>
      <c r="C44" s="777"/>
      <c r="D44" s="777"/>
      <c r="E44" s="777"/>
      <c r="F44" s="778"/>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0" t="s">
        <v>253</v>
      </c>
      <c r="AV44" s="410"/>
      <c r="AW44" s="410"/>
      <c r="AX44" s="92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9" t="s">
        <v>253</v>
      </c>
      <c r="AV51" s="939"/>
      <c r="AW51" s="939"/>
      <c r="AX51" s="94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9" t="s">
        <v>253</v>
      </c>
      <c r="AV58" s="939"/>
      <c r="AW58" s="939"/>
      <c r="AX58" s="94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491</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486</v>
      </c>
      <c r="X65" s="487"/>
      <c r="Y65" s="490"/>
      <c r="Z65" s="490"/>
      <c r="AA65" s="491"/>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497</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491</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9"/>
      <c r="I78" s="590"/>
      <c r="J78" s="590"/>
      <c r="K78" s="590"/>
      <c r="L78" s="590"/>
      <c r="M78" s="590"/>
      <c r="N78" s="590"/>
      <c r="O78" s="591"/>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62"/>
    </row>
    <row r="80" spans="1:50" ht="18.75" hidden="1" customHeight="1" x14ac:dyDescent="0.15">
      <c r="A80" s="874"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5"/>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5"/>
      <c r="B82" s="526"/>
      <c r="C82" s="427"/>
      <c r="D82" s="427"/>
      <c r="E82" s="427"/>
      <c r="F82" s="428"/>
      <c r="G82" s="682"/>
      <c r="H82" s="682"/>
      <c r="I82" s="682"/>
      <c r="J82" s="682"/>
      <c r="K82" s="682"/>
      <c r="L82" s="682"/>
      <c r="M82" s="682"/>
      <c r="N82" s="682"/>
      <c r="O82" s="682"/>
      <c r="P82" s="682"/>
      <c r="Q82" s="682"/>
      <c r="R82" s="682"/>
      <c r="S82" s="682"/>
      <c r="T82" s="682"/>
      <c r="U82" s="682"/>
      <c r="V82" s="682"/>
      <c r="W82" s="682"/>
      <c r="X82" s="682"/>
      <c r="Y82" s="682"/>
      <c r="Z82" s="682"/>
      <c r="AA82" s="683"/>
      <c r="AB82" s="89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5"/>
    </row>
    <row r="83" spans="1:60" ht="22.5" hidden="1" customHeight="1" x14ac:dyDescent="0.15">
      <c r="A83" s="875"/>
      <c r="B83" s="526"/>
      <c r="C83" s="427"/>
      <c r="D83" s="427"/>
      <c r="E83" s="427"/>
      <c r="F83" s="428"/>
      <c r="G83" s="684"/>
      <c r="H83" s="684"/>
      <c r="I83" s="684"/>
      <c r="J83" s="684"/>
      <c r="K83" s="684"/>
      <c r="L83" s="684"/>
      <c r="M83" s="684"/>
      <c r="N83" s="684"/>
      <c r="O83" s="684"/>
      <c r="P83" s="684"/>
      <c r="Q83" s="684"/>
      <c r="R83" s="684"/>
      <c r="S83" s="684"/>
      <c r="T83" s="684"/>
      <c r="U83" s="684"/>
      <c r="V83" s="684"/>
      <c r="W83" s="684"/>
      <c r="X83" s="684"/>
      <c r="Y83" s="684"/>
      <c r="Z83" s="684"/>
      <c r="AA83" s="685"/>
      <c r="AB83" s="89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7"/>
    </row>
    <row r="84" spans="1:60" ht="19.5" hidden="1" customHeight="1" x14ac:dyDescent="0.15">
      <c r="A84" s="875"/>
      <c r="B84" s="527"/>
      <c r="C84" s="528"/>
      <c r="D84" s="528"/>
      <c r="E84" s="528"/>
      <c r="F84" s="529"/>
      <c r="G84" s="686"/>
      <c r="H84" s="686"/>
      <c r="I84" s="686"/>
      <c r="J84" s="686"/>
      <c r="K84" s="686"/>
      <c r="L84" s="686"/>
      <c r="M84" s="686"/>
      <c r="N84" s="686"/>
      <c r="O84" s="686"/>
      <c r="P84" s="686"/>
      <c r="Q84" s="686"/>
      <c r="R84" s="686"/>
      <c r="S84" s="686"/>
      <c r="T84" s="686"/>
      <c r="U84" s="686"/>
      <c r="V84" s="686"/>
      <c r="W84" s="686"/>
      <c r="X84" s="686"/>
      <c r="Y84" s="686"/>
      <c r="Z84" s="686"/>
      <c r="AA84" s="687"/>
      <c r="AB84" s="898"/>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9"/>
    </row>
    <row r="85" spans="1:60" ht="18.75" hidden="1" customHeight="1" x14ac:dyDescent="0.15">
      <c r="A85" s="875"/>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471</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5"/>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5"/>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5"/>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5"/>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5"/>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471</v>
      </c>
      <c r="AN90" s="243"/>
      <c r="AO90" s="243"/>
      <c r="AP90" s="237"/>
      <c r="AQ90" s="152" t="s">
        <v>355</v>
      </c>
      <c r="AR90" s="123"/>
      <c r="AS90" s="123"/>
      <c r="AT90" s="124"/>
      <c r="AU90" s="532" t="s">
        <v>253</v>
      </c>
      <c r="AV90" s="532"/>
      <c r="AW90" s="532"/>
      <c r="AX90" s="533"/>
    </row>
    <row r="91" spans="1:60" ht="18.75" hidden="1" customHeight="1" x14ac:dyDescent="0.15">
      <c r="A91" s="875"/>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5"/>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5"/>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5"/>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5"/>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471</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5"/>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5"/>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5"/>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6"/>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5" t="s">
        <v>13</v>
      </c>
      <c r="Z99" s="906"/>
      <c r="AA99" s="907"/>
      <c r="AB99" s="902" t="s">
        <v>14</v>
      </c>
      <c r="AC99" s="903"/>
      <c r="AD99" s="90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4"/>
      <c r="Z100" s="865"/>
      <c r="AA100" s="866"/>
      <c r="AB100" s="480" t="s">
        <v>11</v>
      </c>
      <c r="AC100" s="480"/>
      <c r="AD100" s="480"/>
      <c r="AE100" s="538" t="s">
        <v>357</v>
      </c>
      <c r="AF100" s="539"/>
      <c r="AG100" s="539"/>
      <c r="AH100" s="540"/>
      <c r="AI100" s="538" t="s">
        <v>363</v>
      </c>
      <c r="AJ100" s="539"/>
      <c r="AK100" s="539"/>
      <c r="AL100" s="540"/>
      <c r="AM100" s="538" t="s">
        <v>471</v>
      </c>
      <c r="AN100" s="539"/>
      <c r="AO100" s="539"/>
      <c r="AP100" s="540"/>
      <c r="AQ100" s="313" t="s">
        <v>493</v>
      </c>
      <c r="AR100" s="314"/>
      <c r="AS100" s="314"/>
      <c r="AT100" s="315"/>
      <c r="AU100" s="313" t="s">
        <v>539</v>
      </c>
      <c r="AV100" s="314"/>
      <c r="AW100" s="314"/>
      <c r="AX100" s="316"/>
    </row>
    <row r="101" spans="1:60" ht="23.25" customHeight="1" x14ac:dyDescent="0.15">
      <c r="A101" s="421"/>
      <c r="B101" s="422"/>
      <c r="C101" s="422"/>
      <c r="D101" s="422"/>
      <c r="E101" s="422"/>
      <c r="F101" s="423"/>
      <c r="G101" s="98" t="s">
        <v>561</v>
      </c>
      <c r="H101" s="98"/>
      <c r="I101" s="98"/>
      <c r="J101" s="98"/>
      <c r="K101" s="98"/>
      <c r="L101" s="98"/>
      <c r="M101" s="98"/>
      <c r="N101" s="98"/>
      <c r="O101" s="98"/>
      <c r="P101" s="98"/>
      <c r="Q101" s="98"/>
      <c r="R101" s="98"/>
      <c r="S101" s="98"/>
      <c r="T101" s="98"/>
      <c r="U101" s="98"/>
      <c r="V101" s="98"/>
      <c r="W101" s="98"/>
      <c r="X101" s="99"/>
      <c r="Y101" s="541" t="s">
        <v>55</v>
      </c>
      <c r="Z101" s="542"/>
      <c r="AA101" s="543"/>
      <c r="AB101" s="460" t="s">
        <v>562</v>
      </c>
      <c r="AC101" s="460"/>
      <c r="AD101" s="460"/>
      <c r="AE101" s="211">
        <v>679376</v>
      </c>
      <c r="AF101" s="212"/>
      <c r="AG101" s="212"/>
      <c r="AH101" s="213"/>
      <c r="AI101" s="211">
        <v>676073</v>
      </c>
      <c r="AJ101" s="212"/>
      <c r="AK101" s="212"/>
      <c r="AL101" s="213"/>
      <c r="AM101" s="211">
        <v>668704</v>
      </c>
      <c r="AN101" s="212"/>
      <c r="AO101" s="212"/>
      <c r="AP101" s="213"/>
      <c r="AQ101" s="211" t="s">
        <v>591</v>
      </c>
      <c r="AR101" s="212"/>
      <c r="AS101" s="212"/>
      <c r="AT101" s="213"/>
      <c r="AU101" s="212" t="s">
        <v>591</v>
      </c>
      <c r="AV101" s="212"/>
      <c r="AW101" s="212"/>
      <c r="AX101" s="214"/>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563</v>
      </c>
      <c r="AC102" s="460"/>
      <c r="AD102" s="460"/>
      <c r="AE102" s="417">
        <v>669613</v>
      </c>
      <c r="AF102" s="417"/>
      <c r="AG102" s="417"/>
      <c r="AH102" s="417"/>
      <c r="AI102" s="417">
        <v>679376</v>
      </c>
      <c r="AJ102" s="417"/>
      <c r="AK102" s="417"/>
      <c r="AL102" s="417"/>
      <c r="AM102" s="417">
        <v>676073</v>
      </c>
      <c r="AN102" s="417"/>
      <c r="AO102" s="417"/>
      <c r="AP102" s="417"/>
      <c r="AQ102" s="266">
        <v>668704</v>
      </c>
      <c r="AR102" s="267"/>
      <c r="AS102" s="267"/>
      <c r="AT102" s="312"/>
      <c r="AU102" s="212" t="s">
        <v>591</v>
      </c>
      <c r="AV102" s="212"/>
      <c r="AW102" s="212"/>
      <c r="AX102" s="214"/>
    </row>
    <row r="103" spans="1:60" ht="31.5" hidden="1"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471</v>
      </c>
      <c r="AN103" s="415"/>
      <c r="AO103" s="415"/>
      <c r="AP103" s="416"/>
      <c r="AQ103" s="277" t="s">
        <v>493</v>
      </c>
      <c r="AR103" s="278"/>
      <c r="AS103" s="278"/>
      <c r="AT103" s="317"/>
      <c r="AU103" s="277" t="s">
        <v>539</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471</v>
      </c>
      <c r="AN106" s="415"/>
      <c r="AO106" s="415"/>
      <c r="AP106" s="416"/>
      <c r="AQ106" s="277" t="s">
        <v>493</v>
      </c>
      <c r="AR106" s="278"/>
      <c r="AS106" s="278"/>
      <c r="AT106" s="317"/>
      <c r="AU106" s="277" t="s">
        <v>539</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471</v>
      </c>
      <c r="AN109" s="415"/>
      <c r="AO109" s="415"/>
      <c r="AP109" s="416"/>
      <c r="AQ109" s="277" t="s">
        <v>493</v>
      </c>
      <c r="AR109" s="278"/>
      <c r="AS109" s="278"/>
      <c r="AT109" s="317"/>
      <c r="AU109" s="277" t="s">
        <v>539</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471</v>
      </c>
      <c r="AN112" s="415"/>
      <c r="AO112" s="415"/>
      <c r="AP112" s="416"/>
      <c r="AQ112" s="277" t="s">
        <v>493</v>
      </c>
      <c r="AR112" s="278"/>
      <c r="AS112" s="278"/>
      <c r="AT112" s="317"/>
      <c r="AU112" s="277" t="s">
        <v>539</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471</v>
      </c>
      <c r="AN115" s="415"/>
      <c r="AO115" s="415"/>
      <c r="AP115" s="416"/>
      <c r="AQ115" s="593" t="s">
        <v>540</v>
      </c>
      <c r="AR115" s="594"/>
      <c r="AS115" s="594"/>
      <c r="AT115" s="594"/>
      <c r="AU115" s="594"/>
      <c r="AV115" s="594"/>
      <c r="AW115" s="594"/>
      <c r="AX115" s="595"/>
    </row>
    <row r="116" spans="1:50" ht="23.25" customHeight="1" x14ac:dyDescent="0.15">
      <c r="A116" s="438"/>
      <c r="B116" s="439"/>
      <c r="C116" s="439"/>
      <c r="D116" s="439"/>
      <c r="E116" s="439"/>
      <c r="F116" s="440"/>
      <c r="G116" s="392" t="s">
        <v>564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566</v>
      </c>
      <c r="AC116" s="462"/>
      <c r="AD116" s="463"/>
      <c r="AE116" s="417">
        <v>79</v>
      </c>
      <c r="AF116" s="417"/>
      <c r="AG116" s="417"/>
      <c r="AH116" s="417"/>
      <c r="AI116" s="417">
        <v>52</v>
      </c>
      <c r="AJ116" s="417"/>
      <c r="AK116" s="417"/>
      <c r="AL116" s="417"/>
      <c r="AM116" s="417">
        <v>67</v>
      </c>
      <c r="AN116" s="417"/>
      <c r="AO116" s="417"/>
      <c r="AP116" s="417"/>
      <c r="AQ116" s="211">
        <v>45</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565</v>
      </c>
      <c r="AC117" s="472"/>
      <c r="AD117" s="473"/>
      <c r="AE117" s="550" t="s">
        <v>567</v>
      </c>
      <c r="AF117" s="550"/>
      <c r="AG117" s="550"/>
      <c r="AH117" s="550"/>
      <c r="AI117" s="550" t="s">
        <v>568</v>
      </c>
      <c r="AJ117" s="550"/>
      <c r="AK117" s="550"/>
      <c r="AL117" s="550"/>
      <c r="AM117" s="550" t="s">
        <v>622</v>
      </c>
      <c r="AN117" s="550"/>
      <c r="AO117" s="550"/>
      <c r="AP117" s="550"/>
      <c r="AQ117" s="550" t="s">
        <v>600</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471</v>
      </c>
      <c r="AN118" s="415"/>
      <c r="AO118" s="415"/>
      <c r="AP118" s="416"/>
      <c r="AQ118" s="593" t="s">
        <v>540</v>
      </c>
      <c r="AR118" s="594"/>
      <c r="AS118" s="594"/>
      <c r="AT118" s="594"/>
      <c r="AU118" s="594"/>
      <c r="AV118" s="594"/>
      <c r="AW118" s="594"/>
      <c r="AX118" s="595"/>
    </row>
    <row r="119" spans="1:50" ht="23.25" hidden="1" customHeight="1" x14ac:dyDescent="0.15">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471</v>
      </c>
      <c r="AN121" s="415"/>
      <c r="AO121" s="415"/>
      <c r="AP121" s="416"/>
      <c r="AQ121" s="593" t="s">
        <v>540</v>
      </c>
      <c r="AR121" s="594"/>
      <c r="AS121" s="594"/>
      <c r="AT121" s="594"/>
      <c r="AU121" s="594"/>
      <c r="AV121" s="594"/>
      <c r="AW121" s="594"/>
      <c r="AX121" s="595"/>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471</v>
      </c>
      <c r="AN124" s="415"/>
      <c r="AO124" s="415"/>
      <c r="AP124" s="416"/>
      <c r="AQ124" s="593" t="s">
        <v>540</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4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5"/>
      <c r="Y126" s="470" t="s">
        <v>49</v>
      </c>
      <c r="Z126" s="445"/>
      <c r="AA126" s="446"/>
      <c r="AB126" s="471" t="s">
        <v>501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5"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4" t="s">
        <v>357</v>
      </c>
      <c r="AF127" s="415"/>
      <c r="AG127" s="415"/>
      <c r="AH127" s="416"/>
      <c r="AI127" s="414" t="s">
        <v>363</v>
      </c>
      <c r="AJ127" s="415"/>
      <c r="AK127" s="415"/>
      <c r="AL127" s="416"/>
      <c r="AM127" s="414" t="s">
        <v>471</v>
      </c>
      <c r="AN127" s="415"/>
      <c r="AO127" s="415"/>
      <c r="AP127" s="416"/>
      <c r="AQ127" s="593" t="s">
        <v>540</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553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553</v>
      </c>
      <c r="AV133" s="193"/>
      <c r="AW133" s="126" t="s">
        <v>300</v>
      </c>
      <c r="AX133" s="188"/>
    </row>
    <row r="134" spans="1:50" ht="39.75" customHeight="1" x14ac:dyDescent="0.15">
      <c r="A134" s="182"/>
      <c r="B134" s="179"/>
      <c r="C134" s="173"/>
      <c r="D134" s="179"/>
      <c r="E134" s="173"/>
      <c r="F134" s="174"/>
      <c r="G134" s="97" t="s">
        <v>590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v>91.1</v>
      </c>
      <c r="AF134" s="200"/>
      <c r="AG134" s="200"/>
      <c r="AH134" s="200"/>
      <c r="AI134" s="199">
        <v>90.3</v>
      </c>
      <c r="AJ134" s="200"/>
      <c r="AK134" s="200"/>
      <c r="AL134" s="200"/>
      <c r="AM134" s="199" t="s">
        <v>591</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v>100</v>
      </c>
      <c r="AF135" s="200"/>
      <c r="AG135" s="200"/>
      <c r="AH135" s="200"/>
      <c r="AI135" s="199">
        <v>100</v>
      </c>
      <c r="AJ135" s="200"/>
      <c r="AK135" s="200"/>
      <c r="AL135" s="200"/>
      <c r="AM135" s="199">
        <v>100</v>
      </c>
      <c r="AN135" s="200"/>
      <c r="AO135" s="200"/>
      <c r="AP135" s="200"/>
      <c r="AQ135" s="199" t="s">
        <v>553</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6"/>
      <c r="E430" s="167" t="s">
        <v>388</v>
      </c>
      <c r="F430" s="168"/>
      <c r="G430" s="908" t="s">
        <v>384</v>
      </c>
      <c r="H430" s="116"/>
      <c r="I430" s="116"/>
      <c r="J430" s="909" t="s">
        <v>591</v>
      </c>
      <c r="K430" s="910"/>
      <c r="L430" s="910"/>
      <c r="M430" s="910"/>
      <c r="N430" s="910"/>
      <c r="O430" s="910"/>
      <c r="P430" s="910"/>
      <c r="Q430" s="910"/>
      <c r="R430" s="910"/>
      <c r="S430" s="910"/>
      <c r="T430" s="91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591</v>
      </c>
      <c r="AF432" s="193"/>
      <c r="AG432" s="126" t="s">
        <v>356</v>
      </c>
      <c r="AH432" s="127"/>
      <c r="AI432" s="149"/>
      <c r="AJ432" s="149"/>
      <c r="AK432" s="149"/>
      <c r="AL432" s="147"/>
      <c r="AM432" s="149"/>
      <c r="AN432" s="149"/>
      <c r="AO432" s="149"/>
      <c r="AP432" s="147"/>
      <c r="AQ432" s="592" t="s">
        <v>591</v>
      </c>
      <c r="AR432" s="193"/>
      <c r="AS432" s="126" t="s">
        <v>356</v>
      </c>
      <c r="AT432" s="127"/>
      <c r="AU432" s="193" t="s">
        <v>591</v>
      </c>
      <c r="AV432" s="193"/>
      <c r="AW432" s="126" t="s">
        <v>300</v>
      </c>
      <c r="AX432" s="188"/>
    </row>
    <row r="433" spans="1:50" ht="23.25" customHeight="1" x14ac:dyDescent="0.15">
      <c r="A433" s="182"/>
      <c r="B433" s="179"/>
      <c r="C433" s="173"/>
      <c r="D433" s="179"/>
      <c r="E433" s="335"/>
      <c r="F433" s="336"/>
      <c r="G433" s="97" t="s">
        <v>592</v>
      </c>
      <c r="H433" s="98"/>
      <c r="I433" s="98"/>
      <c r="J433" s="98"/>
      <c r="K433" s="98"/>
      <c r="L433" s="98"/>
      <c r="M433" s="98"/>
      <c r="N433" s="98"/>
      <c r="O433" s="98"/>
      <c r="P433" s="98"/>
      <c r="Q433" s="98"/>
      <c r="R433" s="98"/>
      <c r="S433" s="98"/>
      <c r="T433" s="98"/>
      <c r="U433" s="98"/>
      <c r="V433" s="98"/>
      <c r="W433" s="98"/>
      <c r="X433" s="99"/>
      <c r="Y433" s="194" t="s">
        <v>12</v>
      </c>
      <c r="Z433" s="195"/>
      <c r="AA433" s="196"/>
      <c r="AB433" s="206" t="s">
        <v>593</v>
      </c>
      <c r="AC433" s="206"/>
      <c r="AD433" s="206"/>
      <c r="AE433" s="333" t="s">
        <v>591</v>
      </c>
      <c r="AF433" s="200"/>
      <c r="AG433" s="200"/>
      <c r="AH433" s="200"/>
      <c r="AI433" s="333" t="s">
        <v>591</v>
      </c>
      <c r="AJ433" s="200"/>
      <c r="AK433" s="200"/>
      <c r="AL433" s="200"/>
      <c r="AM433" s="333" t="s">
        <v>591</v>
      </c>
      <c r="AN433" s="200"/>
      <c r="AO433" s="200"/>
      <c r="AP433" s="334"/>
      <c r="AQ433" s="333" t="s">
        <v>591</v>
      </c>
      <c r="AR433" s="200"/>
      <c r="AS433" s="200"/>
      <c r="AT433" s="334"/>
      <c r="AU433" s="200" t="s">
        <v>591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594</v>
      </c>
      <c r="AC434" s="198"/>
      <c r="AD434" s="198"/>
      <c r="AE434" s="333" t="s">
        <v>595</v>
      </c>
      <c r="AF434" s="200"/>
      <c r="AG434" s="200"/>
      <c r="AH434" s="334"/>
      <c r="AI434" s="333" t="s">
        <v>591</v>
      </c>
      <c r="AJ434" s="200"/>
      <c r="AK434" s="200"/>
      <c r="AL434" s="200"/>
      <c r="AM434" s="333" t="s">
        <v>591</v>
      </c>
      <c r="AN434" s="200"/>
      <c r="AO434" s="200"/>
      <c r="AP434" s="334"/>
      <c r="AQ434" s="333" t="s">
        <v>591</v>
      </c>
      <c r="AR434" s="200"/>
      <c r="AS434" s="200"/>
      <c r="AT434" s="334"/>
      <c r="AU434" s="200" t="s">
        <v>591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591</v>
      </c>
      <c r="AF435" s="200"/>
      <c r="AG435" s="200"/>
      <c r="AH435" s="334"/>
      <c r="AI435" s="333" t="s">
        <v>591</v>
      </c>
      <c r="AJ435" s="200"/>
      <c r="AK435" s="200"/>
      <c r="AL435" s="200"/>
      <c r="AM435" s="333" t="s">
        <v>596</v>
      </c>
      <c r="AN435" s="200"/>
      <c r="AO435" s="200"/>
      <c r="AP435" s="334"/>
      <c r="AQ435" s="333" t="s">
        <v>591</v>
      </c>
      <c r="AR435" s="200"/>
      <c r="AS435" s="200"/>
      <c r="AT435" s="334"/>
      <c r="AU435" s="200" t="s">
        <v>591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591</v>
      </c>
      <c r="AF457" s="193"/>
      <c r="AG457" s="126" t="s">
        <v>356</v>
      </c>
      <c r="AH457" s="127"/>
      <c r="AI457" s="149"/>
      <c r="AJ457" s="149"/>
      <c r="AK457" s="149"/>
      <c r="AL457" s="147"/>
      <c r="AM457" s="149"/>
      <c r="AN457" s="149"/>
      <c r="AO457" s="149"/>
      <c r="AP457" s="147"/>
      <c r="AQ457" s="592" t="s">
        <v>598</v>
      </c>
      <c r="AR457" s="193"/>
      <c r="AS457" s="126" t="s">
        <v>356</v>
      </c>
      <c r="AT457" s="127"/>
      <c r="AU457" s="193" t="s">
        <v>591</v>
      </c>
      <c r="AV457" s="193"/>
      <c r="AW457" s="126" t="s">
        <v>300</v>
      </c>
      <c r="AX457" s="188"/>
    </row>
    <row r="458" spans="1:50" ht="23.25" customHeight="1" x14ac:dyDescent="0.15">
      <c r="A458" s="182"/>
      <c r="B458" s="179"/>
      <c r="C458" s="173"/>
      <c r="D458" s="179"/>
      <c r="E458" s="335"/>
      <c r="F458" s="336"/>
      <c r="G458" s="97" t="s">
        <v>591</v>
      </c>
      <c r="H458" s="98"/>
      <c r="I458" s="98"/>
      <c r="J458" s="98"/>
      <c r="K458" s="98"/>
      <c r="L458" s="98"/>
      <c r="M458" s="98"/>
      <c r="N458" s="98"/>
      <c r="O458" s="98"/>
      <c r="P458" s="98"/>
      <c r="Q458" s="98"/>
      <c r="R458" s="98"/>
      <c r="S458" s="98"/>
      <c r="T458" s="98"/>
      <c r="U458" s="98"/>
      <c r="V458" s="98"/>
      <c r="W458" s="98"/>
      <c r="X458" s="99"/>
      <c r="Y458" s="194" t="s">
        <v>12</v>
      </c>
      <c r="Z458" s="195"/>
      <c r="AA458" s="196"/>
      <c r="AB458" s="206" t="s">
        <v>591</v>
      </c>
      <c r="AC458" s="206"/>
      <c r="AD458" s="206"/>
      <c r="AE458" s="333" t="s">
        <v>591</v>
      </c>
      <c r="AF458" s="200"/>
      <c r="AG458" s="200"/>
      <c r="AH458" s="200"/>
      <c r="AI458" s="333" t="s">
        <v>591</v>
      </c>
      <c r="AJ458" s="200"/>
      <c r="AK458" s="200"/>
      <c r="AL458" s="200"/>
      <c r="AM458" s="333" t="s">
        <v>591</v>
      </c>
      <c r="AN458" s="200"/>
      <c r="AO458" s="200"/>
      <c r="AP458" s="334"/>
      <c r="AQ458" s="333" t="s">
        <v>591</v>
      </c>
      <c r="AR458" s="200"/>
      <c r="AS458" s="200"/>
      <c r="AT458" s="334"/>
      <c r="AU458" s="200" t="s">
        <v>591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591</v>
      </c>
      <c r="AC459" s="198"/>
      <c r="AD459" s="198"/>
      <c r="AE459" s="333" t="s">
        <v>591</v>
      </c>
      <c r="AF459" s="200"/>
      <c r="AG459" s="200"/>
      <c r="AH459" s="334"/>
      <c r="AI459" s="333" t="s">
        <v>593</v>
      </c>
      <c r="AJ459" s="200"/>
      <c r="AK459" s="200"/>
      <c r="AL459" s="200"/>
      <c r="AM459" s="333" t="s">
        <v>591</v>
      </c>
      <c r="AN459" s="200"/>
      <c r="AO459" s="200"/>
      <c r="AP459" s="334"/>
      <c r="AQ459" s="333" t="s">
        <v>591</v>
      </c>
      <c r="AR459" s="200"/>
      <c r="AS459" s="200"/>
      <c r="AT459" s="334"/>
      <c r="AU459" s="200" t="s">
        <v>591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591</v>
      </c>
      <c r="AF460" s="200"/>
      <c r="AG460" s="200"/>
      <c r="AH460" s="334"/>
      <c r="AI460" s="333" t="s">
        <v>591</v>
      </c>
      <c r="AJ460" s="200"/>
      <c r="AK460" s="200"/>
      <c r="AL460" s="200"/>
      <c r="AM460" s="333" t="s">
        <v>597</v>
      </c>
      <c r="AN460" s="200"/>
      <c r="AO460" s="200"/>
      <c r="AP460" s="334"/>
      <c r="AQ460" s="333" t="s">
        <v>591</v>
      </c>
      <c r="AR460" s="200"/>
      <c r="AS460" s="200"/>
      <c r="AT460" s="334"/>
      <c r="AU460" s="200" t="s">
        <v>591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42" customHeight="1" x14ac:dyDescent="0.15">
      <c r="A702" s="880" t="s">
        <v>259</v>
      </c>
      <c r="B702" s="881"/>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551</v>
      </c>
      <c r="AE702" s="339"/>
      <c r="AF702" s="339"/>
      <c r="AG702" s="384" t="s">
        <v>573</v>
      </c>
      <c r="AH702" s="385"/>
      <c r="AI702" s="385"/>
      <c r="AJ702" s="385"/>
      <c r="AK702" s="385"/>
      <c r="AL702" s="385"/>
      <c r="AM702" s="385"/>
      <c r="AN702" s="385"/>
      <c r="AO702" s="385"/>
      <c r="AP702" s="385"/>
      <c r="AQ702" s="385"/>
      <c r="AR702" s="385"/>
      <c r="AS702" s="385"/>
      <c r="AT702" s="385"/>
      <c r="AU702" s="385"/>
      <c r="AV702" s="385"/>
      <c r="AW702" s="385"/>
      <c r="AX702" s="386"/>
    </row>
    <row r="703" spans="1:50" ht="42" customHeight="1" x14ac:dyDescent="0.15">
      <c r="A703" s="882"/>
      <c r="B703" s="883"/>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1" t="s">
        <v>551</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84"/>
      <c r="B704" s="885"/>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551</v>
      </c>
      <c r="AE704" s="789"/>
      <c r="AF704" s="789"/>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42" customHeight="1" x14ac:dyDescent="0.15">
      <c r="A705" s="646" t="s">
        <v>39</v>
      </c>
      <c r="B705" s="647"/>
      <c r="C705" s="827" t="s">
        <v>41</v>
      </c>
      <c r="D705" s="82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9"/>
      <c r="AD705" s="720" t="s">
        <v>551</v>
      </c>
      <c r="AE705" s="721"/>
      <c r="AF705" s="721"/>
      <c r="AG705" s="118" t="s">
        <v>628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0"/>
      <c r="D706" s="801"/>
      <c r="E706" s="736" t="s">
        <v>527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571</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571</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t="s">
        <v>572</v>
      </c>
      <c r="AE708" s="607"/>
      <c r="AF708" s="607"/>
      <c r="AG708" s="748" t="s">
        <v>553</v>
      </c>
      <c r="AH708" s="749"/>
      <c r="AI708" s="749"/>
      <c r="AJ708" s="749"/>
      <c r="AK708" s="749"/>
      <c r="AL708" s="749"/>
      <c r="AM708" s="749"/>
      <c r="AN708" s="749"/>
      <c r="AO708" s="749"/>
      <c r="AP708" s="749"/>
      <c r="AQ708" s="749"/>
      <c r="AR708" s="749"/>
      <c r="AS708" s="749"/>
      <c r="AT708" s="749"/>
      <c r="AU708" s="749"/>
      <c r="AV708" s="749"/>
      <c r="AW708" s="749"/>
      <c r="AX708" s="750"/>
    </row>
    <row r="709" spans="1:50" ht="54" customHeight="1" x14ac:dyDescent="0.15">
      <c r="A709" s="648"/>
      <c r="B709" s="650"/>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551</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572</v>
      </c>
      <c r="AE710" s="322"/>
      <c r="AF710" s="322"/>
      <c r="AG710" s="94" t="s">
        <v>554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551</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8"/>
      <c r="B712" s="650"/>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8" t="s">
        <v>572</v>
      </c>
      <c r="AE712" s="789"/>
      <c r="AF712" s="789"/>
      <c r="AG712" s="816" t="s">
        <v>554</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63" t="s">
        <v>488</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572</v>
      </c>
      <c r="AE713" s="322"/>
      <c r="AF713" s="669"/>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1"/>
      <c r="B714" s="652"/>
      <c r="C714" s="653" t="s">
        <v>460</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551</v>
      </c>
      <c r="AE714" s="814"/>
      <c r="AF714" s="815"/>
      <c r="AG714" s="742" t="s">
        <v>627</v>
      </c>
      <c r="AH714" s="743"/>
      <c r="AI714" s="743"/>
      <c r="AJ714" s="743"/>
      <c r="AK714" s="743"/>
      <c r="AL714" s="743"/>
      <c r="AM714" s="743"/>
      <c r="AN714" s="743"/>
      <c r="AO714" s="743"/>
      <c r="AP714" s="743"/>
      <c r="AQ714" s="743"/>
      <c r="AR714" s="743"/>
      <c r="AS714" s="743"/>
      <c r="AT714" s="743"/>
      <c r="AU714" s="743"/>
      <c r="AV714" s="743"/>
      <c r="AW714" s="743"/>
      <c r="AX714" s="744"/>
    </row>
    <row r="715" spans="1:50" ht="54" customHeight="1" x14ac:dyDescent="0.15">
      <c r="A715" s="646" t="s">
        <v>40</v>
      </c>
      <c r="B715" s="790"/>
      <c r="C715" s="791" t="s">
        <v>461</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551</v>
      </c>
      <c r="AE715" s="607"/>
      <c r="AF715" s="662"/>
      <c r="AG715" s="748" t="s">
        <v>578</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551</v>
      </c>
      <c r="AE716" s="631"/>
      <c r="AF716" s="631"/>
      <c r="AG716" s="94" t="s">
        <v>579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8"/>
      <c r="B717" s="650"/>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551</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551</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572</v>
      </c>
      <c r="AE719" s="607"/>
      <c r="AF719" s="607"/>
      <c r="AG719" s="118" t="s">
        <v>554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t="s">
        <v>629</v>
      </c>
      <c r="K721" s="284"/>
      <c r="L721" s="83" t="str">
        <f>IF(M721="","","-")</f>
        <v/>
      </c>
      <c r="M721" s="84"/>
      <c r="N721" s="297" t="s">
        <v>553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1.25" customHeight="1" x14ac:dyDescent="0.15">
      <c r="A726" s="646" t="s">
        <v>48</v>
      </c>
      <c r="B726" s="808"/>
      <c r="C726" s="821" t="s">
        <v>53</v>
      </c>
      <c r="D726" s="847"/>
      <c r="E726" s="847"/>
      <c r="F726" s="848"/>
      <c r="G726" s="576" t="s">
        <v>582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1.25" customHeight="1" thickBot="1" x14ac:dyDescent="0.2">
      <c r="A727" s="809"/>
      <c r="B727" s="810"/>
      <c r="C727" s="754" t="s">
        <v>57</v>
      </c>
      <c r="D727" s="755"/>
      <c r="E727" s="755"/>
      <c r="F727" s="756"/>
      <c r="G727" s="574" t="s">
        <v>634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630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257</v>
      </c>
      <c r="B731" s="806"/>
      <c r="C731" s="806"/>
      <c r="D731" s="806"/>
      <c r="E731" s="807"/>
      <c r="F731" s="735" t="s">
        <v>637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257</v>
      </c>
      <c r="B733" s="680"/>
      <c r="C733" s="680"/>
      <c r="D733" s="680"/>
      <c r="E733" s="681"/>
      <c r="F733" s="643" t="s">
        <v>638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4.75" customHeight="1" thickBot="1" x14ac:dyDescent="0.2">
      <c r="A735" s="796" t="s">
        <v>636</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494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7" t="s">
        <v>431</v>
      </c>
      <c r="B737" s="203"/>
      <c r="C737" s="203"/>
      <c r="D737" s="204"/>
      <c r="E737" s="1003" t="s">
        <v>583</v>
      </c>
      <c r="F737" s="1003"/>
      <c r="G737" s="1003"/>
      <c r="H737" s="1003"/>
      <c r="I737" s="1003"/>
      <c r="J737" s="1003"/>
      <c r="K737" s="1003"/>
      <c r="L737" s="1003"/>
      <c r="M737" s="1003"/>
      <c r="N737" s="358" t="s">
        <v>358</v>
      </c>
      <c r="O737" s="358"/>
      <c r="P737" s="358"/>
      <c r="Q737" s="358"/>
      <c r="R737" s="1003" t="s">
        <v>584</v>
      </c>
      <c r="S737" s="1003"/>
      <c r="T737" s="1003"/>
      <c r="U737" s="1003"/>
      <c r="V737" s="1003"/>
      <c r="W737" s="1003"/>
      <c r="X737" s="1003"/>
      <c r="Y737" s="1003"/>
      <c r="Z737" s="1003"/>
      <c r="AA737" s="358" t="s">
        <v>359</v>
      </c>
      <c r="AB737" s="358"/>
      <c r="AC737" s="358"/>
      <c r="AD737" s="358"/>
      <c r="AE737" s="1003" t="s">
        <v>585</v>
      </c>
      <c r="AF737" s="1003"/>
      <c r="AG737" s="1003"/>
      <c r="AH737" s="1003"/>
      <c r="AI737" s="1003"/>
      <c r="AJ737" s="1003"/>
      <c r="AK737" s="1003"/>
      <c r="AL737" s="1003"/>
      <c r="AM737" s="1003"/>
      <c r="AN737" s="358" t="s">
        <v>360</v>
      </c>
      <c r="AO737" s="358"/>
      <c r="AP737" s="358"/>
      <c r="AQ737" s="358"/>
      <c r="AR737" s="1004" t="s">
        <v>586</v>
      </c>
      <c r="AS737" s="1005"/>
      <c r="AT737" s="1005"/>
      <c r="AU737" s="1005"/>
      <c r="AV737" s="1005"/>
      <c r="AW737" s="1005"/>
      <c r="AX737" s="1006"/>
      <c r="AY737" s="89"/>
      <c r="AZ737" s="89"/>
    </row>
    <row r="738" spans="1:52" ht="24.75" customHeight="1" x14ac:dyDescent="0.15">
      <c r="A738" s="1007" t="s">
        <v>361</v>
      </c>
      <c r="B738" s="203"/>
      <c r="C738" s="203"/>
      <c r="D738" s="204"/>
      <c r="E738" s="1003" t="s">
        <v>587</v>
      </c>
      <c r="F738" s="1003"/>
      <c r="G738" s="1003"/>
      <c r="H738" s="1003"/>
      <c r="I738" s="1003"/>
      <c r="J738" s="1003"/>
      <c r="K738" s="1003"/>
      <c r="L738" s="1003"/>
      <c r="M738" s="1003"/>
      <c r="N738" s="358" t="s">
        <v>362</v>
      </c>
      <c r="O738" s="358"/>
      <c r="P738" s="358"/>
      <c r="Q738" s="358"/>
      <c r="R738" s="1003" t="s">
        <v>588</v>
      </c>
      <c r="S738" s="1003"/>
      <c r="T738" s="1003"/>
      <c r="U738" s="1003"/>
      <c r="V738" s="1003"/>
      <c r="W738" s="1003"/>
      <c r="X738" s="1003"/>
      <c r="Y738" s="1003"/>
      <c r="Z738" s="1003"/>
      <c r="AA738" s="358" t="s">
        <v>481</v>
      </c>
      <c r="AB738" s="358"/>
      <c r="AC738" s="358"/>
      <c r="AD738" s="358"/>
      <c r="AE738" s="1003" t="s">
        <v>589</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541</v>
      </c>
      <c r="B739" s="1012"/>
      <c r="C739" s="1012"/>
      <c r="D739" s="1013"/>
      <c r="E739" s="1014"/>
      <c r="F739" s="1015"/>
      <c r="G739" s="1015"/>
      <c r="H739" s="91" t="str">
        <f>IF(E739="", "", "(")</f>
        <v/>
      </c>
      <c r="I739" s="998"/>
      <c r="J739" s="998"/>
      <c r="K739" s="91" t="str">
        <f>IF(OR(I739="　", I739=""), "", "-")</f>
        <v/>
      </c>
      <c r="L739" s="999">
        <v>131</v>
      </c>
      <c r="M739" s="999"/>
      <c r="N739" s="92" t="str">
        <f>IF(O739="", "", "-")</f>
        <v/>
      </c>
      <c r="O739" s="93"/>
      <c r="P739" s="92" t="str">
        <f>IF(E739="", "", ")")</f>
        <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597" t="s">
        <v>623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601</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9"/>
    </row>
    <row r="780" spans="1:50" ht="24.75" customHeight="1" x14ac:dyDescent="0.15">
      <c r="A780" s="635"/>
      <c r="B780" s="636"/>
      <c r="C780" s="636"/>
      <c r="D780" s="636"/>
      <c r="E780" s="636"/>
      <c r="F780" s="637"/>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5"/>
      <c r="B781" s="636"/>
      <c r="C781" s="636"/>
      <c r="D781" s="636"/>
      <c r="E781" s="636"/>
      <c r="F781" s="637"/>
      <c r="G781" s="676" t="s">
        <v>612</v>
      </c>
      <c r="H781" s="677"/>
      <c r="I781" s="677"/>
      <c r="J781" s="677"/>
      <c r="K781" s="678"/>
      <c r="L781" s="670" t="s">
        <v>613</v>
      </c>
      <c r="M781" s="845"/>
      <c r="N781" s="845"/>
      <c r="O781" s="845"/>
      <c r="P781" s="845"/>
      <c r="Q781" s="845"/>
      <c r="R781" s="845"/>
      <c r="S781" s="845"/>
      <c r="T781" s="845"/>
      <c r="U781" s="845"/>
      <c r="V781" s="845"/>
      <c r="W781" s="845"/>
      <c r="X781" s="846"/>
      <c r="Y781" s="387">
        <v>15</v>
      </c>
      <c r="Z781" s="388"/>
      <c r="AA781" s="388"/>
      <c r="AB781" s="811"/>
      <c r="AC781" s="676" t="s">
        <v>612</v>
      </c>
      <c r="AD781" s="841"/>
      <c r="AE781" s="841"/>
      <c r="AF781" s="841"/>
      <c r="AG781" s="842"/>
      <c r="AH781" s="670" t="s">
        <v>618</v>
      </c>
      <c r="AI781" s="671"/>
      <c r="AJ781" s="671"/>
      <c r="AK781" s="671"/>
      <c r="AL781" s="671"/>
      <c r="AM781" s="671"/>
      <c r="AN781" s="671"/>
      <c r="AO781" s="671"/>
      <c r="AP781" s="671"/>
      <c r="AQ781" s="671"/>
      <c r="AR781" s="671"/>
      <c r="AS781" s="671"/>
      <c r="AT781" s="672"/>
      <c r="AU781" s="387">
        <v>10</v>
      </c>
      <c r="AV781" s="388"/>
      <c r="AW781" s="388"/>
      <c r="AX781" s="389"/>
    </row>
    <row r="782" spans="1:50" ht="24.75" customHeight="1" x14ac:dyDescent="0.15">
      <c r="A782" s="635"/>
      <c r="B782" s="636"/>
      <c r="C782" s="636"/>
      <c r="D782" s="636"/>
      <c r="E782" s="636"/>
      <c r="F782" s="637"/>
      <c r="G782" s="608" t="s">
        <v>614</v>
      </c>
      <c r="H782" s="628"/>
      <c r="I782" s="628"/>
      <c r="J782" s="628"/>
      <c r="K782" s="629"/>
      <c r="L782" s="600" t="s">
        <v>615</v>
      </c>
      <c r="M782" s="638"/>
      <c r="N782" s="638"/>
      <c r="O782" s="638"/>
      <c r="P782" s="638"/>
      <c r="Q782" s="638"/>
      <c r="R782" s="638"/>
      <c r="S782" s="638"/>
      <c r="T782" s="638"/>
      <c r="U782" s="638"/>
      <c r="V782" s="638"/>
      <c r="W782" s="638"/>
      <c r="X782" s="639"/>
      <c r="Y782" s="603">
        <v>2</v>
      </c>
      <c r="Z782" s="604"/>
      <c r="AA782" s="604"/>
      <c r="AB782" s="614"/>
      <c r="AC782" s="608" t="s">
        <v>616</v>
      </c>
      <c r="AD782" s="609"/>
      <c r="AE782" s="609"/>
      <c r="AF782" s="609"/>
      <c r="AG782" s="610"/>
      <c r="AH782" s="600" t="s">
        <v>619</v>
      </c>
      <c r="AI782" s="601"/>
      <c r="AJ782" s="601"/>
      <c r="AK782" s="601"/>
      <c r="AL782" s="601"/>
      <c r="AM782" s="601"/>
      <c r="AN782" s="601"/>
      <c r="AO782" s="601"/>
      <c r="AP782" s="601"/>
      <c r="AQ782" s="601"/>
      <c r="AR782" s="601"/>
      <c r="AS782" s="601"/>
      <c r="AT782" s="602"/>
      <c r="AU782" s="603">
        <v>2.5</v>
      </c>
      <c r="AV782" s="604"/>
      <c r="AW782" s="604"/>
      <c r="AX782" s="605"/>
    </row>
    <row r="783" spans="1:50" ht="24.75" customHeight="1" x14ac:dyDescent="0.15">
      <c r="A783" s="635"/>
      <c r="B783" s="636"/>
      <c r="C783" s="636"/>
      <c r="D783" s="636"/>
      <c r="E783" s="636"/>
      <c r="F783" s="637"/>
      <c r="G783" s="608" t="s">
        <v>616</v>
      </c>
      <c r="H783" s="628"/>
      <c r="I783" s="628"/>
      <c r="J783" s="628"/>
      <c r="K783" s="629"/>
      <c r="L783" s="600" t="s">
        <v>617</v>
      </c>
      <c r="M783" s="638"/>
      <c r="N783" s="638"/>
      <c r="O783" s="638"/>
      <c r="P783" s="638"/>
      <c r="Q783" s="638"/>
      <c r="R783" s="638"/>
      <c r="S783" s="638"/>
      <c r="T783" s="638"/>
      <c r="U783" s="638"/>
      <c r="V783" s="638"/>
      <c r="W783" s="638"/>
      <c r="X783" s="639"/>
      <c r="Y783" s="603">
        <f>1.974+0.2</f>
        <v>2.1739999999999999</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5"/>
      <c r="B784" s="636"/>
      <c r="C784" s="636"/>
      <c r="D784" s="636"/>
      <c r="E784" s="636"/>
      <c r="F784" s="637"/>
      <c r="G784" s="608"/>
      <c r="H784" s="628"/>
      <c r="I784" s="628"/>
      <c r="J784" s="628"/>
      <c r="K784" s="629"/>
      <c r="L784" s="600"/>
      <c r="M784" s="638"/>
      <c r="N784" s="638"/>
      <c r="O784" s="638"/>
      <c r="P784" s="638"/>
      <c r="Q784" s="638"/>
      <c r="R784" s="638"/>
      <c r="S784" s="638"/>
      <c r="T784" s="638"/>
      <c r="U784" s="638"/>
      <c r="V784" s="638"/>
      <c r="W784" s="638"/>
      <c r="X784" s="639"/>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5"/>
      <c r="B785" s="636"/>
      <c r="C785" s="636"/>
      <c r="D785" s="636"/>
      <c r="E785" s="636"/>
      <c r="F785" s="637"/>
      <c r="G785" s="608"/>
      <c r="H785" s="628"/>
      <c r="I785" s="628"/>
      <c r="J785" s="628"/>
      <c r="K785" s="629"/>
      <c r="L785" s="600"/>
      <c r="M785" s="638"/>
      <c r="N785" s="638"/>
      <c r="O785" s="638"/>
      <c r="P785" s="638"/>
      <c r="Q785" s="638"/>
      <c r="R785" s="638"/>
      <c r="S785" s="638"/>
      <c r="T785" s="638"/>
      <c r="U785" s="638"/>
      <c r="V785" s="638"/>
      <c r="W785" s="638"/>
      <c r="X785" s="639"/>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5"/>
      <c r="B786" s="636"/>
      <c r="C786" s="636"/>
      <c r="D786" s="636"/>
      <c r="E786" s="636"/>
      <c r="F786" s="637"/>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5"/>
      <c r="B787" s="636"/>
      <c r="C787" s="636"/>
      <c r="D787" s="636"/>
      <c r="E787" s="636"/>
      <c r="F787" s="637"/>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5"/>
      <c r="B788" s="636"/>
      <c r="C788" s="636"/>
      <c r="D788" s="636"/>
      <c r="E788" s="636"/>
      <c r="F788" s="637"/>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19.173999999999999</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12.5</v>
      </c>
      <c r="AV791" s="838"/>
      <c r="AW791" s="838"/>
      <c r="AX791" s="840"/>
    </row>
    <row r="792" spans="1:50" ht="24.75" customHeight="1" x14ac:dyDescent="0.15">
      <c r="A792" s="635"/>
      <c r="B792" s="636"/>
      <c r="C792" s="636"/>
      <c r="D792" s="636"/>
      <c r="E792" s="636"/>
      <c r="F792" s="637"/>
      <c r="G792" s="597" t="s">
        <v>624</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9"/>
    </row>
    <row r="793" spans="1:50" ht="24.75" customHeight="1" x14ac:dyDescent="0.15">
      <c r="A793" s="635"/>
      <c r="B793" s="636"/>
      <c r="C793" s="636"/>
      <c r="D793" s="636"/>
      <c r="E793" s="636"/>
      <c r="F793" s="637"/>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5"/>
      <c r="B794" s="636"/>
      <c r="C794" s="636"/>
      <c r="D794" s="636"/>
      <c r="E794" s="636"/>
      <c r="F794" s="637"/>
      <c r="G794" s="676" t="s">
        <v>612</v>
      </c>
      <c r="H794" s="841"/>
      <c r="I794" s="841"/>
      <c r="J794" s="841"/>
      <c r="K794" s="842"/>
      <c r="L794" s="670" t="s">
        <v>620</v>
      </c>
      <c r="M794" s="671"/>
      <c r="N794" s="671"/>
      <c r="O794" s="671"/>
      <c r="P794" s="671"/>
      <c r="Q794" s="671"/>
      <c r="R794" s="671"/>
      <c r="S794" s="671"/>
      <c r="T794" s="671"/>
      <c r="U794" s="671"/>
      <c r="V794" s="671"/>
      <c r="W794" s="671"/>
      <c r="X794" s="672"/>
      <c r="Y794" s="387">
        <v>10.5</v>
      </c>
      <c r="Z794" s="388"/>
      <c r="AA794" s="388"/>
      <c r="AB794" s="811"/>
      <c r="AC794" s="676"/>
      <c r="AD794" s="841"/>
      <c r="AE794" s="841"/>
      <c r="AF794" s="841"/>
      <c r="AG794" s="842"/>
      <c r="AH794" s="670"/>
      <c r="AI794" s="671"/>
      <c r="AJ794" s="671"/>
      <c r="AK794" s="671"/>
      <c r="AL794" s="671"/>
      <c r="AM794" s="671"/>
      <c r="AN794" s="671"/>
      <c r="AO794" s="671"/>
      <c r="AP794" s="671"/>
      <c r="AQ794" s="671"/>
      <c r="AR794" s="671"/>
      <c r="AS794" s="671"/>
      <c r="AT794" s="672"/>
      <c r="AU794" s="387"/>
      <c r="AV794" s="388"/>
      <c r="AW794" s="388"/>
      <c r="AX794" s="389"/>
    </row>
    <row r="795" spans="1:50" ht="24.75" customHeight="1" x14ac:dyDescent="0.15">
      <c r="A795" s="635"/>
      <c r="B795" s="636"/>
      <c r="C795" s="636"/>
      <c r="D795" s="636"/>
      <c r="E795" s="636"/>
      <c r="F795" s="637"/>
      <c r="G795" s="608" t="s">
        <v>616</v>
      </c>
      <c r="H795" s="609"/>
      <c r="I795" s="609"/>
      <c r="J795" s="609"/>
      <c r="K795" s="610"/>
      <c r="L795" s="600" t="s">
        <v>617</v>
      </c>
      <c r="M795" s="601"/>
      <c r="N795" s="601"/>
      <c r="O795" s="601"/>
      <c r="P795" s="601"/>
      <c r="Q795" s="601"/>
      <c r="R795" s="601"/>
      <c r="S795" s="601"/>
      <c r="T795" s="601"/>
      <c r="U795" s="601"/>
      <c r="V795" s="601"/>
      <c r="W795" s="601"/>
      <c r="X795" s="602"/>
      <c r="Y795" s="603">
        <v>2</v>
      </c>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12.5</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5"/>
      <c r="B805" s="636"/>
      <c r="C805" s="636"/>
      <c r="D805" s="636"/>
      <c r="E805" s="636"/>
      <c r="F805" s="637"/>
      <c r="G805" s="597" t="s">
        <v>455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9"/>
    </row>
    <row r="806" spans="1:50" ht="24.75" hidden="1" customHeight="1" x14ac:dyDescent="0.15">
      <c r="A806" s="635"/>
      <c r="B806" s="636"/>
      <c r="C806" s="636"/>
      <c r="D806" s="636"/>
      <c r="E806" s="636"/>
      <c r="F806" s="637"/>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5"/>
      <c r="B807" s="636"/>
      <c r="C807" s="636"/>
      <c r="D807" s="636"/>
      <c r="E807" s="636"/>
      <c r="F807" s="637"/>
      <c r="G807" s="676"/>
      <c r="H807" s="841"/>
      <c r="I807" s="841"/>
      <c r="J807" s="841"/>
      <c r="K807" s="842"/>
      <c r="L807" s="670"/>
      <c r="M807" s="671"/>
      <c r="N807" s="671"/>
      <c r="O807" s="671"/>
      <c r="P807" s="671"/>
      <c r="Q807" s="671"/>
      <c r="R807" s="671"/>
      <c r="S807" s="671"/>
      <c r="T807" s="671"/>
      <c r="U807" s="671"/>
      <c r="V807" s="671"/>
      <c r="W807" s="671"/>
      <c r="X807" s="672"/>
      <c r="Y807" s="387"/>
      <c r="Z807" s="388"/>
      <c r="AA807" s="388"/>
      <c r="AB807" s="811"/>
      <c r="AC807" s="676"/>
      <c r="AD807" s="841"/>
      <c r="AE807" s="841"/>
      <c r="AF807" s="841"/>
      <c r="AG807" s="842"/>
      <c r="AH807" s="670"/>
      <c r="AI807" s="671"/>
      <c r="AJ807" s="671"/>
      <c r="AK807" s="671"/>
      <c r="AL807" s="671"/>
      <c r="AM807" s="671"/>
      <c r="AN807" s="671"/>
      <c r="AO807" s="671"/>
      <c r="AP807" s="671"/>
      <c r="AQ807" s="671"/>
      <c r="AR807" s="671"/>
      <c r="AS807" s="671"/>
      <c r="AT807" s="672"/>
      <c r="AU807" s="387"/>
      <c r="AV807" s="388"/>
      <c r="AW807" s="388"/>
      <c r="AX807" s="389"/>
    </row>
    <row r="808" spans="1:50" ht="24.75" hidden="1" customHeight="1" x14ac:dyDescent="0.15">
      <c r="A808" s="635"/>
      <c r="B808" s="636"/>
      <c r="C808" s="636"/>
      <c r="D808" s="636"/>
      <c r="E808" s="636"/>
      <c r="F808" s="637"/>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5"/>
      <c r="B818" s="636"/>
      <c r="C818" s="636"/>
      <c r="D818" s="636"/>
      <c r="E818" s="636"/>
      <c r="F818" s="637"/>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9"/>
    </row>
    <row r="819" spans="1:50" ht="24.75" hidden="1" customHeight="1" x14ac:dyDescent="0.15">
      <c r="A819" s="635"/>
      <c r="B819" s="636"/>
      <c r="C819" s="636"/>
      <c r="D819" s="636"/>
      <c r="E819" s="636"/>
      <c r="F819" s="637"/>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5"/>
      <c r="B820" s="636"/>
      <c r="C820" s="636"/>
      <c r="D820" s="636"/>
      <c r="E820" s="636"/>
      <c r="F820" s="637"/>
      <c r="G820" s="676"/>
      <c r="H820" s="841"/>
      <c r="I820" s="841"/>
      <c r="J820" s="841"/>
      <c r="K820" s="842"/>
      <c r="L820" s="670"/>
      <c r="M820" s="671"/>
      <c r="N820" s="671"/>
      <c r="O820" s="671"/>
      <c r="P820" s="671"/>
      <c r="Q820" s="671"/>
      <c r="R820" s="671"/>
      <c r="S820" s="671"/>
      <c r="T820" s="671"/>
      <c r="U820" s="671"/>
      <c r="V820" s="671"/>
      <c r="W820" s="671"/>
      <c r="X820" s="672"/>
      <c r="Y820" s="387"/>
      <c r="Z820" s="388"/>
      <c r="AA820" s="388"/>
      <c r="AB820" s="811"/>
      <c r="AC820" s="676"/>
      <c r="AD820" s="841"/>
      <c r="AE820" s="841"/>
      <c r="AF820" s="841"/>
      <c r="AG820" s="842"/>
      <c r="AH820" s="670"/>
      <c r="AI820" s="671"/>
      <c r="AJ820" s="671"/>
      <c r="AK820" s="671"/>
      <c r="AL820" s="671"/>
      <c r="AM820" s="671"/>
      <c r="AN820" s="671"/>
      <c r="AO820" s="671"/>
      <c r="AP820" s="671"/>
      <c r="AQ820" s="671"/>
      <c r="AR820" s="671"/>
      <c r="AS820" s="671"/>
      <c r="AT820" s="672"/>
      <c r="AU820" s="387"/>
      <c r="AV820" s="388"/>
      <c r="AW820" s="388"/>
      <c r="AX820" s="389"/>
    </row>
    <row r="821" spans="1:50" ht="24.75" hidden="1" customHeight="1" x14ac:dyDescent="0.15">
      <c r="A821" s="635"/>
      <c r="B821" s="636"/>
      <c r="C821" s="636"/>
      <c r="D821" s="636"/>
      <c r="E821" s="636"/>
      <c r="F821" s="637"/>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625</v>
      </c>
      <c r="D837" s="374"/>
      <c r="E837" s="374"/>
      <c r="F837" s="374"/>
      <c r="G837" s="374"/>
      <c r="H837" s="374"/>
      <c r="I837" s="375"/>
      <c r="J837" s="916">
        <v>1011101046616</v>
      </c>
      <c r="K837" s="917"/>
      <c r="L837" s="917"/>
      <c r="M837" s="917"/>
      <c r="N837" s="917"/>
      <c r="O837" s="918"/>
      <c r="P837" s="919" t="s">
        <v>606</v>
      </c>
      <c r="Q837" s="920"/>
      <c r="R837" s="920"/>
      <c r="S837" s="920"/>
      <c r="T837" s="920"/>
      <c r="U837" s="920"/>
      <c r="V837" s="920"/>
      <c r="W837" s="920"/>
      <c r="X837" s="921"/>
      <c r="Y837" s="344">
        <v>19.2</v>
      </c>
      <c r="Z837" s="345"/>
      <c r="AA837" s="345"/>
      <c r="AB837" s="346"/>
      <c r="AC837" s="356" t="s">
        <v>610</v>
      </c>
      <c r="AD837" s="364"/>
      <c r="AE837" s="364"/>
      <c r="AF837" s="364"/>
      <c r="AG837" s="364"/>
      <c r="AH837" s="365">
        <v>1</v>
      </c>
      <c r="AI837" s="366"/>
      <c r="AJ837" s="366"/>
      <c r="AK837" s="366"/>
      <c r="AL837" s="350">
        <v>99.7</v>
      </c>
      <c r="AM837" s="351"/>
      <c r="AN837" s="351"/>
      <c r="AO837" s="352"/>
      <c r="AP837" s="353" t="s">
        <v>611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73" t="s">
        <v>604</v>
      </c>
      <c r="D870" s="374"/>
      <c r="E870" s="374"/>
      <c r="F870" s="374"/>
      <c r="G870" s="374"/>
      <c r="H870" s="374"/>
      <c r="I870" s="375"/>
      <c r="J870" s="916">
        <v>9011101039249</v>
      </c>
      <c r="K870" s="917"/>
      <c r="L870" s="917"/>
      <c r="M870" s="917"/>
      <c r="N870" s="917"/>
      <c r="O870" s="918"/>
      <c r="P870" s="355" t="s">
        <v>603</v>
      </c>
      <c r="Q870" s="343"/>
      <c r="R870" s="343"/>
      <c r="S870" s="343"/>
      <c r="T870" s="343"/>
      <c r="U870" s="343"/>
      <c r="V870" s="343"/>
      <c r="W870" s="343"/>
      <c r="X870" s="343"/>
      <c r="Y870" s="344">
        <v>12.5</v>
      </c>
      <c r="Z870" s="345"/>
      <c r="AA870" s="345"/>
      <c r="AB870" s="346"/>
      <c r="AC870" s="356" t="s">
        <v>518</v>
      </c>
      <c r="AD870" s="364"/>
      <c r="AE870" s="364"/>
      <c r="AF870" s="364"/>
      <c r="AG870" s="364"/>
      <c r="AH870" s="365">
        <v>1</v>
      </c>
      <c r="AI870" s="366"/>
      <c r="AJ870" s="366"/>
      <c r="AK870" s="366"/>
      <c r="AL870" s="350">
        <v>90.9</v>
      </c>
      <c r="AM870" s="351"/>
      <c r="AN870" s="351"/>
      <c r="AO870" s="352"/>
      <c r="AP870" s="353" t="s">
        <v>607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625</v>
      </c>
      <c r="D903" s="340"/>
      <c r="E903" s="340"/>
      <c r="F903" s="340"/>
      <c r="G903" s="340"/>
      <c r="H903" s="340"/>
      <c r="I903" s="340"/>
      <c r="J903" s="341">
        <v>1011101046616</v>
      </c>
      <c r="K903" s="342"/>
      <c r="L903" s="342"/>
      <c r="M903" s="342"/>
      <c r="N903" s="342"/>
      <c r="O903" s="342"/>
      <c r="P903" s="355" t="s">
        <v>602</v>
      </c>
      <c r="Q903" s="343"/>
      <c r="R903" s="343"/>
      <c r="S903" s="343"/>
      <c r="T903" s="343"/>
      <c r="U903" s="343"/>
      <c r="V903" s="343"/>
      <c r="W903" s="343"/>
      <c r="X903" s="343"/>
      <c r="Y903" s="344">
        <v>12.5</v>
      </c>
      <c r="Z903" s="345"/>
      <c r="AA903" s="345"/>
      <c r="AB903" s="346"/>
      <c r="AC903" s="356" t="s">
        <v>525</v>
      </c>
      <c r="AD903" s="364"/>
      <c r="AE903" s="364"/>
      <c r="AF903" s="364"/>
      <c r="AG903" s="364"/>
      <c r="AH903" s="365" t="s">
        <v>607</v>
      </c>
      <c r="AI903" s="366"/>
      <c r="AJ903" s="366"/>
      <c r="AK903" s="366"/>
      <c r="AL903" s="350" t="s">
        <v>607</v>
      </c>
      <c r="AM903" s="351"/>
      <c r="AN903" s="351"/>
      <c r="AO903" s="352"/>
      <c r="AP903" s="353" t="s">
        <v>607</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467</v>
      </c>
      <c r="AQ1101" s="363"/>
      <c r="AR1101" s="363"/>
      <c r="AS1101" s="363"/>
      <c r="AT1101" s="363"/>
      <c r="AU1101" s="363"/>
      <c r="AV1101" s="363"/>
      <c r="AW1101" s="363"/>
      <c r="AX1101" s="363"/>
    </row>
    <row r="1102" spans="1:50" ht="30" customHeight="1" x14ac:dyDescent="0.15">
      <c r="A1102" s="372">
        <v>1</v>
      </c>
      <c r="B1102" s="372">
        <v>1</v>
      </c>
      <c r="C1102" s="370" t="s">
        <v>605</v>
      </c>
      <c r="D1102" s="370"/>
      <c r="E1102" s="140" t="s">
        <v>626</v>
      </c>
      <c r="F1102" s="371"/>
      <c r="G1102" s="371"/>
      <c r="H1102" s="371"/>
      <c r="I1102" s="371"/>
      <c r="J1102" s="341">
        <v>1011101046616</v>
      </c>
      <c r="K1102" s="342"/>
      <c r="L1102" s="342"/>
      <c r="M1102" s="342"/>
      <c r="N1102" s="342"/>
      <c r="O1102" s="342"/>
      <c r="P1102" s="355" t="s">
        <v>609</v>
      </c>
      <c r="Q1102" s="343"/>
      <c r="R1102" s="343"/>
      <c r="S1102" s="343"/>
      <c r="T1102" s="343"/>
      <c r="U1102" s="343"/>
      <c r="V1102" s="343"/>
      <c r="W1102" s="343"/>
      <c r="X1102" s="343"/>
      <c r="Y1102" s="344">
        <v>96</v>
      </c>
      <c r="Z1102" s="345"/>
      <c r="AA1102" s="345"/>
      <c r="AB1102" s="346"/>
      <c r="AC1102" s="347" t="s">
        <v>518</v>
      </c>
      <c r="AD1102" s="347"/>
      <c r="AE1102" s="347"/>
      <c r="AF1102" s="347"/>
      <c r="AG1102" s="347"/>
      <c r="AH1102" s="348">
        <v>1</v>
      </c>
      <c r="AI1102" s="349"/>
      <c r="AJ1102" s="349"/>
      <c r="AK1102" s="349"/>
      <c r="AL1102" s="350">
        <v>99.7</v>
      </c>
      <c r="AM1102" s="351"/>
      <c r="AN1102" s="351"/>
      <c r="AO1102" s="352"/>
      <c r="AP1102" s="353" t="s">
        <v>608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91">
    <cfRule type="expression" dxfId="2801" priority="13889">
      <formula>IF(RIGHT(TEXT(Y791,"0.#"),1)=".",FALSE,TRUE)</formula>
    </cfRule>
    <cfRule type="expression" dxfId="2800" priority="13890">
      <formula>IF(RIGHT(TEXT(Y791,"0.#"),1)=".",TRUE,FALSE)</formula>
    </cfRule>
  </conditionalFormatting>
  <conditionalFormatting sqref="Y822:Y829 Y820 Y809:Y816 Y807 Y796:Y803">
    <cfRule type="expression" dxfId="2799" priority="13671">
      <formula>IF(RIGHT(TEXT(Y796,"0.#"),1)=".",FALSE,TRUE)</formula>
    </cfRule>
    <cfRule type="expression" dxfId="2798" priority="13672">
      <formula>IF(RIGHT(TEXT(Y796,"0.#"),1)=".",TRUE,FALSE)</formula>
    </cfRule>
  </conditionalFormatting>
  <conditionalFormatting sqref="P15:V17 P13:AX13 AR15:AX15">
    <cfRule type="expression" dxfId="2797" priority="13719">
      <formula>IF(RIGHT(TEXT(P13,"0.#"),1)=".",FALSE,TRUE)</formula>
    </cfRule>
    <cfRule type="expression" dxfId="2796" priority="13720">
      <formula>IF(RIGHT(TEXT(P13,"0.#"),1)=".",TRUE,FALSE)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6:Y790">
    <cfRule type="expression" dxfId="2791" priority="13695">
      <formula>IF(RIGHT(TEXT(Y786,"0.#"),1)=".",FALSE,TRUE)</formula>
    </cfRule>
    <cfRule type="expression" dxfId="2790" priority="13696">
      <formula>IF(RIGHT(TEXT(Y786,"0.#"),1)=".",TRUE,FALSE)</formula>
    </cfRule>
  </conditionalFormatting>
  <conditionalFormatting sqref="AU791">
    <cfRule type="expression" dxfId="2789" priority="13691">
      <formula>IF(RIGHT(TEXT(AU791,"0.#"),1)=".",FALSE,TRUE)</formula>
    </cfRule>
    <cfRule type="expression" dxfId="2788" priority="13692">
      <formula>IF(RIGHT(TEXT(AU791,"0.#"),1)=".",TRUE,FALSE)</formula>
    </cfRule>
  </conditionalFormatting>
  <conditionalFormatting sqref="AU783:AU790">
    <cfRule type="expression" dxfId="2787" priority="13689">
      <formula>IF(RIGHT(TEXT(AU783,"0.#"),1)=".",FALSE,TRUE)</formula>
    </cfRule>
    <cfRule type="expression" dxfId="2786" priority="13690">
      <formula>IF(RIGHT(TEXT(AU783,"0.#"),1)=".",TRUE,FALSE)</formula>
    </cfRule>
  </conditionalFormatting>
  <conditionalFormatting sqref="Y821 Y808">
    <cfRule type="expression" dxfId="2785" priority="13675">
      <formula>IF(RIGHT(TEXT(Y808,"0.#"),1)=".",FALSE,TRUE)</formula>
    </cfRule>
    <cfRule type="expression" dxfId="2784" priority="13676">
      <formula>IF(RIGHT(TEXT(Y808,"0.#"),1)=".",TRUE,FALSE)</formula>
    </cfRule>
  </conditionalFormatting>
  <conditionalFormatting sqref="Y830 Y817 Y804">
    <cfRule type="expression" dxfId="2783" priority="13673">
      <formula>IF(RIGHT(TEXT(Y804,"0.#"),1)=".",FALSE,TRUE)</formula>
    </cfRule>
    <cfRule type="expression" dxfId="2782" priority="13674">
      <formula>IF(RIGHT(TEXT(Y804,"0.#"),1)=".",TRUE,FALSE)</formula>
    </cfRule>
  </conditionalFormatting>
  <conditionalFormatting sqref="AU821 AU808 AU795">
    <cfRule type="expression" dxfId="2781" priority="13669">
      <formula>IF(RIGHT(TEXT(AU795,"0.#"),1)=".",FALSE,TRUE)</formula>
    </cfRule>
    <cfRule type="expression" dxfId="2780" priority="13670">
      <formula>IF(RIGHT(TEXT(AU795,"0.#"),1)=".",TRUE,FALSE)</formula>
    </cfRule>
  </conditionalFormatting>
  <conditionalFormatting sqref="AU830 AU817 AU804">
    <cfRule type="expression" dxfId="2779" priority="13667">
      <formula>IF(RIGHT(TEXT(AU804,"0.#"),1)=".",FALSE,TRUE)</formula>
    </cfRule>
    <cfRule type="expression" dxfId="2778" priority="13668">
      <formula>IF(RIGHT(TEXT(AU804,"0.#"),1)=".",TRUE,FALSE)</formula>
    </cfRule>
  </conditionalFormatting>
  <conditionalFormatting sqref="AU822:AU829 AU820 AU809:AU816 AU807 AU796:AU803 AU794">
    <cfRule type="expression" dxfId="2777" priority="13665">
      <formula>IF(RIGHT(TEXT(AU794,"0.#"),1)=".",FALSE,TRUE)</formula>
    </cfRule>
    <cfRule type="expression" dxfId="2776" priority="13666">
      <formula>IF(RIGHT(TEXT(AU794,"0.#"),1)=".",TRUE,FALSE)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39:AO866">
    <cfRule type="expression" dxfId="2511" priority="6643">
      <formula>IF(AND(AL839&gt;=0, RIGHT(TEXT(AL839,"0.#"),1)&lt;&gt;"."),TRUE,FALSE)</formula>
    </cfRule>
    <cfRule type="expression" dxfId="2510" priority="6644">
      <formula>IF(AND(AL839&gt;=0, RIGHT(TEXT(AL839,"0.#"),1)="."),TRUE,FALSE)</formula>
    </cfRule>
    <cfRule type="expression" dxfId="2509" priority="6645">
      <formula>IF(AND(AL839&lt;0, RIGHT(TEXT(AL839,"0.#"),1)&lt;&gt;"."),TRUE,FALSE)</formula>
    </cfRule>
    <cfRule type="expression" dxfId="2508" priority="6646">
      <formula>IF(AND(AL839&lt;0, RIGHT(TEXT(AL839,"0.#"),1)="."),TRUE,FALSE)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39:Y866">
    <cfRule type="expression" dxfId="2437" priority="2971">
      <formula>IF(RIGHT(TEXT(Y839,"0.#"),1)=".",FALSE,TRUE)</formula>
    </cfRule>
    <cfRule type="expression" dxfId="2436" priority="2972">
      <formula>IF(RIGHT(TEXT(Y839,"0.#"),1)=".",TRUE,FALSE)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2:AO1131">
    <cfRule type="expression" dxfId="2407" priority="2877">
      <formula>IF(AND(AL1102&gt;=0, RIGHT(TEXT(AL1102,"0.#"),1)&lt;&gt;"."),TRUE,FALSE)</formula>
    </cfRule>
    <cfRule type="expression" dxfId="2406" priority="2878">
      <formula>IF(AND(AL1102&gt;=0, RIGHT(TEXT(AL1102,"0.#"),1)="."),TRUE,FALSE)</formula>
    </cfRule>
    <cfRule type="expression" dxfId="2405" priority="2879">
      <formula>IF(AND(AL1102&lt;0, RIGHT(TEXT(AL1102,"0.#"),1)&lt;&gt;"."),TRUE,FALSE)</formula>
    </cfRule>
    <cfRule type="expression" dxfId="2404" priority="2880">
      <formula>IF(AND(AL1102&lt;0, RIGHT(TEXT(AL1102,"0.#"),1)="."),TRUE,FALSE)</formula>
    </cfRule>
  </conditionalFormatting>
  <conditionalFormatting sqref="Y1102:Y1131">
    <cfRule type="expression" dxfId="2403" priority="2875">
      <formula>IF(RIGHT(TEXT(Y1102,"0.#"),1)=".",FALSE,TRUE)</formula>
    </cfRule>
    <cfRule type="expression" dxfId="2402" priority="2876">
      <formula>IF(RIGHT(TEXT(Y1102,"0.#"),1)=".",TRUE,FALSE)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37:AO838">
    <cfRule type="expression" dxfId="2393" priority="2829">
      <formula>IF(AND(AL837&gt;=0, RIGHT(TEXT(AL837,"0.#"),1)&lt;&gt;"."),TRUE,FALSE)</formula>
    </cfRule>
    <cfRule type="expression" dxfId="2392" priority="2830">
      <formula>IF(AND(AL837&gt;=0, RIGHT(TEXT(AL837,"0.#"),1)="."),TRUE,FALSE)</formula>
    </cfRule>
    <cfRule type="expression" dxfId="2391" priority="2831">
      <formula>IF(AND(AL837&lt;0, RIGHT(TEXT(AL837,"0.#"),1)&lt;&gt;"."),TRUE,FALSE)</formula>
    </cfRule>
    <cfRule type="expression" dxfId="2390" priority="2832">
      <formula>IF(AND(AL837&lt;0, RIGHT(TEXT(AL837,"0.#"),1)="."),TRUE,FALSE)</formula>
    </cfRule>
  </conditionalFormatting>
  <conditionalFormatting sqref="Y837:Y838">
    <cfRule type="expression" dxfId="2389" priority="2827">
      <formula>IF(RIGHT(TEXT(Y837,"0.#"),1)=".",FALSE,TRUE)</formula>
    </cfRule>
    <cfRule type="expression" dxfId="2388" priority="2828">
      <formula>IF(RIGHT(TEXT(Y837,"0.#"),1)=".",TRUE,FALSE)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2:Y899">
    <cfRule type="expression" dxfId="2071" priority="2087">
      <formula>IF(RIGHT(TEXT(Y872,"0.#"),1)=".",FALSE,TRUE)</formula>
    </cfRule>
    <cfRule type="expression" dxfId="2070" priority="2088">
      <formula>IF(RIGHT(TEXT(Y872,"0.#"),1)=".",TRUE,FALSE)</formula>
    </cfRule>
  </conditionalFormatting>
  <conditionalFormatting sqref="Y870:Y871">
    <cfRule type="expression" dxfId="2069" priority="2081">
      <formula>IF(RIGHT(TEXT(Y870,"0.#"),1)=".",FALSE,TRUE)</formula>
    </cfRule>
    <cfRule type="expression" dxfId="2068" priority="2082">
      <formula>IF(RIGHT(TEXT(Y870,"0.#"),1)=".",TRUE,FALSE)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Y784:Y785">
    <cfRule type="expression" dxfId="715" priority="15">
      <formula>IF(RIGHT(TEXT(Y784,"0.#"),1)=".",FALSE,TRUE)</formula>
    </cfRule>
    <cfRule type="expression" dxfId="714" priority="16">
      <formula>IF(RIGHT(TEXT(Y784,"0.#"),1)=".",TRUE,FALSE)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Y794:Y795">
    <cfRule type="expression" dxfId="707" priority="7">
      <formula>IF(RIGHT(TEXT(Y794,"0.#"),1)=".",FALSE,TRUE)</formula>
    </cfRule>
    <cfRule type="expression" dxfId="706" priority="8">
      <formula>IF(RIGHT(TEXT(Y794,"0.#"),1)=".",TRUE,FALSE)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53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72" sqref="A7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2"/>
      <c r="Z2" s="835"/>
      <c r="AA2" s="836"/>
      <c r="AB2" s="1046" t="s">
        <v>11</v>
      </c>
      <c r="AC2" s="1047"/>
      <c r="AD2" s="1048"/>
      <c r="AE2" s="1052" t="s">
        <v>357</v>
      </c>
      <c r="AF2" s="1052"/>
      <c r="AG2" s="1052"/>
      <c r="AH2" s="1052"/>
      <c r="AI2" s="1052" t="s">
        <v>363</v>
      </c>
      <c r="AJ2" s="1052"/>
      <c r="AK2" s="1052"/>
      <c r="AL2" s="1052"/>
      <c r="AM2" s="1052" t="s">
        <v>471</v>
      </c>
      <c r="AN2" s="1052"/>
      <c r="AO2" s="1052"/>
      <c r="AP2" s="556"/>
      <c r="AQ2" s="152" t="s">
        <v>355</v>
      </c>
      <c r="AR2" s="123"/>
      <c r="AS2" s="123"/>
      <c r="AT2" s="124"/>
      <c r="AU2" s="532" t="s">
        <v>253</v>
      </c>
      <c r="AV2" s="532"/>
      <c r="AW2" s="532"/>
      <c r="AX2" s="533"/>
    </row>
    <row r="3" spans="1:50" ht="18.75" hidden="1"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3"/>
      <c r="Z3" s="1044"/>
      <c r="AA3" s="1045"/>
      <c r="AB3" s="1049"/>
      <c r="AC3" s="1050"/>
      <c r="AD3" s="105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hidden="1" customHeight="1" x14ac:dyDescent="0.15">
      <c r="A4" s="402"/>
      <c r="B4" s="400"/>
      <c r="C4" s="400"/>
      <c r="D4" s="400"/>
      <c r="E4" s="400"/>
      <c r="F4" s="401"/>
      <c r="G4" s="563"/>
      <c r="H4" s="1019"/>
      <c r="I4" s="1019"/>
      <c r="J4" s="1019"/>
      <c r="K4" s="1019"/>
      <c r="L4" s="1019"/>
      <c r="M4" s="1019"/>
      <c r="N4" s="1019"/>
      <c r="O4" s="1020"/>
      <c r="P4" s="98"/>
      <c r="Q4" s="1027"/>
      <c r="R4" s="1027"/>
      <c r="S4" s="1027"/>
      <c r="T4" s="1027"/>
      <c r="U4" s="1027"/>
      <c r="V4" s="1027"/>
      <c r="W4" s="1027"/>
      <c r="X4" s="1028"/>
      <c r="Y4" s="1037" t="s">
        <v>12</v>
      </c>
      <c r="Z4" s="1038"/>
      <c r="AA4" s="1039"/>
      <c r="AB4" s="460"/>
      <c r="AC4" s="1041"/>
      <c r="AD4" s="1041"/>
      <c r="AE4" s="211"/>
      <c r="AF4" s="212"/>
      <c r="AG4" s="212"/>
      <c r="AH4" s="212"/>
      <c r="AI4" s="211"/>
      <c r="AJ4" s="212"/>
      <c r="AK4" s="212"/>
      <c r="AL4" s="212"/>
      <c r="AM4" s="211"/>
      <c r="AN4" s="212"/>
      <c r="AO4" s="212"/>
      <c r="AP4" s="212"/>
      <c r="AQ4" s="333"/>
      <c r="AR4" s="200"/>
      <c r="AS4" s="200"/>
      <c r="AT4" s="334"/>
      <c r="AU4" s="212"/>
      <c r="AV4" s="212"/>
      <c r="AW4" s="212"/>
      <c r="AX4" s="214"/>
    </row>
    <row r="5" spans="1:50" ht="22.5" hidden="1" customHeight="1" x14ac:dyDescent="0.15">
      <c r="A5" s="403"/>
      <c r="B5" s="404"/>
      <c r="C5" s="404"/>
      <c r="D5" s="404"/>
      <c r="E5" s="404"/>
      <c r="F5" s="405"/>
      <c r="G5" s="1021"/>
      <c r="H5" s="1022"/>
      <c r="I5" s="1022"/>
      <c r="J5" s="1022"/>
      <c r="K5" s="1022"/>
      <c r="L5" s="1022"/>
      <c r="M5" s="1022"/>
      <c r="N5" s="1022"/>
      <c r="O5" s="1023"/>
      <c r="P5" s="1029"/>
      <c r="Q5" s="1029"/>
      <c r="R5" s="1029"/>
      <c r="S5" s="1029"/>
      <c r="T5" s="1029"/>
      <c r="U5" s="1029"/>
      <c r="V5" s="1029"/>
      <c r="W5" s="1029"/>
      <c r="X5" s="1030"/>
      <c r="Y5" s="414" t="s">
        <v>54</v>
      </c>
      <c r="Z5" s="1034"/>
      <c r="AA5" s="1035"/>
      <c r="AB5" s="522"/>
      <c r="AC5" s="1040"/>
      <c r="AD5" s="1040"/>
      <c r="AE5" s="211"/>
      <c r="AF5" s="212"/>
      <c r="AG5" s="212"/>
      <c r="AH5" s="212"/>
      <c r="AI5" s="211"/>
      <c r="AJ5" s="212"/>
      <c r="AK5" s="212"/>
      <c r="AL5" s="212"/>
      <c r="AM5" s="211"/>
      <c r="AN5" s="212"/>
      <c r="AO5" s="212"/>
      <c r="AP5" s="212"/>
      <c r="AQ5" s="333"/>
      <c r="AR5" s="200"/>
      <c r="AS5" s="200"/>
      <c r="AT5" s="334"/>
      <c r="AU5" s="212"/>
      <c r="AV5" s="212"/>
      <c r="AW5" s="212"/>
      <c r="AX5" s="214"/>
    </row>
    <row r="6" spans="1:50" ht="22.5" hidden="1" customHeight="1" x14ac:dyDescent="0.15">
      <c r="A6" s="403"/>
      <c r="B6" s="404"/>
      <c r="C6" s="404"/>
      <c r="D6" s="404"/>
      <c r="E6" s="404"/>
      <c r="F6" s="405"/>
      <c r="G6" s="1024"/>
      <c r="H6" s="1025"/>
      <c r="I6" s="1025"/>
      <c r="J6" s="1025"/>
      <c r="K6" s="1025"/>
      <c r="L6" s="1025"/>
      <c r="M6" s="1025"/>
      <c r="N6" s="1025"/>
      <c r="O6" s="1026"/>
      <c r="P6" s="1031"/>
      <c r="Q6" s="1031"/>
      <c r="R6" s="1031"/>
      <c r="S6" s="1031"/>
      <c r="T6" s="1031"/>
      <c r="U6" s="1031"/>
      <c r="V6" s="1031"/>
      <c r="W6" s="1031"/>
      <c r="X6" s="1032"/>
      <c r="Y6" s="1033" t="s">
        <v>13</v>
      </c>
      <c r="Z6" s="1034"/>
      <c r="AA6" s="1035"/>
      <c r="AB6" s="596" t="s">
        <v>301</v>
      </c>
      <c r="AC6" s="1036"/>
      <c r="AD6" s="103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hidden="1"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hidden="1"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hidden="1" customHeight="1" x14ac:dyDescent="0.15">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2"/>
      <c r="Z9" s="835"/>
      <c r="AA9" s="836"/>
      <c r="AB9" s="1046" t="s">
        <v>11</v>
      </c>
      <c r="AC9" s="1047"/>
      <c r="AD9" s="1048"/>
      <c r="AE9" s="1052" t="s">
        <v>357</v>
      </c>
      <c r="AF9" s="1052"/>
      <c r="AG9" s="1052"/>
      <c r="AH9" s="1052"/>
      <c r="AI9" s="1052" t="s">
        <v>363</v>
      </c>
      <c r="AJ9" s="1052"/>
      <c r="AK9" s="1052"/>
      <c r="AL9" s="1052"/>
      <c r="AM9" s="1052" t="s">
        <v>471</v>
      </c>
      <c r="AN9" s="1052"/>
      <c r="AO9" s="1052"/>
      <c r="AP9" s="556"/>
      <c r="AQ9" s="152" t="s">
        <v>355</v>
      </c>
      <c r="AR9" s="123"/>
      <c r="AS9" s="123"/>
      <c r="AT9" s="124"/>
      <c r="AU9" s="532" t="s">
        <v>253</v>
      </c>
      <c r="AV9" s="532"/>
      <c r="AW9" s="532"/>
      <c r="AX9" s="533"/>
    </row>
    <row r="10" spans="1:50" ht="18.75" hidden="1"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hidden="1" customHeight="1" x14ac:dyDescent="0.15">
      <c r="A11" s="402"/>
      <c r="B11" s="400"/>
      <c r="C11" s="400"/>
      <c r="D11" s="400"/>
      <c r="E11" s="400"/>
      <c r="F11" s="401"/>
      <c r="G11" s="563"/>
      <c r="H11" s="1019"/>
      <c r="I11" s="1019"/>
      <c r="J11" s="1019"/>
      <c r="K11" s="1019"/>
      <c r="L11" s="1019"/>
      <c r="M11" s="1019"/>
      <c r="N11" s="1019"/>
      <c r="O11" s="1020"/>
      <c r="P11" s="98"/>
      <c r="Q11" s="1027"/>
      <c r="R11" s="1027"/>
      <c r="S11" s="1027"/>
      <c r="T11" s="1027"/>
      <c r="U11" s="1027"/>
      <c r="V11" s="1027"/>
      <c r="W11" s="1027"/>
      <c r="X11" s="1028"/>
      <c r="Y11" s="1037" t="s">
        <v>12</v>
      </c>
      <c r="Z11" s="1038"/>
      <c r="AA11" s="1039"/>
      <c r="AB11" s="460"/>
      <c r="AC11" s="1041"/>
      <c r="AD11" s="104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hidden="1" customHeight="1" x14ac:dyDescent="0.15">
      <c r="A12" s="403"/>
      <c r="B12" s="404"/>
      <c r="C12" s="404"/>
      <c r="D12" s="404"/>
      <c r="E12" s="404"/>
      <c r="F12" s="405"/>
      <c r="G12" s="1021"/>
      <c r="H12" s="1022"/>
      <c r="I12" s="1022"/>
      <c r="J12" s="1022"/>
      <c r="K12" s="1022"/>
      <c r="L12" s="1022"/>
      <c r="M12" s="1022"/>
      <c r="N12" s="1022"/>
      <c r="O12" s="1023"/>
      <c r="P12" s="1029"/>
      <c r="Q12" s="1029"/>
      <c r="R12" s="1029"/>
      <c r="S12" s="1029"/>
      <c r="T12" s="1029"/>
      <c r="U12" s="1029"/>
      <c r="V12" s="1029"/>
      <c r="W12" s="1029"/>
      <c r="X12" s="1030"/>
      <c r="Y12" s="414" t="s">
        <v>54</v>
      </c>
      <c r="Z12" s="1034"/>
      <c r="AA12" s="1035"/>
      <c r="AB12" s="522"/>
      <c r="AC12" s="1040"/>
      <c r="AD12" s="104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hidden="1" customHeight="1" x14ac:dyDescent="0.15">
      <c r="A13" s="406"/>
      <c r="B13" s="407"/>
      <c r="C13" s="407"/>
      <c r="D13" s="407"/>
      <c r="E13" s="407"/>
      <c r="F13" s="408"/>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6" t="s">
        <v>301</v>
      </c>
      <c r="AC13" s="1036"/>
      <c r="AD13" s="103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hidden="1"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hidden="1"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x14ac:dyDescent="0.15">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2"/>
      <c r="Z16" s="835"/>
      <c r="AA16" s="836"/>
      <c r="AB16" s="1046" t="s">
        <v>11</v>
      </c>
      <c r="AC16" s="1047"/>
      <c r="AD16" s="1048"/>
      <c r="AE16" s="1052" t="s">
        <v>357</v>
      </c>
      <c r="AF16" s="1052"/>
      <c r="AG16" s="1052"/>
      <c r="AH16" s="1052"/>
      <c r="AI16" s="1052" t="s">
        <v>363</v>
      </c>
      <c r="AJ16" s="1052"/>
      <c r="AK16" s="1052"/>
      <c r="AL16" s="1052"/>
      <c r="AM16" s="1052" t="s">
        <v>471</v>
      </c>
      <c r="AN16" s="1052"/>
      <c r="AO16" s="1052"/>
      <c r="AP16" s="556"/>
      <c r="AQ16" s="152" t="s">
        <v>355</v>
      </c>
      <c r="AR16" s="123"/>
      <c r="AS16" s="123"/>
      <c r="AT16" s="124"/>
      <c r="AU16" s="532" t="s">
        <v>253</v>
      </c>
      <c r="AV16" s="532"/>
      <c r="AW16" s="532"/>
      <c r="AX16" s="533"/>
    </row>
    <row r="17" spans="1:50" ht="18.75" hidden="1"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hidden="1" customHeight="1" x14ac:dyDescent="0.15">
      <c r="A18" s="402"/>
      <c r="B18" s="400"/>
      <c r="C18" s="400"/>
      <c r="D18" s="400"/>
      <c r="E18" s="400"/>
      <c r="F18" s="401"/>
      <c r="G18" s="563"/>
      <c r="H18" s="1019"/>
      <c r="I18" s="1019"/>
      <c r="J18" s="1019"/>
      <c r="K18" s="1019"/>
      <c r="L18" s="1019"/>
      <c r="M18" s="1019"/>
      <c r="N18" s="1019"/>
      <c r="O18" s="1020"/>
      <c r="P18" s="98"/>
      <c r="Q18" s="1027"/>
      <c r="R18" s="1027"/>
      <c r="S18" s="1027"/>
      <c r="T18" s="1027"/>
      <c r="U18" s="1027"/>
      <c r="V18" s="1027"/>
      <c r="W18" s="1027"/>
      <c r="X18" s="1028"/>
      <c r="Y18" s="1037" t="s">
        <v>12</v>
      </c>
      <c r="Z18" s="1038"/>
      <c r="AA18" s="1039"/>
      <c r="AB18" s="460"/>
      <c r="AC18" s="1041"/>
      <c r="AD18" s="104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hidden="1" customHeight="1" x14ac:dyDescent="0.15">
      <c r="A19" s="403"/>
      <c r="B19" s="404"/>
      <c r="C19" s="404"/>
      <c r="D19" s="404"/>
      <c r="E19" s="404"/>
      <c r="F19" s="405"/>
      <c r="G19" s="1021"/>
      <c r="H19" s="1022"/>
      <c r="I19" s="1022"/>
      <c r="J19" s="1022"/>
      <c r="K19" s="1022"/>
      <c r="L19" s="1022"/>
      <c r="M19" s="1022"/>
      <c r="N19" s="1022"/>
      <c r="O19" s="1023"/>
      <c r="P19" s="1029"/>
      <c r="Q19" s="1029"/>
      <c r="R19" s="1029"/>
      <c r="S19" s="1029"/>
      <c r="T19" s="1029"/>
      <c r="U19" s="1029"/>
      <c r="V19" s="1029"/>
      <c r="W19" s="1029"/>
      <c r="X19" s="1030"/>
      <c r="Y19" s="414" t="s">
        <v>54</v>
      </c>
      <c r="Z19" s="1034"/>
      <c r="AA19" s="1035"/>
      <c r="AB19" s="522"/>
      <c r="AC19" s="1040"/>
      <c r="AD19" s="104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hidden="1" customHeight="1" x14ac:dyDescent="0.15">
      <c r="A20" s="406"/>
      <c r="B20" s="407"/>
      <c r="C20" s="407"/>
      <c r="D20" s="407"/>
      <c r="E20" s="407"/>
      <c r="F20" s="408"/>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6" t="s">
        <v>301</v>
      </c>
      <c r="AC20" s="1036"/>
      <c r="AD20" s="103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hidden="1"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15">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2"/>
      <c r="Z23" s="835"/>
      <c r="AA23" s="836"/>
      <c r="AB23" s="1046" t="s">
        <v>11</v>
      </c>
      <c r="AC23" s="1047"/>
      <c r="AD23" s="1048"/>
      <c r="AE23" s="1052" t="s">
        <v>357</v>
      </c>
      <c r="AF23" s="1052"/>
      <c r="AG23" s="1052"/>
      <c r="AH23" s="1052"/>
      <c r="AI23" s="1052" t="s">
        <v>363</v>
      </c>
      <c r="AJ23" s="1052"/>
      <c r="AK23" s="1052"/>
      <c r="AL23" s="1052"/>
      <c r="AM23" s="1052" t="s">
        <v>471</v>
      </c>
      <c r="AN23" s="1052"/>
      <c r="AO23" s="1052"/>
      <c r="AP23" s="556"/>
      <c r="AQ23" s="152" t="s">
        <v>355</v>
      </c>
      <c r="AR23" s="123"/>
      <c r="AS23" s="123"/>
      <c r="AT23" s="124"/>
      <c r="AU23" s="532" t="s">
        <v>253</v>
      </c>
      <c r="AV23" s="532"/>
      <c r="AW23" s="532"/>
      <c r="AX23" s="533"/>
    </row>
    <row r="24" spans="1:50" ht="18.75" hidden="1"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hidden="1" customHeight="1" x14ac:dyDescent="0.15">
      <c r="A25" s="402"/>
      <c r="B25" s="400"/>
      <c r="C25" s="400"/>
      <c r="D25" s="400"/>
      <c r="E25" s="400"/>
      <c r="F25" s="401"/>
      <c r="G25" s="563"/>
      <c r="H25" s="1019"/>
      <c r="I25" s="1019"/>
      <c r="J25" s="1019"/>
      <c r="K25" s="1019"/>
      <c r="L25" s="1019"/>
      <c r="M25" s="1019"/>
      <c r="N25" s="1019"/>
      <c r="O25" s="1020"/>
      <c r="P25" s="98"/>
      <c r="Q25" s="1027"/>
      <c r="R25" s="1027"/>
      <c r="S25" s="1027"/>
      <c r="T25" s="1027"/>
      <c r="U25" s="1027"/>
      <c r="V25" s="1027"/>
      <c r="W25" s="1027"/>
      <c r="X25" s="1028"/>
      <c r="Y25" s="1037" t="s">
        <v>12</v>
      </c>
      <c r="Z25" s="1038"/>
      <c r="AA25" s="1039"/>
      <c r="AB25" s="460"/>
      <c r="AC25" s="1041"/>
      <c r="AD25" s="104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hidden="1" customHeight="1" x14ac:dyDescent="0.15">
      <c r="A26" s="403"/>
      <c r="B26" s="404"/>
      <c r="C26" s="404"/>
      <c r="D26" s="404"/>
      <c r="E26" s="404"/>
      <c r="F26" s="405"/>
      <c r="G26" s="1021"/>
      <c r="H26" s="1022"/>
      <c r="I26" s="1022"/>
      <c r="J26" s="1022"/>
      <c r="K26" s="1022"/>
      <c r="L26" s="1022"/>
      <c r="M26" s="1022"/>
      <c r="N26" s="1022"/>
      <c r="O26" s="1023"/>
      <c r="P26" s="1029"/>
      <c r="Q26" s="1029"/>
      <c r="R26" s="1029"/>
      <c r="S26" s="1029"/>
      <c r="T26" s="1029"/>
      <c r="U26" s="1029"/>
      <c r="V26" s="1029"/>
      <c r="W26" s="1029"/>
      <c r="X26" s="1030"/>
      <c r="Y26" s="414" t="s">
        <v>54</v>
      </c>
      <c r="Z26" s="1034"/>
      <c r="AA26" s="1035"/>
      <c r="AB26" s="522"/>
      <c r="AC26" s="1040"/>
      <c r="AD26" s="104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hidden="1" customHeight="1" x14ac:dyDescent="0.15">
      <c r="A27" s="406"/>
      <c r="B27" s="407"/>
      <c r="C27" s="407"/>
      <c r="D27" s="407"/>
      <c r="E27" s="407"/>
      <c r="F27" s="408"/>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6" t="s">
        <v>301</v>
      </c>
      <c r="AC27" s="1036"/>
      <c r="AD27" s="103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hidden="1"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15">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2"/>
      <c r="Z30" s="835"/>
      <c r="AA30" s="836"/>
      <c r="AB30" s="1046" t="s">
        <v>11</v>
      </c>
      <c r="AC30" s="1047"/>
      <c r="AD30" s="1048"/>
      <c r="AE30" s="1052" t="s">
        <v>357</v>
      </c>
      <c r="AF30" s="1052"/>
      <c r="AG30" s="1052"/>
      <c r="AH30" s="1052"/>
      <c r="AI30" s="1052" t="s">
        <v>363</v>
      </c>
      <c r="AJ30" s="1052"/>
      <c r="AK30" s="1052"/>
      <c r="AL30" s="1052"/>
      <c r="AM30" s="1052" t="s">
        <v>471</v>
      </c>
      <c r="AN30" s="1052"/>
      <c r="AO30" s="1052"/>
      <c r="AP30" s="556"/>
      <c r="AQ30" s="152" t="s">
        <v>355</v>
      </c>
      <c r="AR30" s="123"/>
      <c r="AS30" s="123"/>
      <c r="AT30" s="124"/>
      <c r="AU30" s="532" t="s">
        <v>253</v>
      </c>
      <c r="AV30" s="532"/>
      <c r="AW30" s="532"/>
      <c r="AX30" s="533"/>
    </row>
    <row r="31" spans="1:50" ht="18.75" hidden="1"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hidden="1" customHeight="1" x14ac:dyDescent="0.15">
      <c r="A32" s="402"/>
      <c r="B32" s="400"/>
      <c r="C32" s="400"/>
      <c r="D32" s="400"/>
      <c r="E32" s="400"/>
      <c r="F32" s="401"/>
      <c r="G32" s="563"/>
      <c r="H32" s="1019"/>
      <c r="I32" s="1019"/>
      <c r="J32" s="1019"/>
      <c r="K32" s="1019"/>
      <c r="L32" s="1019"/>
      <c r="M32" s="1019"/>
      <c r="N32" s="1019"/>
      <c r="O32" s="1020"/>
      <c r="P32" s="98"/>
      <c r="Q32" s="1027"/>
      <c r="R32" s="1027"/>
      <c r="S32" s="1027"/>
      <c r="T32" s="1027"/>
      <c r="U32" s="1027"/>
      <c r="V32" s="1027"/>
      <c r="W32" s="1027"/>
      <c r="X32" s="1028"/>
      <c r="Y32" s="1037" t="s">
        <v>12</v>
      </c>
      <c r="Z32" s="1038"/>
      <c r="AA32" s="1039"/>
      <c r="AB32" s="460"/>
      <c r="AC32" s="1041"/>
      <c r="AD32" s="104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hidden="1" customHeight="1" x14ac:dyDescent="0.15">
      <c r="A33" s="403"/>
      <c r="B33" s="404"/>
      <c r="C33" s="404"/>
      <c r="D33" s="404"/>
      <c r="E33" s="404"/>
      <c r="F33" s="405"/>
      <c r="G33" s="1021"/>
      <c r="H33" s="1022"/>
      <c r="I33" s="1022"/>
      <c r="J33" s="1022"/>
      <c r="K33" s="1022"/>
      <c r="L33" s="1022"/>
      <c r="M33" s="1022"/>
      <c r="N33" s="1022"/>
      <c r="O33" s="1023"/>
      <c r="P33" s="1029"/>
      <c r="Q33" s="1029"/>
      <c r="R33" s="1029"/>
      <c r="S33" s="1029"/>
      <c r="T33" s="1029"/>
      <c r="U33" s="1029"/>
      <c r="V33" s="1029"/>
      <c r="W33" s="1029"/>
      <c r="X33" s="1030"/>
      <c r="Y33" s="414" t="s">
        <v>54</v>
      </c>
      <c r="Z33" s="1034"/>
      <c r="AA33" s="1035"/>
      <c r="AB33" s="522"/>
      <c r="AC33" s="1040"/>
      <c r="AD33" s="104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hidden="1" customHeight="1" x14ac:dyDescent="0.15">
      <c r="A34" s="406"/>
      <c r="B34" s="407"/>
      <c r="C34" s="407"/>
      <c r="D34" s="407"/>
      <c r="E34" s="407"/>
      <c r="F34" s="408"/>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6" t="s">
        <v>301</v>
      </c>
      <c r="AC34" s="1036"/>
      <c r="AD34" s="103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hidden="1"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2"/>
      <c r="Z37" s="835"/>
      <c r="AA37" s="836"/>
      <c r="AB37" s="1046" t="s">
        <v>11</v>
      </c>
      <c r="AC37" s="1047"/>
      <c r="AD37" s="1048"/>
      <c r="AE37" s="1052" t="s">
        <v>357</v>
      </c>
      <c r="AF37" s="1052"/>
      <c r="AG37" s="1052"/>
      <c r="AH37" s="1052"/>
      <c r="AI37" s="1052" t="s">
        <v>363</v>
      </c>
      <c r="AJ37" s="1052"/>
      <c r="AK37" s="1052"/>
      <c r="AL37" s="1052"/>
      <c r="AM37" s="1052" t="s">
        <v>471</v>
      </c>
      <c r="AN37" s="1052"/>
      <c r="AO37" s="1052"/>
      <c r="AP37" s="556"/>
      <c r="AQ37" s="152" t="s">
        <v>355</v>
      </c>
      <c r="AR37" s="123"/>
      <c r="AS37" s="123"/>
      <c r="AT37" s="124"/>
      <c r="AU37" s="532" t="s">
        <v>253</v>
      </c>
      <c r="AV37" s="532"/>
      <c r="AW37" s="532"/>
      <c r="AX37" s="533"/>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hidden="1" customHeight="1" x14ac:dyDescent="0.15">
      <c r="A39" s="402"/>
      <c r="B39" s="400"/>
      <c r="C39" s="400"/>
      <c r="D39" s="400"/>
      <c r="E39" s="400"/>
      <c r="F39" s="401"/>
      <c r="G39" s="563"/>
      <c r="H39" s="1019"/>
      <c r="I39" s="1019"/>
      <c r="J39" s="1019"/>
      <c r="K39" s="1019"/>
      <c r="L39" s="1019"/>
      <c r="M39" s="1019"/>
      <c r="N39" s="1019"/>
      <c r="O39" s="1020"/>
      <c r="P39" s="98"/>
      <c r="Q39" s="1027"/>
      <c r="R39" s="1027"/>
      <c r="S39" s="1027"/>
      <c r="T39" s="1027"/>
      <c r="U39" s="1027"/>
      <c r="V39" s="1027"/>
      <c r="W39" s="1027"/>
      <c r="X39" s="1028"/>
      <c r="Y39" s="1037" t="s">
        <v>12</v>
      </c>
      <c r="Z39" s="1038"/>
      <c r="AA39" s="1039"/>
      <c r="AB39" s="460"/>
      <c r="AC39" s="1041"/>
      <c r="AD39" s="104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hidden="1" customHeight="1" x14ac:dyDescent="0.15">
      <c r="A40" s="403"/>
      <c r="B40" s="404"/>
      <c r="C40" s="404"/>
      <c r="D40" s="404"/>
      <c r="E40" s="404"/>
      <c r="F40" s="405"/>
      <c r="G40" s="1021"/>
      <c r="H40" s="1022"/>
      <c r="I40" s="1022"/>
      <c r="J40" s="1022"/>
      <c r="K40" s="1022"/>
      <c r="L40" s="1022"/>
      <c r="M40" s="1022"/>
      <c r="N40" s="1022"/>
      <c r="O40" s="1023"/>
      <c r="P40" s="1029"/>
      <c r="Q40" s="1029"/>
      <c r="R40" s="1029"/>
      <c r="S40" s="1029"/>
      <c r="T40" s="1029"/>
      <c r="U40" s="1029"/>
      <c r="V40" s="1029"/>
      <c r="W40" s="1029"/>
      <c r="X40" s="1030"/>
      <c r="Y40" s="414" t="s">
        <v>54</v>
      </c>
      <c r="Z40" s="1034"/>
      <c r="AA40" s="1035"/>
      <c r="AB40" s="522"/>
      <c r="AC40" s="1040"/>
      <c r="AD40" s="104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hidden="1" customHeight="1" x14ac:dyDescent="0.15">
      <c r="A41" s="406"/>
      <c r="B41" s="407"/>
      <c r="C41" s="407"/>
      <c r="D41" s="407"/>
      <c r="E41" s="407"/>
      <c r="F41" s="408"/>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6" t="s">
        <v>301</v>
      </c>
      <c r="AC41" s="1036"/>
      <c r="AD41" s="103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2"/>
      <c r="Z44" s="835"/>
      <c r="AA44" s="836"/>
      <c r="AB44" s="1046" t="s">
        <v>11</v>
      </c>
      <c r="AC44" s="1047"/>
      <c r="AD44" s="1048"/>
      <c r="AE44" s="1052" t="s">
        <v>357</v>
      </c>
      <c r="AF44" s="1052"/>
      <c r="AG44" s="1052"/>
      <c r="AH44" s="1052"/>
      <c r="AI44" s="1052" t="s">
        <v>363</v>
      </c>
      <c r="AJ44" s="1052"/>
      <c r="AK44" s="1052"/>
      <c r="AL44" s="1052"/>
      <c r="AM44" s="1052" t="s">
        <v>471</v>
      </c>
      <c r="AN44" s="1052"/>
      <c r="AO44" s="1052"/>
      <c r="AP44" s="556"/>
      <c r="AQ44" s="152" t="s">
        <v>355</v>
      </c>
      <c r="AR44" s="123"/>
      <c r="AS44" s="123"/>
      <c r="AT44" s="124"/>
      <c r="AU44" s="532" t="s">
        <v>253</v>
      </c>
      <c r="AV44" s="532"/>
      <c r="AW44" s="532"/>
      <c r="AX44" s="53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hidden="1" customHeight="1" x14ac:dyDescent="0.15">
      <c r="A46" s="402"/>
      <c r="B46" s="400"/>
      <c r="C46" s="400"/>
      <c r="D46" s="400"/>
      <c r="E46" s="400"/>
      <c r="F46" s="401"/>
      <c r="G46" s="563"/>
      <c r="H46" s="1019"/>
      <c r="I46" s="1019"/>
      <c r="J46" s="1019"/>
      <c r="K46" s="1019"/>
      <c r="L46" s="1019"/>
      <c r="M46" s="1019"/>
      <c r="N46" s="1019"/>
      <c r="O46" s="1020"/>
      <c r="P46" s="98"/>
      <c r="Q46" s="1027"/>
      <c r="R46" s="1027"/>
      <c r="S46" s="1027"/>
      <c r="T46" s="1027"/>
      <c r="U46" s="1027"/>
      <c r="V46" s="1027"/>
      <c r="W46" s="1027"/>
      <c r="X46" s="1028"/>
      <c r="Y46" s="1037" t="s">
        <v>12</v>
      </c>
      <c r="Z46" s="1038"/>
      <c r="AA46" s="1039"/>
      <c r="AB46" s="460"/>
      <c r="AC46" s="1041"/>
      <c r="AD46" s="104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hidden="1" customHeight="1" x14ac:dyDescent="0.15">
      <c r="A47" s="403"/>
      <c r="B47" s="404"/>
      <c r="C47" s="404"/>
      <c r="D47" s="404"/>
      <c r="E47" s="404"/>
      <c r="F47" s="405"/>
      <c r="G47" s="1021"/>
      <c r="H47" s="1022"/>
      <c r="I47" s="1022"/>
      <c r="J47" s="1022"/>
      <c r="K47" s="1022"/>
      <c r="L47" s="1022"/>
      <c r="M47" s="1022"/>
      <c r="N47" s="1022"/>
      <c r="O47" s="1023"/>
      <c r="P47" s="1029"/>
      <c r="Q47" s="1029"/>
      <c r="R47" s="1029"/>
      <c r="S47" s="1029"/>
      <c r="T47" s="1029"/>
      <c r="U47" s="1029"/>
      <c r="V47" s="1029"/>
      <c r="W47" s="1029"/>
      <c r="X47" s="1030"/>
      <c r="Y47" s="414" t="s">
        <v>54</v>
      </c>
      <c r="Z47" s="1034"/>
      <c r="AA47" s="1035"/>
      <c r="AB47" s="522"/>
      <c r="AC47" s="1040"/>
      <c r="AD47" s="104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hidden="1" customHeight="1" x14ac:dyDescent="0.15">
      <c r="A48" s="406"/>
      <c r="B48" s="407"/>
      <c r="C48" s="407"/>
      <c r="D48" s="407"/>
      <c r="E48" s="407"/>
      <c r="F48" s="408"/>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6" t="s">
        <v>301</v>
      </c>
      <c r="AC48" s="1036"/>
      <c r="AD48" s="103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2"/>
      <c r="Z51" s="835"/>
      <c r="AA51" s="836"/>
      <c r="AB51" s="556" t="s">
        <v>11</v>
      </c>
      <c r="AC51" s="1047"/>
      <c r="AD51" s="1048"/>
      <c r="AE51" s="1052" t="s">
        <v>357</v>
      </c>
      <c r="AF51" s="1052"/>
      <c r="AG51" s="1052"/>
      <c r="AH51" s="1052"/>
      <c r="AI51" s="1052" t="s">
        <v>363</v>
      </c>
      <c r="AJ51" s="1052"/>
      <c r="AK51" s="1052"/>
      <c r="AL51" s="1052"/>
      <c r="AM51" s="1052" t="s">
        <v>471</v>
      </c>
      <c r="AN51" s="1052"/>
      <c r="AO51" s="1052"/>
      <c r="AP51" s="556"/>
      <c r="AQ51" s="152" t="s">
        <v>355</v>
      </c>
      <c r="AR51" s="123"/>
      <c r="AS51" s="123"/>
      <c r="AT51" s="124"/>
      <c r="AU51" s="532" t="s">
        <v>253</v>
      </c>
      <c r="AV51" s="532"/>
      <c r="AW51" s="532"/>
      <c r="AX51" s="5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hidden="1" customHeight="1" x14ac:dyDescent="0.15">
      <c r="A53" s="402"/>
      <c r="B53" s="400"/>
      <c r="C53" s="400"/>
      <c r="D53" s="400"/>
      <c r="E53" s="400"/>
      <c r="F53" s="401"/>
      <c r="G53" s="563"/>
      <c r="H53" s="1019"/>
      <c r="I53" s="1019"/>
      <c r="J53" s="1019"/>
      <c r="K53" s="1019"/>
      <c r="L53" s="1019"/>
      <c r="M53" s="1019"/>
      <c r="N53" s="1019"/>
      <c r="O53" s="1020"/>
      <c r="P53" s="98"/>
      <c r="Q53" s="1027"/>
      <c r="R53" s="1027"/>
      <c r="S53" s="1027"/>
      <c r="T53" s="1027"/>
      <c r="U53" s="1027"/>
      <c r="V53" s="1027"/>
      <c r="W53" s="1027"/>
      <c r="X53" s="1028"/>
      <c r="Y53" s="1037" t="s">
        <v>12</v>
      </c>
      <c r="Z53" s="1038"/>
      <c r="AA53" s="1039"/>
      <c r="AB53" s="460"/>
      <c r="AC53" s="1041"/>
      <c r="AD53" s="104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x14ac:dyDescent="0.15">
      <c r="A54" s="403"/>
      <c r="B54" s="404"/>
      <c r="C54" s="404"/>
      <c r="D54" s="404"/>
      <c r="E54" s="404"/>
      <c r="F54" s="405"/>
      <c r="G54" s="1021"/>
      <c r="H54" s="1022"/>
      <c r="I54" s="1022"/>
      <c r="J54" s="1022"/>
      <c r="K54" s="1022"/>
      <c r="L54" s="1022"/>
      <c r="M54" s="1022"/>
      <c r="N54" s="1022"/>
      <c r="O54" s="1023"/>
      <c r="P54" s="1029"/>
      <c r="Q54" s="1029"/>
      <c r="R54" s="1029"/>
      <c r="S54" s="1029"/>
      <c r="T54" s="1029"/>
      <c r="U54" s="1029"/>
      <c r="V54" s="1029"/>
      <c r="W54" s="1029"/>
      <c r="X54" s="1030"/>
      <c r="Y54" s="414" t="s">
        <v>54</v>
      </c>
      <c r="Z54" s="1034"/>
      <c r="AA54" s="1035"/>
      <c r="AB54" s="522"/>
      <c r="AC54" s="1040"/>
      <c r="AD54" s="104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x14ac:dyDescent="0.15">
      <c r="A55" s="406"/>
      <c r="B55" s="407"/>
      <c r="C55" s="407"/>
      <c r="D55" s="407"/>
      <c r="E55" s="407"/>
      <c r="F55" s="408"/>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6" t="s">
        <v>301</v>
      </c>
      <c r="AC55" s="1036"/>
      <c r="AD55" s="103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2"/>
      <c r="Z58" s="835"/>
      <c r="AA58" s="836"/>
      <c r="AB58" s="1046" t="s">
        <v>11</v>
      </c>
      <c r="AC58" s="1047"/>
      <c r="AD58" s="1048"/>
      <c r="AE58" s="1052" t="s">
        <v>357</v>
      </c>
      <c r="AF58" s="1052"/>
      <c r="AG58" s="1052"/>
      <c r="AH58" s="1052"/>
      <c r="AI58" s="1052" t="s">
        <v>363</v>
      </c>
      <c r="AJ58" s="1052"/>
      <c r="AK58" s="1052"/>
      <c r="AL58" s="1052"/>
      <c r="AM58" s="1052" t="s">
        <v>471</v>
      </c>
      <c r="AN58" s="1052"/>
      <c r="AO58" s="1052"/>
      <c r="AP58" s="556"/>
      <c r="AQ58" s="152" t="s">
        <v>355</v>
      </c>
      <c r="AR58" s="123"/>
      <c r="AS58" s="123"/>
      <c r="AT58" s="124"/>
      <c r="AU58" s="532" t="s">
        <v>253</v>
      </c>
      <c r="AV58" s="532"/>
      <c r="AW58" s="532"/>
      <c r="AX58" s="5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hidden="1" customHeight="1" x14ac:dyDescent="0.15">
      <c r="A60" s="402"/>
      <c r="B60" s="400"/>
      <c r="C60" s="400"/>
      <c r="D60" s="400"/>
      <c r="E60" s="400"/>
      <c r="F60" s="401"/>
      <c r="G60" s="563"/>
      <c r="H60" s="1019"/>
      <c r="I60" s="1019"/>
      <c r="J60" s="1019"/>
      <c r="K60" s="1019"/>
      <c r="L60" s="1019"/>
      <c r="M60" s="1019"/>
      <c r="N60" s="1019"/>
      <c r="O60" s="1020"/>
      <c r="P60" s="98"/>
      <c r="Q60" s="1027"/>
      <c r="R60" s="1027"/>
      <c r="S60" s="1027"/>
      <c r="T60" s="1027"/>
      <c r="U60" s="1027"/>
      <c r="V60" s="1027"/>
      <c r="W60" s="1027"/>
      <c r="X60" s="1028"/>
      <c r="Y60" s="1037" t="s">
        <v>12</v>
      </c>
      <c r="Z60" s="1038"/>
      <c r="AA60" s="1039"/>
      <c r="AB60" s="460"/>
      <c r="AC60" s="1041"/>
      <c r="AD60" s="104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x14ac:dyDescent="0.15">
      <c r="A61" s="403"/>
      <c r="B61" s="404"/>
      <c r="C61" s="404"/>
      <c r="D61" s="404"/>
      <c r="E61" s="404"/>
      <c r="F61" s="405"/>
      <c r="G61" s="1021"/>
      <c r="H61" s="1022"/>
      <c r="I61" s="1022"/>
      <c r="J61" s="1022"/>
      <c r="K61" s="1022"/>
      <c r="L61" s="1022"/>
      <c r="M61" s="1022"/>
      <c r="N61" s="1022"/>
      <c r="O61" s="1023"/>
      <c r="P61" s="1029"/>
      <c r="Q61" s="1029"/>
      <c r="R61" s="1029"/>
      <c r="S61" s="1029"/>
      <c r="T61" s="1029"/>
      <c r="U61" s="1029"/>
      <c r="V61" s="1029"/>
      <c r="W61" s="1029"/>
      <c r="X61" s="1030"/>
      <c r="Y61" s="414" t="s">
        <v>54</v>
      </c>
      <c r="Z61" s="1034"/>
      <c r="AA61" s="1035"/>
      <c r="AB61" s="522"/>
      <c r="AC61" s="1040"/>
      <c r="AD61" s="104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x14ac:dyDescent="0.15">
      <c r="A62" s="406"/>
      <c r="B62" s="407"/>
      <c r="C62" s="407"/>
      <c r="D62" s="407"/>
      <c r="E62" s="407"/>
      <c r="F62" s="408"/>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6" t="s">
        <v>301</v>
      </c>
      <c r="AC62" s="1036"/>
      <c r="AD62" s="103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2"/>
      <c r="Z65" s="835"/>
      <c r="AA65" s="836"/>
      <c r="AB65" s="1046" t="s">
        <v>11</v>
      </c>
      <c r="AC65" s="1047"/>
      <c r="AD65" s="1048"/>
      <c r="AE65" s="1052" t="s">
        <v>357</v>
      </c>
      <c r="AF65" s="1052"/>
      <c r="AG65" s="1052"/>
      <c r="AH65" s="1052"/>
      <c r="AI65" s="1052" t="s">
        <v>363</v>
      </c>
      <c r="AJ65" s="1052"/>
      <c r="AK65" s="1052"/>
      <c r="AL65" s="1052"/>
      <c r="AM65" s="1052" t="s">
        <v>471</v>
      </c>
      <c r="AN65" s="1052"/>
      <c r="AO65" s="1052"/>
      <c r="AP65" s="556"/>
      <c r="AQ65" s="152" t="s">
        <v>355</v>
      </c>
      <c r="AR65" s="123"/>
      <c r="AS65" s="123"/>
      <c r="AT65" s="124"/>
      <c r="AU65" s="532" t="s">
        <v>253</v>
      </c>
      <c r="AV65" s="532"/>
      <c r="AW65" s="532"/>
      <c r="AX65" s="533"/>
    </row>
    <row r="66" spans="1:50" ht="18.75" hidden="1"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hidden="1" customHeight="1" x14ac:dyDescent="0.15">
      <c r="A67" s="402"/>
      <c r="B67" s="400"/>
      <c r="C67" s="400"/>
      <c r="D67" s="400"/>
      <c r="E67" s="400"/>
      <c r="F67" s="401"/>
      <c r="G67" s="563"/>
      <c r="H67" s="1019"/>
      <c r="I67" s="1019"/>
      <c r="J67" s="1019"/>
      <c r="K67" s="1019"/>
      <c r="L67" s="1019"/>
      <c r="M67" s="1019"/>
      <c r="N67" s="1019"/>
      <c r="O67" s="1020"/>
      <c r="P67" s="98"/>
      <c r="Q67" s="1027"/>
      <c r="R67" s="1027"/>
      <c r="S67" s="1027"/>
      <c r="T67" s="1027"/>
      <c r="U67" s="1027"/>
      <c r="V67" s="1027"/>
      <c r="W67" s="1027"/>
      <c r="X67" s="1028"/>
      <c r="Y67" s="1037" t="s">
        <v>12</v>
      </c>
      <c r="Z67" s="1038"/>
      <c r="AA67" s="1039"/>
      <c r="AB67" s="460"/>
      <c r="AC67" s="1041"/>
      <c r="AD67" s="104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hidden="1" customHeight="1" x14ac:dyDescent="0.15">
      <c r="A68" s="403"/>
      <c r="B68" s="404"/>
      <c r="C68" s="404"/>
      <c r="D68" s="404"/>
      <c r="E68" s="404"/>
      <c r="F68" s="405"/>
      <c r="G68" s="1021"/>
      <c r="H68" s="1022"/>
      <c r="I68" s="1022"/>
      <c r="J68" s="1022"/>
      <c r="K68" s="1022"/>
      <c r="L68" s="1022"/>
      <c r="M68" s="1022"/>
      <c r="N68" s="1022"/>
      <c r="O68" s="1023"/>
      <c r="P68" s="1029"/>
      <c r="Q68" s="1029"/>
      <c r="R68" s="1029"/>
      <c r="S68" s="1029"/>
      <c r="T68" s="1029"/>
      <c r="U68" s="1029"/>
      <c r="V68" s="1029"/>
      <c r="W68" s="1029"/>
      <c r="X68" s="1030"/>
      <c r="Y68" s="414" t="s">
        <v>54</v>
      </c>
      <c r="Z68" s="1034"/>
      <c r="AA68" s="1035"/>
      <c r="AB68" s="522"/>
      <c r="AC68" s="1040"/>
      <c r="AD68" s="104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hidden="1" customHeight="1" x14ac:dyDescent="0.15">
      <c r="A69" s="406"/>
      <c r="B69" s="407"/>
      <c r="C69" s="407"/>
      <c r="D69" s="407"/>
      <c r="E69" s="407"/>
      <c r="F69" s="408"/>
      <c r="G69" s="1024"/>
      <c r="H69" s="1025"/>
      <c r="I69" s="1025"/>
      <c r="J69" s="1025"/>
      <c r="K69" s="1025"/>
      <c r="L69" s="1025"/>
      <c r="M69" s="1025"/>
      <c r="N69" s="1025"/>
      <c r="O69" s="1026"/>
      <c r="P69" s="1031"/>
      <c r="Q69" s="1031"/>
      <c r="R69" s="1031"/>
      <c r="S69" s="1031"/>
      <c r="T69" s="1031"/>
      <c r="U69" s="1031"/>
      <c r="V69" s="1031"/>
      <c r="W69" s="1031"/>
      <c r="X69" s="1032"/>
      <c r="Y69" s="414" t="s">
        <v>13</v>
      </c>
      <c r="Z69" s="1034"/>
      <c r="AA69" s="1035"/>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hidden="1"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6" zoomScale="60" zoomScaleNormal="75" zoomScalePageLayoutView="70" workbookViewId="0">
      <selection activeCell="A266" sqref="A26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thickBot="1" x14ac:dyDescent="0.2">
      <c r="AP1" s="37"/>
      <c r="AQ1" s="37"/>
      <c r="AR1" s="37"/>
      <c r="AS1" s="37"/>
      <c r="AT1" s="37"/>
      <c r="AU1" s="37"/>
      <c r="AV1" s="37"/>
      <c r="AW1" s="38"/>
    </row>
    <row r="2" spans="1:50" ht="30" hidden="1" customHeight="1" x14ac:dyDescent="0.15">
      <c r="A2" s="1071" t="s">
        <v>28</v>
      </c>
      <c r="B2" s="1072"/>
      <c r="C2" s="1072"/>
      <c r="D2" s="1072"/>
      <c r="E2" s="1072"/>
      <c r="F2" s="1073"/>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hidden="1" customHeight="1" x14ac:dyDescent="0.15">
      <c r="A3" s="1065"/>
      <c r="B3" s="1066"/>
      <c r="C3" s="1066"/>
      <c r="D3" s="1066"/>
      <c r="E3" s="1066"/>
      <c r="F3" s="1067"/>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hidden="1" customHeight="1" x14ac:dyDescent="0.15">
      <c r="A4" s="1065"/>
      <c r="B4" s="1066"/>
      <c r="C4" s="1066"/>
      <c r="D4" s="1066"/>
      <c r="E4" s="1066"/>
      <c r="F4" s="1067"/>
      <c r="G4" s="676"/>
      <c r="H4" s="841"/>
      <c r="I4" s="841"/>
      <c r="J4" s="841"/>
      <c r="K4" s="842"/>
      <c r="L4" s="670"/>
      <c r="M4" s="671"/>
      <c r="N4" s="671"/>
      <c r="O4" s="671"/>
      <c r="P4" s="671"/>
      <c r="Q4" s="671"/>
      <c r="R4" s="671"/>
      <c r="S4" s="671"/>
      <c r="T4" s="671"/>
      <c r="U4" s="671"/>
      <c r="V4" s="671"/>
      <c r="W4" s="671"/>
      <c r="X4" s="672"/>
      <c r="Y4" s="387"/>
      <c r="Z4" s="388"/>
      <c r="AA4" s="388"/>
      <c r="AB4" s="811"/>
      <c r="AC4" s="676"/>
      <c r="AD4" s="841"/>
      <c r="AE4" s="841"/>
      <c r="AF4" s="841"/>
      <c r="AG4" s="842"/>
      <c r="AH4" s="670"/>
      <c r="AI4" s="671"/>
      <c r="AJ4" s="671"/>
      <c r="AK4" s="671"/>
      <c r="AL4" s="671"/>
      <c r="AM4" s="671"/>
      <c r="AN4" s="671"/>
      <c r="AO4" s="671"/>
      <c r="AP4" s="671"/>
      <c r="AQ4" s="671"/>
      <c r="AR4" s="671"/>
      <c r="AS4" s="671"/>
      <c r="AT4" s="672"/>
      <c r="AU4" s="387"/>
      <c r="AV4" s="388"/>
      <c r="AW4" s="388"/>
      <c r="AX4" s="389"/>
    </row>
    <row r="5" spans="1:50" ht="24.75" hidden="1" customHeight="1" x14ac:dyDescent="0.15">
      <c r="A5" s="1065"/>
      <c r="B5" s="1066"/>
      <c r="C5" s="1066"/>
      <c r="D5" s="1066"/>
      <c r="E5" s="1066"/>
      <c r="F5" s="106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hidden="1" customHeight="1" x14ac:dyDescent="0.15">
      <c r="A6" s="1065"/>
      <c r="B6" s="1066"/>
      <c r="C6" s="1066"/>
      <c r="D6" s="1066"/>
      <c r="E6" s="1066"/>
      <c r="F6" s="106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hidden="1" customHeight="1" x14ac:dyDescent="0.15">
      <c r="A7" s="1065"/>
      <c r="B7" s="1066"/>
      <c r="C7" s="1066"/>
      <c r="D7" s="1066"/>
      <c r="E7" s="1066"/>
      <c r="F7" s="106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hidden="1" customHeight="1" x14ac:dyDescent="0.15">
      <c r="A8" s="1065"/>
      <c r="B8" s="1066"/>
      <c r="C8" s="1066"/>
      <c r="D8" s="1066"/>
      <c r="E8" s="1066"/>
      <c r="F8" s="106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hidden="1" customHeight="1" x14ac:dyDescent="0.15">
      <c r="A9" s="1065"/>
      <c r="B9" s="1066"/>
      <c r="C9" s="1066"/>
      <c r="D9" s="1066"/>
      <c r="E9" s="1066"/>
      <c r="F9" s="106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hidden="1" customHeight="1" x14ac:dyDescent="0.15">
      <c r="A10" s="1065"/>
      <c r="B10" s="1066"/>
      <c r="C10" s="1066"/>
      <c r="D10" s="1066"/>
      <c r="E10" s="1066"/>
      <c r="F10" s="106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hidden="1" customHeight="1" x14ac:dyDescent="0.15">
      <c r="A11" s="1065"/>
      <c r="B11" s="1066"/>
      <c r="C11" s="1066"/>
      <c r="D11" s="1066"/>
      <c r="E11" s="1066"/>
      <c r="F11" s="106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hidden="1" customHeight="1" x14ac:dyDescent="0.15">
      <c r="A12" s="1065"/>
      <c r="B12" s="1066"/>
      <c r="C12" s="1066"/>
      <c r="D12" s="1066"/>
      <c r="E12" s="1066"/>
      <c r="F12" s="106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hidden="1" customHeight="1" x14ac:dyDescent="0.15">
      <c r="A13" s="1065"/>
      <c r="B13" s="1066"/>
      <c r="C13" s="1066"/>
      <c r="D13" s="1066"/>
      <c r="E13" s="1066"/>
      <c r="F13" s="106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hidden="1" customHeight="1" thickBot="1" x14ac:dyDescent="0.2">
      <c r="A14" s="1065"/>
      <c r="B14" s="1066"/>
      <c r="C14" s="1066"/>
      <c r="D14" s="1066"/>
      <c r="E14" s="1066"/>
      <c r="F14" s="106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hidden="1" customHeight="1" x14ac:dyDescent="0.15">
      <c r="A15" s="1065"/>
      <c r="B15" s="1066"/>
      <c r="C15" s="1066"/>
      <c r="D15" s="1066"/>
      <c r="E15" s="1066"/>
      <c r="F15" s="1067"/>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9"/>
    </row>
    <row r="16" spans="1:50" ht="25.5" hidden="1" customHeight="1" x14ac:dyDescent="0.15">
      <c r="A16" s="1065"/>
      <c r="B16" s="1066"/>
      <c r="C16" s="1066"/>
      <c r="D16" s="1066"/>
      <c r="E16" s="1066"/>
      <c r="F16" s="106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hidden="1" customHeight="1" x14ac:dyDescent="0.15">
      <c r="A17" s="1065"/>
      <c r="B17" s="1066"/>
      <c r="C17" s="1066"/>
      <c r="D17" s="1066"/>
      <c r="E17" s="1066"/>
      <c r="F17" s="1067"/>
      <c r="G17" s="676"/>
      <c r="H17" s="841"/>
      <c r="I17" s="841"/>
      <c r="J17" s="841"/>
      <c r="K17" s="842"/>
      <c r="L17" s="670"/>
      <c r="M17" s="671"/>
      <c r="N17" s="671"/>
      <c r="O17" s="671"/>
      <c r="P17" s="671"/>
      <c r="Q17" s="671"/>
      <c r="R17" s="671"/>
      <c r="S17" s="671"/>
      <c r="T17" s="671"/>
      <c r="U17" s="671"/>
      <c r="V17" s="671"/>
      <c r="W17" s="671"/>
      <c r="X17" s="672"/>
      <c r="Y17" s="387"/>
      <c r="Z17" s="388"/>
      <c r="AA17" s="388"/>
      <c r="AB17" s="811"/>
      <c r="AC17" s="676"/>
      <c r="AD17" s="841"/>
      <c r="AE17" s="841"/>
      <c r="AF17" s="841"/>
      <c r="AG17" s="842"/>
      <c r="AH17" s="670"/>
      <c r="AI17" s="671"/>
      <c r="AJ17" s="671"/>
      <c r="AK17" s="671"/>
      <c r="AL17" s="671"/>
      <c r="AM17" s="671"/>
      <c r="AN17" s="671"/>
      <c r="AO17" s="671"/>
      <c r="AP17" s="671"/>
      <c r="AQ17" s="671"/>
      <c r="AR17" s="671"/>
      <c r="AS17" s="671"/>
      <c r="AT17" s="672"/>
      <c r="AU17" s="387"/>
      <c r="AV17" s="388"/>
      <c r="AW17" s="388"/>
      <c r="AX17" s="389"/>
    </row>
    <row r="18" spans="1:50" ht="24.75" hidden="1" customHeight="1" x14ac:dyDescent="0.15">
      <c r="A18" s="1065"/>
      <c r="B18" s="1066"/>
      <c r="C18" s="1066"/>
      <c r="D18" s="1066"/>
      <c r="E18" s="1066"/>
      <c r="F18" s="106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x14ac:dyDescent="0.15">
      <c r="A19" s="1065"/>
      <c r="B19" s="1066"/>
      <c r="C19" s="1066"/>
      <c r="D19" s="1066"/>
      <c r="E19" s="1066"/>
      <c r="F19" s="106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x14ac:dyDescent="0.15">
      <c r="A20" s="1065"/>
      <c r="B20" s="1066"/>
      <c r="C20" s="1066"/>
      <c r="D20" s="1066"/>
      <c r="E20" s="1066"/>
      <c r="F20" s="106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x14ac:dyDescent="0.15">
      <c r="A21" s="1065"/>
      <c r="B21" s="1066"/>
      <c r="C21" s="1066"/>
      <c r="D21" s="1066"/>
      <c r="E21" s="1066"/>
      <c r="F21" s="106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x14ac:dyDescent="0.15">
      <c r="A22" s="1065"/>
      <c r="B22" s="1066"/>
      <c r="C22" s="1066"/>
      <c r="D22" s="1066"/>
      <c r="E22" s="1066"/>
      <c r="F22" s="106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x14ac:dyDescent="0.15">
      <c r="A23" s="1065"/>
      <c r="B23" s="1066"/>
      <c r="C23" s="1066"/>
      <c r="D23" s="1066"/>
      <c r="E23" s="1066"/>
      <c r="F23" s="106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x14ac:dyDescent="0.15">
      <c r="A24" s="1065"/>
      <c r="B24" s="1066"/>
      <c r="C24" s="1066"/>
      <c r="D24" s="1066"/>
      <c r="E24" s="1066"/>
      <c r="F24" s="106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x14ac:dyDescent="0.15">
      <c r="A25" s="1065"/>
      <c r="B25" s="1066"/>
      <c r="C25" s="1066"/>
      <c r="D25" s="1066"/>
      <c r="E25" s="1066"/>
      <c r="F25" s="106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hidden="1" customHeight="1" x14ac:dyDescent="0.15">
      <c r="A26" s="1065"/>
      <c r="B26" s="1066"/>
      <c r="C26" s="1066"/>
      <c r="D26" s="1066"/>
      <c r="E26" s="1066"/>
      <c r="F26" s="106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hidden="1" customHeight="1" thickBot="1" x14ac:dyDescent="0.2">
      <c r="A27" s="1065"/>
      <c r="B27" s="1066"/>
      <c r="C27" s="1066"/>
      <c r="D27" s="1066"/>
      <c r="E27" s="1066"/>
      <c r="F27" s="106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hidden="1" customHeight="1" x14ac:dyDescent="0.15">
      <c r="A28" s="1065"/>
      <c r="B28" s="1066"/>
      <c r="C28" s="1066"/>
      <c r="D28" s="1066"/>
      <c r="E28" s="1066"/>
      <c r="F28" s="1067"/>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9"/>
    </row>
    <row r="29" spans="1:50" ht="24.75" hidden="1" customHeight="1" x14ac:dyDescent="0.15">
      <c r="A29" s="1065"/>
      <c r="B29" s="1066"/>
      <c r="C29" s="1066"/>
      <c r="D29" s="1066"/>
      <c r="E29" s="1066"/>
      <c r="F29" s="106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hidden="1" customHeight="1" x14ac:dyDescent="0.15">
      <c r="A30" s="1065"/>
      <c r="B30" s="1066"/>
      <c r="C30" s="1066"/>
      <c r="D30" s="1066"/>
      <c r="E30" s="1066"/>
      <c r="F30" s="1067"/>
      <c r="G30" s="676"/>
      <c r="H30" s="841"/>
      <c r="I30" s="841"/>
      <c r="J30" s="841"/>
      <c r="K30" s="842"/>
      <c r="L30" s="670"/>
      <c r="M30" s="671"/>
      <c r="N30" s="671"/>
      <c r="O30" s="671"/>
      <c r="P30" s="671"/>
      <c r="Q30" s="671"/>
      <c r="R30" s="671"/>
      <c r="S30" s="671"/>
      <c r="T30" s="671"/>
      <c r="U30" s="671"/>
      <c r="V30" s="671"/>
      <c r="W30" s="671"/>
      <c r="X30" s="672"/>
      <c r="Y30" s="387"/>
      <c r="Z30" s="388"/>
      <c r="AA30" s="388"/>
      <c r="AB30" s="811"/>
      <c r="AC30" s="676"/>
      <c r="AD30" s="841"/>
      <c r="AE30" s="841"/>
      <c r="AF30" s="841"/>
      <c r="AG30" s="842"/>
      <c r="AH30" s="670"/>
      <c r="AI30" s="671"/>
      <c r="AJ30" s="671"/>
      <c r="AK30" s="671"/>
      <c r="AL30" s="671"/>
      <c r="AM30" s="671"/>
      <c r="AN30" s="671"/>
      <c r="AO30" s="671"/>
      <c r="AP30" s="671"/>
      <c r="AQ30" s="671"/>
      <c r="AR30" s="671"/>
      <c r="AS30" s="671"/>
      <c r="AT30" s="672"/>
      <c r="AU30" s="387"/>
      <c r="AV30" s="388"/>
      <c r="AW30" s="388"/>
      <c r="AX30" s="389"/>
    </row>
    <row r="31" spans="1:50" ht="24.75" hidden="1" customHeight="1" x14ac:dyDescent="0.15">
      <c r="A31" s="1065"/>
      <c r="B31" s="1066"/>
      <c r="C31" s="1066"/>
      <c r="D31" s="1066"/>
      <c r="E31" s="1066"/>
      <c r="F31" s="106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x14ac:dyDescent="0.15">
      <c r="A32" s="1065"/>
      <c r="B32" s="1066"/>
      <c r="C32" s="1066"/>
      <c r="D32" s="1066"/>
      <c r="E32" s="1066"/>
      <c r="F32" s="106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x14ac:dyDescent="0.15">
      <c r="A33" s="1065"/>
      <c r="B33" s="1066"/>
      <c r="C33" s="1066"/>
      <c r="D33" s="1066"/>
      <c r="E33" s="1066"/>
      <c r="F33" s="106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x14ac:dyDescent="0.15">
      <c r="A34" s="1065"/>
      <c r="B34" s="1066"/>
      <c r="C34" s="1066"/>
      <c r="D34" s="1066"/>
      <c r="E34" s="1066"/>
      <c r="F34" s="106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x14ac:dyDescent="0.15">
      <c r="A35" s="1065"/>
      <c r="B35" s="1066"/>
      <c r="C35" s="1066"/>
      <c r="D35" s="1066"/>
      <c r="E35" s="1066"/>
      <c r="F35" s="106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x14ac:dyDescent="0.15">
      <c r="A36" s="1065"/>
      <c r="B36" s="1066"/>
      <c r="C36" s="1066"/>
      <c r="D36" s="1066"/>
      <c r="E36" s="1066"/>
      <c r="F36" s="106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x14ac:dyDescent="0.15">
      <c r="A37" s="1065"/>
      <c r="B37" s="1066"/>
      <c r="C37" s="1066"/>
      <c r="D37" s="1066"/>
      <c r="E37" s="1066"/>
      <c r="F37" s="106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x14ac:dyDescent="0.15">
      <c r="A38" s="1065"/>
      <c r="B38" s="1066"/>
      <c r="C38" s="1066"/>
      <c r="D38" s="1066"/>
      <c r="E38" s="1066"/>
      <c r="F38" s="106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x14ac:dyDescent="0.15">
      <c r="A39" s="1065"/>
      <c r="B39" s="1066"/>
      <c r="C39" s="1066"/>
      <c r="D39" s="1066"/>
      <c r="E39" s="1066"/>
      <c r="F39" s="106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hidden="1" customHeight="1" thickBot="1" x14ac:dyDescent="0.2">
      <c r="A40" s="1065"/>
      <c r="B40" s="1066"/>
      <c r="C40" s="1066"/>
      <c r="D40" s="1066"/>
      <c r="E40" s="1066"/>
      <c r="F40" s="106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hidden="1" customHeight="1" x14ac:dyDescent="0.15">
      <c r="A41" s="1065"/>
      <c r="B41" s="1066"/>
      <c r="C41" s="1066"/>
      <c r="D41" s="1066"/>
      <c r="E41" s="1066"/>
      <c r="F41" s="1067"/>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9"/>
    </row>
    <row r="42" spans="1:50" ht="24.75" hidden="1" customHeight="1" x14ac:dyDescent="0.15">
      <c r="A42" s="1065"/>
      <c r="B42" s="1066"/>
      <c r="C42" s="1066"/>
      <c r="D42" s="1066"/>
      <c r="E42" s="1066"/>
      <c r="F42" s="106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hidden="1" customHeight="1" x14ac:dyDescent="0.15">
      <c r="A43" s="1065"/>
      <c r="B43" s="1066"/>
      <c r="C43" s="1066"/>
      <c r="D43" s="1066"/>
      <c r="E43" s="1066"/>
      <c r="F43" s="1067"/>
      <c r="G43" s="676"/>
      <c r="H43" s="841"/>
      <c r="I43" s="841"/>
      <c r="J43" s="841"/>
      <c r="K43" s="842"/>
      <c r="L43" s="670"/>
      <c r="M43" s="671"/>
      <c r="N43" s="671"/>
      <c r="O43" s="671"/>
      <c r="P43" s="671"/>
      <c r="Q43" s="671"/>
      <c r="R43" s="671"/>
      <c r="S43" s="671"/>
      <c r="T43" s="671"/>
      <c r="U43" s="671"/>
      <c r="V43" s="671"/>
      <c r="W43" s="671"/>
      <c r="X43" s="672"/>
      <c r="Y43" s="387"/>
      <c r="Z43" s="388"/>
      <c r="AA43" s="388"/>
      <c r="AB43" s="811"/>
      <c r="AC43" s="676"/>
      <c r="AD43" s="841"/>
      <c r="AE43" s="841"/>
      <c r="AF43" s="841"/>
      <c r="AG43" s="842"/>
      <c r="AH43" s="670"/>
      <c r="AI43" s="671"/>
      <c r="AJ43" s="671"/>
      <c r="AK43" s="671"/>
      <c r="AL43" s="671"/>
      <c r="AM43" s="671"/>
      <c r="AN43" s="671"/>
      <c r="AO43" s="671"/>
      <c r="AP43" s="671"/>
      <c r="AQ43" s="671"/>
      <c r="AR43" s="671"/>
      <c r="AS43" s="671"/>
      <c r="AT43" s="672"/>
      <c r="AU43" s="387"/>
      <c r="AV43" s="388"/>
      <c r="AW43" s="388"/>
      <c r="AX43" s="389"/>
    </row>
    <row r="44" spans="1:50" ht="24.75" hidden="1" customHeight="1" x14ac:dyDescent="0.15">
      <c r="A44" s="1065"/>
      <c r="B44" s="1066"/>
      <c r="C44" s="1066"/>
      <c r="D44" s="1066"/>
      <c r="E44" s="1066"/>
      <c r="F44" s="106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x14ac:dyDescent="0.15">
      <c r="A45" s="1065"/>
      <c r="B45" s="1066"/>
      <c r="C45" s="1066"/>
      <c r="D45" s="1066"/>
      <c r="E45" s="1066"/>
      <c r="F45" s="106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x14ac:dyDescent="0.15">
      <c r="A46" s="1065"/>
      <c r="B46" s="1066"/>
      <c r="C46" s="1066"/>
      <c r="D46" s="1066"/>
      <c r="E46" s="1066"/>
      <c r="F46" s="106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x14ac:dyDescent="0.15">
      <c r="A47" s="1065"/>
      <c r="B47" s="1066"/>
      <c r="C47" s="1066"/>
      <c r="D47" s="1066"/>
      <c r="E47" s="1066"/>
      <c r="F47" s="106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x14ac:dyDescent="0.15">
      <c r="A48" s="1065"/>
      <c r="B48" s="1066"/>
      <c r="C48" s="1066"/>
      <c r="D48" s="1066"/>
      <c r="E48" s="1066"/>
      <c r="F48" s="106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x14ac:dyDescent="0.15">
      <c r="A49" s="1065"/>
      <c r="B49" s="1066"/>
      <c r="C49" s="1066"/>
      <c r="D49" s="1066"/>
      <c r="E49" s="1066"/>
      <c r="F49" s="106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x14ac:dyDescent="0.15">
      <c r="A50" s="1065"/>
      <c r="B50" s="1066"/>
      <c r="C50" s="1066"/>
      <c r="D50" s="1066"/>
      <c r="E50" s="1066"/>
      <c r="F50" s="106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x14ac:dyDescent="0.15">
      <c r="A51" s="1065"/>
      <c r="B51" s="1066"/>
      <c r="C51" s="1066"/>
      <c r="D51" s="1066"/>
      <c r="E51" s="1066"/>
      <c r="F51" s="106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x14ac:dyDescent="0.15">
      <c r="A52" s="1065"/>
      <c r="B52" s="1066"/>
      <c r="C52" s="1066"/>
      <c r="D52" s="1066"/>
      <c r="E52" s="1066"/>
      <c r="F52" s="106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x14ac:dyDescent="0.2"/>
    <row r="55" spans="1:50" ht="30" hidden="1" customHeight="1" x14ac:dyDescent="0.15">
      <c r="A55" s="1071" t="s">
        <v>28</v>
      </c>
      <c r="B55" s="1072"/>
      <c r="C55" s="1072"/>
      <c r="D55" s="1072"/>
      <c r="E55" s="1072"/>
      <c r="F55" s="1073"/>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9"/>
    </row>
    <row r="56" spans="1:50" ht="24.75" hidden="1" customHeight="1" x14ac:dyDescent="0.15">
      <c r="A56" s="1065"/>
      <c r="B56" s="1066"/>
      <c r="C56" s="1066"/>
      <c r="D56" s="1066"/>
      <c r="E56" s="1066"/>
      <c r="F56" s="106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hidden="1" customHeight="1" x14ac:dyDescent="0.15">
      <c r="A57" s="1065"/>
      <c r="B57" s="1066"/>
      <c r="C57" s="1066"/>
      <c r="D57" s="1066"/>
      <c r="E57" s="1066"/>
      <c r="F57" s="1067"/>
      <c r="G57" s="676"/>
      <c r="H57" s="841"/>
      <c r="I57" s="841"/>
      <c r="J57" s="841"/>
      <c r="K57" s="842"/>
      <c r="L57" s="670"/>
      <c r="M57" s="671"/>
      <c r="N57" s="671"/>
      <c r="O57" s="671"/>
      <c r="P57" s="671"/>
      <c r="Q57" s="671"/>
      <c r="R57" s="671"/>
      <c r="S57" s="671"/>
      <c r="T57" s="671"/>
      <c r="U57" s="671"/>
      <c r="V57" s="671"/>
      <c r="W57" s="671"/>
      <c r="X57" s="672"/>
      <c r="Y57" s="387"/>
      <c r="Z57" s="388"/>
      <c r="AA57" s="388"/>
      <c r="AB57" s="811"/>
      <c r="AC57" s="676"/>
      <c r="AD57" s="841"/>
      <c r="AE57" s="841"/>
      <c r="AF57" s="841"/>
      <c r="AG57" s="842"/>
      <c r="AH57" s="670"/>
      <c r="AI57" s="671"/>
      <c r="AJ57" s="671"/>
      <c r="AK57" s="671"/>
      <c r="AL57" s="671"/>
      <c r="AM57" s="671"/>
      <c r="AN57" s="671"/>
      <c r="AO57" s="671"/>
      <c r="AP57" s="671"/>
      <c r="AQ57" s="671"/>
      <c r="AR57" s="671"/>
      <c r="AS57" s="671"/>
      <c r="AT57" s="672"/>
      <c r="AU57" s="387"/>
      <c r="AV57" s="388"/>
      <c r="AW57" s="388"/>
      <c r="AX57" s="389"/>
    </row>
    <row r="58" spans="1:50" ht="24.75" hidden="1" customHeight="1" x14ac:dyDescent="0.15">
      <c r="A58" s="1065"/>
      <c r="B58" s="1066"/>
      <c r="C58" s="1066"/>
      <c r="D58" s="1066"/>
      <c r="E58" s="1066"/>
      <c r="F58" s="106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x14ac:dyDescent="0.15">
      <c r="A59" s="1065"/>
      <c r="B59" s="1066"/>
      <c r="C59" s="1066"/>
      <c r="D59" s="1066"/>
      <c r="E59" s="1066"/>
      <c r="F59" s="106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x14ac:dyDescent="0.15">
      <c r="A60" s="1065"/>
      <c r="B60" s="1066"/>
      <c r="C60" s="1066"/>
      <c r="D60" s="1066"/>
      <c r="E60" s="1066"/>
      <c r="F60" s="106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x14ac:dyDescent="0.15">
      <c r="A61" s="1065"/>
      <c r="B61" s="1066"/>
      <c r="C61" s="1066"/>
      <c r="D61" s="1066"/>
      <c r="E61" s="1066"/>
      <c r="F61" s="106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x14ac:dyDescent="0.15">
      <c r="A62" s="1065"/>
      <c r="B62" s="1066"/>
      <c r="C62" s="1066"/>
      <c r="D62" s="1066"/>
      <c r="E62" s="1066"/>
      <c r="F62" s="106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x14ac:dyDescent="0.15">
      <c r="A63" s="1065"/>
      <c r="B63" s="1066"/>
      <c r="C63" s="1066"/>
      <c r="D63" s="1066"/>
      <c r="E63" s="1066"/>
      <c r="F63" s="106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x14ac:dyDescent="0.15">
      <c r="A64" s="1065"/>
      <c r="B64" s="1066"/>
      <c r="C64" s="1066"/>
      <c r="D64" s="1066"/>
      <c r="E64" s="1066"/>
      <c r="F64" s="106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x14ac:dyDescent="0.15">
      <c r="A65" s="1065"/>
      <c r="B65" s="1066"/>
      <c r="C65" s="1066"/>
      <c r="D65" s="1066"/>
      <c r="E65" s="1066"/>
      <c r="F65" s="106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x14ac:dyDescent="0.15">
      <c r="A66" s="1065"/>
      <c r="B66" s="1066"/>
      <c r="C66" s="1066"/>
      <c r="D66" s="1066"/>
      <c r="E66" s="1066"/>
      <c r="F66" s="106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thickBot="1" x14ac:dyDescent="0.2">
      <c r="A67" s="1065"/>
      <c r="B67" s="1066"/>
      <c r="C67" s="1066"/>
      <c r="D67" s="1066"/>
      <c r="E67" s="1066"/>
      <c r="F67" s="106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hidden="1" customHeight="1" x14ac:dyDescent="0.15">
      <c r="A68" s="1065"/>
      <c r="B68" s="1066"/>
      <c r="C68" s="1066"/>
      <c r="D68" s="1066"/>
      <c r="E68" s="1066"/>
      <c r="F68" s="1067"/>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9"/>
    </row>
    <row r="69" spans="1:50" ht="25.5" hidden="1" customHeight="1" x14ac:dyDescent="0.15">
      <c r="A69" s="1065"/>
      <c r="B69" s="1066"/>
      <c r="C69" s="1066"/>
      <c r="D69" s="1066"/>
      <c r="E69" s="1066"/>
      <c r="F69" s="106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hidden="1" customHeight="1" x14ac:dyDescent="0.15">
      <c r="A70" s="1065"/>
      <c r="B70" s="1066"/>
      <c r="C70" s="1066"/>
      <c r="D70" s="1066"/>
      <c r="E70" s="1066"/>
      <c r="F70" s="1067"/>
      <c r="G70" s="676"/>
      <c r="H70" s="841"/>
      <c r="I70" s="841"/>
      <c r="J70" s="841"/>
      <c r="K70" s="842"/>
      <c r="L70" s="670"/>
      <c r="M70" s="671"/>
      <c r="N70" s="671"/>
      <c r="O70" s="671"/>
      <c r="P70" s="671"/>
      <c r="Q70" s="671"/>
      <c r="R70" s="671"/>
      <c r="S70" s="671"/>
      <c r="T70" s="671"/>
      <c r="U70" s="671"/>
      <c r="V70" s="671"/>
      <c r="W70" s="671"/>
      <c r="X70" s="672"/>
      <c r="Y70" s="387"/>
      <c r="Z70" s="388"/>
      <c r="AA70" s="388"/>
      <c r="AB70" s="811"/>
      <c r="AC70" s="676"/>
      <c r="AD70" s="841"/>
      <c r="AE70" s="841"/>
      <c r="AF70" s="841"/>
      <c r="AG70" s="842"/>
      <c r="AH70" s="670"/>
      <c r="AI70" s="671"/>
      <c r="AJ70" s="671"/>
      <c r="AK70" s="671"/>
      <c r="AL70" s="671"/>
      <c r="AM70" s="671"/>
      <c r="AN70" s="671"/>
      <c r="AO70" s="671"/>
      <c r="AP70" s="671"/>
      <c r="AQ70" s="671"/>
      <c r="AR70" s="671"/>
      <c r="AS70" s="671"/>
      <c r="AT70" s="672"/>
      <c r="AU70" s="387"/>
      <c r="AV70" s="388"/>
      <c r="AW70" s="388"/>
      <c r="AX70" s="389"/>
    </row>
    <row r="71" spans="1:50" ht="24.75" hidden="1" customHeight="1" x14ac:dyDescent="0.15">
      <c r="A71" s="1065"/>
      <c r="B71" s="1066"/>
      <c r="C71" s="1066"/>
      <c r="D71" s="1066"/>
      <c r="E71" s="1066"/>
      <c r="F71" s="106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x14ac:dyDescent="0.15">
      <c r="A72" s="1065"/>
      <c r="B72" s="1066"/>
      <c r="C72" s="1066"/>
      <c r="D72" s="1066"/>
      <c r="E72" s="1066"/>
      <c r="F72" s="106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x14ac:dyDescent="0.15">
      <c r="A73" s="1065"/>
      <c r="B73" s="1066"/>
      <c r="C73" s="1066"/>
      <c r="D73" s="1066"/>
      <c r="E73" s="1066"/>
      <c r="F73" s="106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x14ac:dyDescent="0.15">
      <c r="A74" s="1065"/>
      <c r="B74" s="1066"/>
      <c r="C74" s="1066"/>
      <c r="D74" s="1066"/>
      <c r="E74" s="1066"/>
      <c r="F74" s="106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x14ac:dyDescent="0.15">
      <c r="A75" s="1065"/>
      <c r="B75" s="1066"/>
      <c r="C75" s="1066"/>
      <c r="D75" s="1066"/>
      <c r="E75" s="1066"/>
      <c r="F75" s="106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x14ac:dyDescent="0.15">
      <c r="A76" s="1065"/>
      <c r="B76" s="1066"/>
      <c r="C76" s="1066"/>
      <c r="D76" s="1066"/>
      <c r="E76" s="1066"/>
      <c r="F76" s="106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x14ac:dyDescent="0.15">
      <c r="A77" s="1065"/>
      <c r="B77" s="1066"/>
      <c r="C77" s="1066"/>
      <c r="D77" s="1066"/>
      <c r="E77" s="1066"/>
      <c r="F77" s="106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x14ac:dyDescent="0.15">
      <c r="A78" s="1065"/>
      <c r="B78" s="1066"/>
      <c r="C78" s="1066"/>
      <c r="D78" s="1066"/>
      <c r="E78" s="1066"/>
      <c r="F78" s="106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x14ac:dyDescent="0.15">
      <c r="A79" s="1065"/>
      <c r="B79" s="1066"/>
      <c r="C79" s="1066"/>
      <c r="D79" s="1066"/>
      <c r="E79" s="1066"/>
      <c r="F79" s="106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x14ac:dyDescent="0.2">
      <c r="A80" s="1065"/>
      <c r="B80" s="1066"/>
      <c r="C80" s="1066"/>
      <c r="D80" s="1066"/>
      <c r="E80" s="1066"/>
      <c r="F80" s="106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hidden="1" customHeight="1" x14ac:dyDescent="0.15">
      <c r="A81" s="1065"/>
      <c r="B81" s="1066"/>
      <c r="C81" s="1066"/>
      <c r="D81" s="1066"/>
      <c r="E81" s="1066"/>
      <c r="F81" s="1067"/>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9"/>
    </row>
    <row r="82" spans="1:50" ht="24.75" hidden="1" customHeight="1" x14ac:dyDescent="0.15">
      <c r="A82" s="1065"/>
      <c r="B82" s="1066"/>
      <c r="C82" s="1066"/>
      <c r="D82" s="1066"/>
      <c r="E82" s="1066"/>
      <c r="F82" s="106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hidden="1" customHeight="1" x14ac:dyDescent="0.15">
      <c r="A83" s="1065"/>
      <c r="B83" s="1066"/>
      <c r="C83" s="1066"/>
      <c r="D83" s="1066"/>
      <c r="E83" s="1066"/>
      <c r="F83" s="1067"/>
      <c r="G83" s="676"/>
      <c r="H83" s="841"/>
      <c r="I83" s="841"/>
      <c r="J83" s="841"/>
      <c r="K83" s="842"/>
      <c r="L83" s="670"/>
      <c r="M83" s="671"/>
      <c r="N83" s="671"/>
      <c r="O83" s="671"/>
      <c r="P83" s="671"/>
      <c r="Q83" s="671"/>
      <c r="R83" s="671"/>
      <c r="S83" s="671"/>
      <c r="T83" s="671"/>
      <c r="U83" s="671"/>
      <c r="V83" s="671"/>
      <c r="W83" s="671"/>
      <c r="X83" s="672"/>
      <c r="Y83" s="387"/>
      <c r="Z83" s="388"/>
      <c r="AA83" s="388"/>
      <c r="AB83" s="811"/>
      <c r="AC83" s="676"/>
      <c r="AD83" s="841"/>
      <c r="AE83" s="841"/>
      <c r="AF83" s="841"/>
      <c r="AG83" s="842"/>
      <c r="AH83" s="670"/>
      <c r="AI83" s="671"/>
      <c r="AJ83" s="671"/>
      <c r="AK83" s="671"/>
      <c r="AL83" s="671"/>
      <c r="AM83" s="671"/>
      <c r="AN83" s="671"/>
      <c r="AO83" s="671"/>
      <c r="AP83" s="671"/>
      <c r="AQ83" s="671"/>
      <c r="AR83" s="671"/>
      <c r="AS83" s="671"/>
      <c r="AT83" s="672"/>
      <c r="AU83" s="387"/>
      <c r="AV83" s="388"/>
      <c r="AW83" s="388"/>
      <c r="AX83" s="389"/>
    </row>
    <row r="84" spans="1:50" ht="24.75" hidden="1" customHeight="1" x14ac:dyDescent="0.15">
      <c r="A84" s="1065"/>
      <c r="B84" s="1066"/>
      <c r="C84" s="1066"/>
      <c r="D84" s="1066"/>
      <c r="E84" s="1066"/>
      <c r="F84" s="106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x14ac:dyDescent="0.15">
      <c r="A85" s="1065"/>
      <c r="B85" s="1066"/>
      <c r="C85" s="1066"/>
      <c r="D85" s="1066"/>
      <c r="E85" s="1066"/>
      <c r="F85" s="106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x14ac:dyDescent="0.15">
      <c r="A86" s="1065"/>
      <c r="B86" s="1066"/>
      <c r="C86" s="1066"/>
      <c r="D86" s="1066"/>
      <c r="E86" s="1066"/>
      <c r="F86" s="106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x14ac:dyDescent="0.15">
      <c r="A87" s="1065"/>
      <c r="B87" s="1066"/>
      <c r="C87" s="1066"/>
      <c r="D87" s="1066"/>
      <c r="E87" s="1066"/>
      <c r="F87" s="106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x14ac:dyDescent="0.15">
      <c r="A88" s="1065"/>
      <c r="B88" s="1066"/>
      <c r="C88" s="1066"/>
      <c r="D88" s="1066"/>
      <c r="E88" s="1066"/>
      <c r="F88" s="106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x14ac:dyDescent="0.15">
      <c r="A89" s="1065"/>
      <c r="B89" s="1066"/>
      <c r="C89" s="1066"/>
      <c r="D89" s="1066"/>
      <c r="E89" s="1066"/>
      <c r="F89" s="106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x14ac:dyDescent="0.15">
      <c r="A90" s="1065"/>
      <c r="B90" s="1066"/>
      <c r="C90" s="1066"/>
      <c r="D90" s="1066"/>
      <c r="E90" s="1066"/>
      <c r="F90" s="106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x14ac:dyDescent="0.15">
      <c r="A91" s="1065"/>
      <c r="B91" s="1066"/>
      <c r="C91" s="1066"/>
      <c r="D91" s="1066"/>
      <c r="E91" s="1066"/>
      <c r="F91" s="106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x14ac:dyDescent="0.15">
      <c r="A92" s="1065"/>
      <c r="B92" s="1066"/>
      <c r="C92" s="1066"/>
      <c r="D92" s="1066"/>
      <c r="E92" s="1066"/>
      <c r="F92" s="106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x14ac:dyDescent="0.2">
      <c r="A93" s="1065"/>
      <c r="B93" s="1066"/>
      <c r="C93" s="1066"/>
      <c r="D93" s="1066"/>
      <c r="E93" s="1066"/>
      <c r="F93" s="106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hidden="1" customHeight="1" x14ac:dyDescent="0.15">
      <c r="A94" s="1065"/>
      <c r="B94" s="1066"/>
      <c r="C94" s="1066"/>
      <c r="D94" s="1066"/>
      <c r="E94" s="1066"/>
      <c r="F94" s="1067"/>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9"/>
    </row>
    <row r="95" spans="1:50" ht="24.75" hidden="1" customHeight="1" x14ac:dyDescent="0.15">
      <c r="A95" s="1065"/>
      <c r="B95" s="1066"/>
      <c r="C95" s="1066"/>
      <c r="D95" s="1066"/>
      <c r="E95" s="1066"/>
      <c r="F95" s="106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hidden="1" customHeight="1" x14ac:dyDescent="0.15">
      <c r="A96" s="1065"/>
      <c r="B96" s="1066"/>
      <c r="C96" s="1066"/>
      <c r="D96" s="1066"/>
      <c r="E96" s="1066"/>
      <c r="F96" s="1067"/>
      <c r="G96" s="676"/>
      <c r="H96" s="841"/>
      <c r="I96" s="841"/>
      <c r="J96" s="841"/>
      <c r="K96" s="842"/>
      <c r="L96" s="670"/>
      <c r="M96" s="671"/>
      <c r="N96" s="671"/>
      <c r="O96" s="671"/>
      <c r="P96" s="671"/>
      <c r="Q96" s="671"/>
      <c r="R96" s="671"/>
      <c r="S96" s="671"/>
      <c r="T96" s="671"/>
      <c r="U96" s="671"/>
      <c r="V96" s="671"/>
      <c r="W96" s="671"/>
      <c r="X96" s="672"/>
      <c r="Y96" s="387"/>
      <c r="Z96" s="388"/>
      <c r="AA96" s="388"/>
      <c r="AB96" s="811"/>
      <c r="AC96" s="676"/>
      <c r="AD96" s="841"/>
      <c r="AE96" s="841"/>
      <c r="AF96" s="841"/>
      <c r="AG96" s="842"/>
      <c r="AH96" s="670"/>
      <c r="AI96" s="671"/>
      <c r="AJ96" s="671"/>
      <c r="AK96" s="671"/>
      <c r="AL96" s="671"/>
      <c r="AM96" s="671"/>
      <c r="AN96" s="671"/>
      <c r="AO96" s="671"/>
      <c r="AP96" s="671"/>
      <c r="AQ96" s="671"/>
      <c r="AR96" s="671"/>
      <c r="AS96" s="671"/>
      <c r="AT96" s="672"/>
      <c r="AU96" s="387"/>
      <c r="AV96" s="388"/>
      <c r="AW96" s="388"/>
      <c r="AX96" s="389"/>
    </row>
    <row r="97" spans="1:50" ht="24.75" hidden="1" customHeight="1" x14ac:dyDescent="0.15">
      <c r="A97" s="1065"/>
      <c r="B97" s="1066"/>
      <c r="C97" s="1066"/>
      <c r="D97" s="1066"/>
      <c r="E97" s="1066"/>
      <c r="F97" s="106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x14ac:dyDescent="0.15">
      <c r="A98" s="1065"/>
      <c r="B98" s="1066"/>
      <c r="C98" s="1066"/>
      <c r="D98" s="1066"/>
      <c r="E98" s="1066"/>
      <c r="F98" s="106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x14ac:dyDescent="0.15">
      <c r="A99" s="1065"/>
      <c r="B99" s="1066"/>
      <c r="C99" s="1066"/>
      <c r="D99" s="1066"/>
      <c r="E99" s="1066"/>
      <c r="F99" s="106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x14ac:dyDescent="0.15">
      <c r="A100" s="1065"/>
      <c r="B100" s="1066"/>
      <c r="C100" s="1066"/>
      <c r="D100" s="1066"/>
      <c r="E100" s="1066"/>
      <c r="F100" s="106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x14ac:dyDescent="0.15">
      <c r="A101" s="1065"/>
      <c r="B101" s="1066"/>
      <c r="C101" s="1066"/>
      <c r="D101" s="1066"/>
      <c r="E101" s="1066"/>
      <c r="F101" s="106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x14ac:dyDescent="0.15">
      <c r="A102" s="1065"/>
      <c r="B102" s="1066"/>
      <c r="C102" s="1066"/>
      <c r="D102" s="1066"/>
      <c r="E102" s="1066"/>
      <c r="F102" s="106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x14ac:dyDescent="0.15">
      <c r="A103" s="1065"/>
      <c r="B103" s="1066"/>
      <c r="C103" s="1066"/>
      <c r="D103" s="1066"/>
      <c r="E103" s="1066"/>
      <c r="F103" s="106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x14ac:dyDescent="0.15">
      <c r="A104" s="1065"/>
      <c r="B104" s="1066"/>
      <c r="C104" s="1066"/>
      <c r="D104" s="1066"/>
      <c r="E104" s="1066"/>
      <c r="F104" s="106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x14ac:dyDescent="0.15">
      <c r="A105" s="1065"/>
      <c r="B105" s="1066"/>
      <c r="C105" s="1066"/>
      <c r="D105" s="1066"/>
      <c r="E105" s="1066"/>
      <c r="F105" s="106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
    <row r="108" spans="1:50" ht="30" hidden="1" customHeight="1" x14ac:dyDescent="0.15">
      <c r="A108" s="1071" t="s">
        <v>28</v>
      </c>
      <c r="B108" s="1072"/>
      <c r="C108" s="1072"/>
      <c r="D108" s="1072"/>
      <c r="E108" s="1072"/>
      <c r="F108" s="1073"/>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row>
    <row r="109" spans="1:50" ht="24.75" hidden="1" customHeight="1" x14ac:dyDescent="0.15">
      <c r="A109" s="1065"/>
      <c r="B109" s="1066"/>
      <c r="C109" s="1066"/>
      <c r="D109" s="1066"/>
      <c r="E109" s="1066"/>
      <c r="F109" s="106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hidden="1" customHeight="1" x14ac:dyDescent="0.15">
      <c r="A110" s="1065"/>
      <c r="B110" s="1066"/>
      <c r="C110" s="1066"/>
      <c r="D110" s="1066"/>
      <c r="E110" s="1066"/>
      <c r="F110" s="1067"/>
      <c r="G110" s="676"/>
      <c r="H110" s="841"/>
      <c r="I110" s="841"/>
      <c r="J110" s="841"/>
      <c r="K110" s="842"/>
      <c r="L110" s="670"/>
      <c r="M110" s="671"/>
      <c r="N110" s="671"/>
      <c r="O110" s="671"/>
      <c r="P110" s="671"/>
      <c r="Q110" s="671"/>
      <c r="R110" s="671"/>
      <c r="S110" s="671"/>
      <c r="T110" s="671"/>
      <c r="U110" s="671"/>
      <c r="V110" s="671"/>
      <c r="W110" s="671"/>
      <c r="X110" s="672"/>
      <c r="Y110" s="387"/>
      <c r="Z110" s="388"/>
      <c r="AA110" s="388"/>
      <c r="AB110" s="811"/>
      <c r="AC110" s="676"/>
      <c r="AD110" s="841"/>
      <c r="AE110" s="841"/>
      <c r="AF110" s="841"/>
      <c r="AG110" s="842"/>
      <c r="AH110" s="670"/>
      <c r="AI110" s="671"/>
      <c r="AJ110" s="671"/>
      <c r="AK110" s="671"/>
      <c r="AL110" s="671"/>
      <c r="AM110" s="671"/>
      <c r="AN110" s="671"/>
      <c r="AO110" s="671"/>
      <c r="AP110" s="671"/>
      <c r="AQ110" s="671"/>
      <c r="AR110" s="671"/>
      <c r="AS110" s="671"/>
      <c r="AT110" s="672"/>
      <c r="AU110" s="387"/>
      <c r="AV110" s="388"/>
      <c r="AW110" s="388"/>
      <c r="AX110" s="389"/>
    </row>
    <row r="111" spans="1:50" ht="24.75" hidden="1" customHeight="1" x14ac:dyDescent="0.15">
      <c r="A111" s="1065"/>
      <c r="B111" s="1066"/>
      <c r="C111" s="1066"/>
      <c r="D111" s="1066"/>
      <c r="E111" s="1066"/>
      <c r="F111" s="106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x14ac:dyDescent="0.15">
      <c r="A112" s="1065"/>
      <c r="B112" s="1066"/>
      <c r="C112" s="1066"/>
      <c r="D112" s="1066"/>
      <c r="E112" s="1066"/>
      <c r="F112" s="106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x14ac:dyDescent="0.15">
      <c r="A113" s="1065"/>
      <c r="B113" s="1066"/>
      <c r="C113" s="1066"/>
      <c r="D113" s="1066"/>
      <c r="E113" s="1066"/>
      <c r="F113" s="106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x14ac:dyDescent="0.15">
      <c r="A114" s="1065"/>
      <c r="B114" s="1066"/>
      <c r="C114" s="1066"/>
      <c r="D114" s="1066"/>
      <c r="E114" s="1066"/>
      <c r="F114" s="106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x14ac:dyDescent="0.15">
      <c r="A115" s="1065"/>
      <c r="B115" s="1066"/>
      <c r="C115" s="1066"/>
      <c r="D115" s="1066"/>
      <c r="E115" s="1066"/>
      <c r="F115" s="106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x14ac:dyDescent="0.15">
      <c r="A116" s="1065"/>
      <c r="B116" s="1066"/>
      <c r="C116" s="1066"/>
      <c r="D116" s="1066"/>
      <c r="E116" s="1066"/>
      <c r="F116" s="106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x14ac:dyDescent="0.15">
      <c r="A117" s="1065"/>
      <c r="B117" s="1066"/>
      <c r="C117" s="1066"/>
      <c r="D117" s="1066"/>
      <c r="E117" s="1066"/>
      <c r="F117" s="106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x14ac:dyDescent="0.15">
      <c r="A118" s="1065"/>
      <c r="B118" s="1066"/>
      <c r="C118" s="1066"/>
      <c r="D118" s="1066"/>
      <c r="E118" s="1066"/>
      <c r="F118" s="106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x14ac:dyDescent="0.15">
      <c r="A119" s="1065"/>
      <c r="B119" s="1066"/>
      <c r="C119" s="1066"/>
      <c r="D119" s="1066"/>
      <c r="E119" s="1066"/>
      <c r="F119" s="106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x14ac:dyDescent="0.2">
      <c r="A120" s="1065"/>
      <c r="B120" s="1066"/>
      <c r="C120" s="1066"/>
      <c r="D120" s="1066"/>
      <c r="E120" s="1066"/>
      <c r="F120" s="106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hidden="1" customHeight="1" x14ac:dyDescent="0.15">
      <c r="A121" s="1065"/>
      <c r="B121" s="1066"/>
      <c r="C121" s="1066"/>
      <c r="D121" s="1066"/>
      <c r="E121" s="1066"/>
      <c r="F121" s="1067"/>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row>
    <row r="122" spans="1:50" ht="25.5" hidden="1" customHeight="1" x14ac:dyDescent="0.15">
      <c r="A122" s="1065"/>
      <c r="B122" s="1066"/>
      <c r="C122" s="1066"/>
      <c r="D122" s="1066"/>
      <c r="E122" s="1066"/>
      <c r="F122" s="106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hidden="1" customHeight="1" x14ac:dyDescent="0.15">
      <c r="A123" s="1065"/>
      <c r="B123" s="1066"/>
      <c r="C123" s="1066"/>
      <c r="D123" s="1066"/>
      <c r="E123" s="1066"/>
      <c r="F123" s="1067"/>
      <c r="G123" s="676"/>
      <c r="H123" s="841"/>
      <c r="I123" s="841"/>
      <c r="J123" s="841"/>
      <c r="K123" s="842"/>
      <c r="L123" s="670"/>
      <c r="M123" s="671"/>
      <c r="N123" s="671"/>
      <c r="O123" s="671"/>
      <c r="P123" s="671"/>
      <c r="Q123" s="671"/>
      <c r="R123" s="671"/>
      <c r="S123" s="671"/>
      <c r="T123" s="671"/>
      <c r="U123" s="671"/>
      <c r="V123" s="671"/>
      <c r="W123" s="671"/>
      <c r="X123" s="672"/>
      <c r="Y123" s="387"/>
      <c r="Z123" s="388"/>
      <c r="AA123" s="388"/>
      <c r="AB123" s="811"/>
      <c r="AC123" s="676"/>
      <c r="AD123" s="841"/>
      <c r="AE123" s="841"/>
      <c r="AF123" s="841"/>
      <c r="AG123" s="842"/>
      <c r="AH123" s="670"/>
      <c r="AI123" s="671"/>
      <c r="AJ123" s="671"/>
      <c r="AK123" s="671"/>
      <c r="AL123" s="671"/>
      <c r="AM123" s="671"/>
      <c r="AN123" s="671"/>
      <c r="AO123" s="671"/>
      <c r="AP123" s="671"/>
      <c r="AQ123" s="671"/>
      <c r="AR123" s="671"/>
      <c r="AS123" s="671"/>
      <c r="AT123" s="672"/>
      <c r="AU123" s="387"/>
      <c r="AV123" s="388"/>
      <c r="AW123" s="388"/>
      <c r="AX123" s="389"/>
    </row>
    <row r="124" spans="1:50" ht="24.75" hidden="1" customHeight="1" x14ac:dyDescent="0.15">
      <c r="A124" s="1065"/>
      <c r="B124" s="1066"/>
      <c r="C124" s="1066"/>
      <c r="D124" s="1066"/>
      <c r="E124" s="1066"/>
      <c r="F124" s="106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x14ac:dyDescent="0.15">
      <c r="A125" s="1065"/>
      <c r="B125" s="1066"/>
      <c r="C125" s="1066"/>
      <c r="D125" s="1066"/>
      <c r="E125" s="1066"/>
      <c r="F125" s="106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x14ac:dyDescent="0.15">
      <c r="A126" s="1065"/>
      <c r="B126" s="1066"/>
      <c r="C126" s="1066"/>
      <c r="D126" s="1066"/>
      <c r="E126" s="1066"/>
      <c r="F126" s="106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x14ac:dyDescent="0.15">
      <c r="A127" s="1065"/>
      <c r="B127" s="1066"/>
      <c r="C127" s="1066"/>
      <c r="D127" s="1066"/>
      <c r="E127" s="1066"/>
      <c r="F127" s="106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x14ac:dyDescent="0.15">
      <c r="A128" s="1065"/>
      <c r="B128" s="1066"/>
      <c r="C128" s="1066"/>
      <c r="D128" s="1066"/>
      <c r="E128" s="1066"/>
      <c r="F128" s="106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x14ac:dyDescent="0.15">
      <c r="A129" s="1065"/>
      <c r="B129" s="1066"/>
      <c r="C129" s="1066"/>
      <c r="D129" s="1066"/>
      <c r="E129" s="1066"/>
      <c r="F129" s="106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x14ac:dyDescent="0.15">
      <c r="A130" s="1065"/>
      <c r="B130" s="1066"/>
      <c r="C130" s="1066"/>
      <c r="D130" s="1066"/>
      <c r="E130" s="1066"/>
      <c r="F130" s="106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x14ac:dyDescent="0.15">
      <c r="A131" s="1065"/>
      <c r="B131" s="1066"/>
      <c r="C131" s="1066"/>
      <c r="D131" s="1066"/>
      <c r="E131" s="1066"/>
      <c r="F131" s="106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x14ac:dyDescent="0.15">
      <c r="A132" s="1065"/>
      <c r="B132" s="1066"/>
      <c r="C132" s="1066"/>
      <c r="D132" s="1066"/>
      <c r="E132" s="1066"/>
      <c r="F132" s="106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x14ac:dyDescent="0.2">
      <c r="A133" s="1065"/>
      <c r="B133" s="1066"/>
      <c r="C133" s="1066"/>
      <c r="D133" s="1066"/>
      <c r="E133" s="1066"/>
      <c r="F133" s="106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x14ac:dyDescent="0.15">
      <c r="A134" s="1065"/>
      <c r="B134" s="1066"/>
      <c r="C134" s="1066"/>
      <c r="D134" s="1066"/>
      <c r="E134" s="1066"/>
      <c r="F134" s="1067"/>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row>
    <row r="135" spans="1:50" ht="24.75" hidden="1" customHeight="1" x14ac:dyDescent="0.15">
      <c r="A135" s="1065"/>
      <c r="B135" s="1066"/>
      <c r="C135" s="1066"/>
      <c r="D135" s="1066"/>
      <c r="E135" s="1066"/>
      <c r="F135" s="106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hidden="1" customHeight="1" x14ac:dyDescent="0.15">
      <c r="A136" s="1065"/>
      <c r="B136" s="1066"/>
      <c r="C136" s="1066"/>
      <c r="D136" s="1066"/>
      <c r="E136" s="1066"/>
      <c r="F136" s="1067"/>
      <c r="G136" s="676"/>
      <c r="H136" s="841"/>
      <c r="I136" s="841"/>
      <c r="J136" s="841"/>
      <c r="K136" s="842"/>
      <c r="L136" s="670"/>
      <c r="M136" s="671"/>
      <c r="N136" s="671"/>
      <c r="O136" s="671"/>
      <c r="P136" s="671"/>
      <c r="Q136" s="671"/>
      <c r="R136" s="671"/>
      <c r="S136" s="671"/>
      <c r="T136" s="671"/>
      <c r="U136" s="671"/>
      <c r="V136" s="671"/>
      <c r="W136" s="671"/>
      <c r="X136" s="672"/>
      <c r="Y136" s="387"/>
      <c r="Z136" s="388"/>
      <c r="AA136" s="388"/>
      <c r="AB136" s="811"/>
      <c r="AC136" s="676"/>
      <c r="AD136" s="841"/>
      <c r="AE136" s="841"/>
      <c r="AF136" s="841"/>
      <c r="AG136" s="842"/>
      <c r="AH136" s="670"/>
      <c r="AI136" s="671"/>
      <c r="AJ136" s="671"/>
      <c r="AK136" s="671"/>
      <c r="AL136" s="671"/>
      <c r="AM136" s="671"/>
      <c r="AN136" s="671"/>
      <c r="AO136" s="671"/>
      <c r="AP136" s="671"/>
      <c r="AQ136" s="671"/>
      <c r="AR136" s="671"/>
      <c r="AS136" s="671"/>
      <c r="AT136" s="672"/>
      <c r="AU136" s="387"/>
      <c r="AV136" s="388"/>
      <c r="AW136" s="388"/>
      <c r="AX136" s="389"/>
    </row>
    <row r="137" spans="1:50" ht="24.75" hidden="1" customHeight="1" x14ac:dyDescent="0.15">
      <c r="A137" s="1065"/>
      <c r="B137" s="1066"/>
      <c r="C137" s="1066"/>
      <c r="D137" s="1066"/>
      <c r="E137" s="1066"/>
      <c r="F137" s="106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x14ac:dyDescent="0.15">
      <c r="A138" s="1065"/>
      <c r="B138" s="1066"/>
      <c r="C138" s="1066"/>
      <c r="D138" s="1066"/>
      <c r="E138" s="1066"/>
      <c r="F138" s="106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x14ac:dyDescent="0.15">
      <c r="A139" s="1065"/>
      <c r="B139" s="1066"/>
      <c r="C139" s="1066"/>
      <c r="D139" s="1066"/>
      <c r="E139" s="1066"/>
      <c r="F139" s="106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x14ac:dyDescent="0.15">
      <c r="A140" s="1065"/>
      <c r="B140" s="1066"/>
      <c r="C140" s="1066"/>
      <c r="D140" s="1066"/>
      <c r="E140" s="1066"/>
      <c r="F140" s="106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x14ac:dyDescent="0.15">
      <c r="A141" s="1065"/>
      <c r="B141" s="1066"/>
      <c r="C141" s="1066"/>
      <c r="D141" s="1066"/>
      <c r="E141" s="1066"/>
      <c r="F141" s="106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x14ac:dyDescent="0.15">
      <c r="A142" s="1065"/>
      <c r="B142" s="1066"/>
      <c r="C142" s="1066"/>
      <c r="D142" s="1066"/>
      <c r="E142" s="1066"/>
      <c r="F142" s="106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x14ac:dyDescent="0.15">
      <c r="A143" s="1065"/>
      <c r="B143" s="1066"/>
      <c r="C143" s="1066"/>
      <c r="D143" s="1066"/>
      <c r="E143" s="1066"/>
      <c r="F143" s="106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x14ac:dyDescent="0.15">
      <c r="A144" s="1065"/>
      <c r="B144" s="1066"/>
      <c r="C144" s="1066"/>
      <c r="D144" s="1066"/>
      <c r="E144" s="1066"/>
      <c r="F144" s="106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x14ac:dyDescent="0.15">
      <c r="A145" s="1065"/>
      <c r="B145" s="1066"/>
      <c r="C145" s="1066"/>
      <c r="D145" s="1066"/>
      <c r="E145" s="1066"/>
      <c r="F145" s="106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x14ac:dyDescent="0.2">
      <c r="A146" s="1065"/>
      <c r="B146" s="1066"/>
      <c r="C146" s="1066"/>
      <c r="D146" s="1066"/>
      <c r="E146" s="1066"/>
      <c r="F146" s="106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x14ac:dyDescent="0.15">
      <c r="A147" s="1065"/>
      <c r="B147" s="1066"/>
      <c r="C147" s="1066"/>
      <c r="D147" s="1066"/>
      <c r="E147" s="1066"/>
      <c r="F147" s="1067"/>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row>
    <row r="148" spans="1:50" ht="24.75" hidden="1" customHeight="1" x14ac:dyDescent="0.15">
      <c r="A148" s="1065"/>
      <c r="B148" s="1066"/>
      <c r="C148" s="1066"/>
      <c r="D148" s="1066"/>
      <c r="E148" s="1066"/>
      <c r="F148" s="106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hidden="1" customHeight="1" x14ac:dyDescent="0.15">
      <c r="A149" s="1065"/>
      <c r="B149" s="1066"/>
      <c r="C149" s="1066"/>
      <c r="D149" s="1066"/>
      <c r="E149" s="1066"/>
      <c r="F149" s="1067"/>
      <c r="G149" s="676"/>
      <c r="H149" s="841"/>
      <c r="I149" s="841"/>
      <c r="J149" s="841"/>
      <c r="K149" s="842"/>
      <c r="L149" s="670"/>
      <c r="M149" s="671"/>
      <c r="N149" s="671"/>
      <c r="O149" s="671"/>
      <c r="P149" s="671"/>
      <c r="Q149" s="671"/>
      <c r="R149" s="671"/>
      <c r="S149" s="671"/>
      <c r="T149" s="671"/>
      <c r="U149" s="671"/>
      <c r="V149" s="671"/>
      <c r="W149" s="671"/>
      <c r="X149" s="672"/>
      <c r="Y149" s="387"/>
      <c r="Z149" s="388"/>
      <c r="AA149" s="388"/>
      <c r="AB149" s="811"/>
      <c r="AC149" s="676"/>
      <c r="AD149" s="841"/>
      <c r="AE149" s="841"/>
      <c r="AF149" s="841"/>
      <c r="AG149" s="842"/>
      <c r="AH149" s="670"/>
      <c r="AI149" s="671"/>
      <c r="AJ149" s="671"/>
      <c r="AK149" s="671"/>
      <c r="AL149" s="671"/>
      <c r="AM149" s="671"/>
      <c r="AN149" s="671"/>
      <c r="AO149" s="671"/>
      <c r="AP149" s="671"/>
      <c r="AQ149" s="671"/>
      <c r="AR149" s="671"/>
      <c r="AS149" s="671"/>
      <c r="AT149" s="672"/>
      <c r="AU149" s="387"/>
      <c r="AV149" s="388"/>
      <c r="AW149" s="388"/>
      <c r="AX149" s="389"/>
    </row>
    <row r="150" spans="1:50" ht="24.75" hidden="1" customHeight="1" x14ac:dyDescent="0.15">
      <c r="A150" s="1065"/>
      <c r="B150" s="1066"/>
      <c r="C150" s="1066"/>
      <c r="D150" s="1066"/>
      <c r="E150" s="1066"/>
      <c r="F150" s="106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x14ac:dyDescent="0.15">
      <c r="A151" s="1065"/>
      <c r="B151" s="1066"/>
      <c r="C151" s="1066"/>
      <c r="D151" s="1066"/>
      <c r="E151" s="1066"/>
      <c r="F151" s="106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x14ac:dyDescent="0.15">
      <c r="A152" s="1065"/>
      <c r="B152" s="1066"/>
      <c r="C152" s="1066"/>
      <c r="D152" s="1066"/>
      <c r="E152" s="1066"/>
      <c r="F152" s="106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x14ac:dyDescent="0.15">
      <c r="A153" s="1065"/>
      <c r="B153" s="1066"/>
      <c r="C153" s="1066"/>
      <c r="D153" s="1066"/>
      <c r="E153" s="1066"/>
      <c r="F153" s="106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x14ac:dyDescent="0.15">
      <c r="A154" s="1065"/>
      <c r="B154" s="1066"/>
      <c r="C154" s="1066"/>
      <c r="D154" s="1066"/>
      <c r="E154" s="1066"/>
      <c r="F154" s="106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x14ac:dyDescent="0.15">
      <c r="A155" s="1065"/>
      <c r="B155" s="1066"/>
      <c r="C155" s="1066"/>
      <c r="D155" s="1066"/>
      <c r="E155" s="1066"/>
      <c r="F155" s="106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x14ac:dyDescent="0.15">
      <c r="A156" s="1065"/>
      <c r="B156" s="1066"/>
      <c r="C156" s="1066"/>
      <c r="D156" s="1066"/>
      <c r="E156" s="1066"/>
      <c r="F156" s="106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x14ac:dyDescent="0.15">
      <c r="A157" s="1065"/>
      <c r="B157" s="1066"/>
      <c r="C157" s="1066"/>
      <c r="D157" s="1066"/>
      <c r="E157" s="1066"/>
      <c r="F157" s="106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x14ac:dyDescent="0.15">
      <c r="A158" s="1065"/>
      <c r="B158" s="1066"/>
      <c r="C158" s="1066"/>
      <c r="D158" s="1066"/>
      <c r="E158" s="1066"/>
      <c r="F158" s="106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
    <row r="161" spans="1:50" ht="30" hidden="1" customHeight="1" x14ac:dyDescent="0.15">
      <c r="A161" s="1071" t="s">
        <v>28</v>
      </c>
      <c r="B161" s="1072"/>
      <c r="C161" s="1072"/>
      <c r="D161" s="1072"/>
      <c r="E161" s="1072"/>
      <c r="F161" s="1073"/>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row>
    <row r="162" spans="1:50" ht="24.75" hidden="1" customHeight="1" x14ac:dyDescent="0.15">
      <c r="A162" s="1065"/>
      <c r="B162" s="1066"/>
      <c r="C162" s="1066"/>
      <c r="D162" s="1066"/>
      <c r="E162" s="1066"/>
      <c r="F162" s="106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hidden="1" customHeight="1" x14ac:dyDescent="0.15">
      <c r="A163" s="1065"/>
      <c r="B163" s="1066"/>
      <c r="C163" s="1066"/>
      <c r="D163" s="1066"/>
      <c r="E163" s="1066"/>
      <c r="F163" s="1067"/>
      <c r="G163" s="676"/>
      <c r="H163" s="841"/>
      <c r="I163" s="841"/>
      <c r="J163" s="841"/>
      <c r="K163" s="842"/>
      <c r="L163" s="670"/>
      <c r="M163" s="671"/>
      <c r="N163" s="671"/>
      <c r="O163" s="671"/>
      <c r="P163" s="671"/>
      <c r="Q163" s="671"/>
      <c r="R163" s="671"/>
      <c r="S163" s="671"/>
      <c r="T163" s="671"/>
      <c r="U163" s="671"/>
      <c r="V163" s="671"/>
      <c r="W163" s="671"/>
      <c r="X163" s="672"/>
      <c r="Y163" s="387"/>
      <c r="Z163" s="388"/>
      <c r="AA163" s="388"/>
      <c r="AB163" s="811"/>
      <c r="AC163" s="676"/>
      <c r="AD163" s="841"/>
      <c r="AE163" s="841"/>
      <c r="AF163" s="841"/>
      <c r="AG163" s="842"/>
      <c r="AH163" s="670"/>
      <c r="AI163" s="671"/>
      <c r="AJ163" s="671"/>
      <c r="AK163" s="671"/>
      <c r="AL163" s="671"/>
      <c r="AM163" s="671"/>
      <c r="AN163" s="671"/>
      <c r="AO163" s="671"/>
      <c r="AP163" s="671"/>
      <c r="AQ163" s="671"/>
      <c r="AR163" s="671"/>
      <c r="AS163" s="671"/>
      <c r="AT163" s="672"/>
      <c r="AU163" s="387"/>
      <c r="AV163" s="388"/>
      <c r="AW163" s="388"/>
      <c r="AX163" s="389"/>
    </row>
    <row r="164" spans="1:50" ht="24.75" hidden="1" customHeight="1" x14ac:dyDescent="0.15">
      <c r="A164" s="1065"/>
      <c r="B164" s="1066"/>
      <c r="C164" s="1066"/>
      <c r="D164" s="1066"/>
      <c r="E164" s="1066"/>
      <c r="F164" s="106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x14ac:dyDescent="0.15">
      <c r="A165" s="1065"/>
      <c r="B165" s="1066"/>
      <c r="C165" s="1066"/>
      <c r="D165" s="1066"/>
      <c r="E165" s="1066"/>
      <c r="F165" s="106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x14ac:dyDescent="0.15">
      <c r="A166" s="1065"/>
      <c r="B166" s="1066"/>
      <c r="C166" s="1066"/>
      <c r="D166" s="1066"/>
      <c r="E166" s="1066"/>
      <c r="F166" s="106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x14ac:dyDescent="0.15">
      <c r="A167" s="1065"/>
      <c r="B167" s="1066"/>
      <c r="C167" s="1066"/>
      <c r="D167" s="1066"/>
      <c r="E167" s="1066"/>
      <c r="F167" s="106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x14ac:dyDescent="0.15">
      <c r="A168" s="1065"/>
      <c r="B168" s="1066"/>
      <c r="C168" s="1066"/>
      <c r="D168" s="1066"/>
      <c r="E168" s="1066"/>
      <c r="F168" s="106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x14ac:dyDescent="0.15">
      <c r="A169" s="1065"/>
      <c r="B169" s="1066"/>
      <c r="C169" s="1066"/>
      <c r="D169" s="1066"/>
      <c r="E169" s="1066"/>
      <c r="F169" s="106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x14ac:dyDescent="0.15">
      <c r="A170" s="1065"/>
      <c r="B170" s="1066"/>
      <c r="C170" s="1066"/>
      <c r="D170" s="1066"/>
      <c r="E170" s="1066"/>
      <c r="F170" s="106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x14ac:dyDescent="0.15">
      <c r="A171" s="1065"/>
      <c r="B171" s="1066"/>
      <c r="C171" s="1066"/>
      <c r="D171" s="1066"/>
      <c r="E171" s="1066"/>
      <c r="F171" s="106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x14ac:dyDescent="0.15">
      <c r="A172" s="1065"/>
      <c r="B172" s="1066"/>
      <c r="C172" s="1066"/>
      <c r="D172" s="1066"/>
      <c r="E172" s="1066"/>
      <c r="F172" s="106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x14ac:dyDescent="0.2">
      <c r="A173" s="1065"/>
      <c r="B173" s="1066"/>
      <c r="C173" s="1066"/>
      <c r="D173" s="1066"/>
      <c r="E173" s="1066"/>
      <c r="F173" s="106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x14ac:dyDescent="0.15">
      <c r="A174" s="1065"/>
      <c r="B174" s="1066"/>
      <c r="C174" s="1066"/>
      <c r="D174" s="1066"/>
      <c r="E174" s="1066"/>
      <c r="F174" s="1067"/>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row>
    <row r="175" spans="1:50" ht="25.5" hidden="1" customHeight="1" x14ac:dyDescent="0.15">
      <c r="A175" s="1065"/>
      <c r="B175" s="1066"/>
      <c r="C175" s="1066"/>
      <c r="D175" s="1066"/>
      <c r="E175" s="1066"/>
      <c r="F175" s="106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hidden="1" customHeight="1" x14ac:dyDescent="0.15">
      <c r="A176" s="1065"/>
      <c r="B176" s="1066"/>
      <c r="C176" s="1066"/>
      <c r="D176" s="1066"/>
      <c r="E176" s="1066"/>
      <c r="F176" s="1067"/>
      <c r="G176" s="676"/>
      <c r="H176" s="841"/>
      <c r="I176" s="841"/>
      <c r="J176" s="841"/>
      <c r="K176" s="842"/>
      <c r="L176" s="670"/>
      <c r="M176" s="671"/>
      <c r="N176" s="671"/>
      <c r="O176" s="671"/>
      <c r="P176" s="671"/>
      <c r="Q176" s="671"/>
      <c r="R176" s="671"/>
      <c r="S176" s="671"/>
      <c r="T176" s="671"/>
      <c r="U176" s="671"/>
      <c r="V176" s="671"/>
      <c r="W176" s="671"/>
      <c r="X176" s="672"/>
      <c r="Y176" s="387"/>
      <c r="Z176" s="388"/>
      <c r="AA176" s="388"/>
      <c r="AB176" s="811"/>
      <c r="AC176" s="676"/>
      <c r="AD176" s="841"/>
      <c r="AE176" s="841"/>
      <c r="AF176" s="841"/>
      <c r="AG176" s="842"/>
      <c r="AH176" s="670"/>
      <c r="AI176" s="671"/>
      <c r="AJ176" s="671"/>
      <c r="AK176" s="671"/>
      <c r="AL176" s="671"/>
      <c r="AM176" s="671"/>
      <c r="AN176" s="671"/>
      <c r="AO176" s="671"/>
      <c r="AP176" s="671"/>
      <c r="AQ176" s="671"/>
      <c r="AR176" s="671"/>
      <c r="AS176" s="671"/>
      <c r="AT176" s="672"/>
      <c r="AU176" s="387"/>
      <c r="AV176" s="388"/>
      <c r="AW176" s="388"/>
      <c r="AX176" s="389"/>
    </row>
    <row r="177" spans="1:50" ht="24.75" hidden="1" customHeight="1" x14ac:dyDescent="0.15">
      <c r="A177" s="1065"/>
      <c r="B177" s="1066"/>
      <c r="C177" s="1066"/>
      <c r="D177" s="1066"/>
      <c r="E177" s="1066"/>
      <c r="F177" s="106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x14ac:dyDescent="0.15">
      <c r="A178" s="1065"/>
      <c r="B178" s="1066"/>
      <c r="C178" s="1066"/>
      <c r="D178" s="1066"/>
      <c r="E178" s="1066"/>
      <c r="F178" s="106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x14ac:dyDescent="0.15">
      <c r="A179" s="1065"/>
      <c r="B179" s="1066"/>
      <c r="C179" s="1066"/>
      <c r="D179" s="1066"/>
      <c r="E179" s="1066"/>
      <c r="F179" s="106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x14ac:dyDescent="0.15">
      <c r="A180" s="1065"/>
      <c r="B180" s="1066"/>
      <c r="C180" s="1066"/>
      <c r="D180" s="1066"/>
      <c r="E180" s="1066"/>
      <c r="F180" s="106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x14ac:dyDescent="0.15">
      <c r="A181" s="1065"/>
      <c r="B181" s="1066"/>
      <c r="C181" s="1066"/>
      <c r="D181" s="1066"/>
      <c r="E181" s="1066"/>
      <c r="F181" s="106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x14ac:dyDescent="0.15">
      <c r="A182" s="1065"/>
      <c r="B182" s="1066"/>
      <c r="C182" s="1066"/>
      <c r="D182" s="1066"/>
      <c r="E182" s="1066"/>
      <c r="F182" s="106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x14ac:dyDescent="0.15">
      <c r="A183" s="1065"/>
      <c r="B183" s="1066"/>
      <c r="C183" s="1066"/>
      <c r="D183" s="1066"/>
      <c r="E183" s="1066"/>
      <c r="F183" s="106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x14ac:dyDescent="0.15">
      <c r="A184" s="1065"/>
      <c r="B184" s="1066"/>
      <c r="C184" s="1066"/>
      <c r="D184" s="1066"/>
      <c r="E184" s="1066"/>
      <c r="F184" s="106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x14ac:dyDescent="0.15">
      <c r="A185" s="1065"/>
      <c r="B185" s="1066"/>
      <c r="C185" s="1066"/>
      <c r="D185" s="1066"/>
      <c r="E185" s="1066"/>
      <c r="F185" s="106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x14ac:dyDescent="0.2">
      <c r="A186" s="1065"/>
      <c r="B186" s="1066"/>
      <c r="C186" s="1066"/>
      <c r="D186" s="1066"/>
      <c r="E186" s="1066"/>
      <c r="F186" s="106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x14ac:dyDescent="0.15">
      <c r="A187" s="1065"/>
      <c r="B187" s="1066"/>
      <c r="C187" s="1066"/>
      <c r="D187" s="1066"/>
      <c r="E187" s="1066"/>
      <c r="F187" s="1067"/>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row>
    <row r="188" spans="1:50" ht="24.75" hidden="1" customHeight="1" x14ac:dyDescent="0.15">
      <c r="A188" s="1065"/>
      <c r="B188" s="1066"/>
      <c r="C188" s="1066"/>
      <c r="D188" s="1066"/>
      <c r="E188" s="1066"/>
      <c r="F188" s="106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hidden="1" customHeight="1" x14ac:dyDescent="0.15">
      <c r="A189" s="1065"/>
      <c r="B189" s="1066"/>
      <c r="C189" s="1066"/>
      <c r="D189" s="1066"/>
      <c r="E189" s="1066"/>
      <c r="F189" s="1067"/>
      <c r="G189" s="676"/>
      <c r="H189" s="841"/>
      <c r="I189" s="841"/>
      <c r="J189" s="841"/>
      <c r="K189" s="842"/>
      <c r="L189" s="670"/>
      <c r="M189" s="671"/>
      <c r="N189" s="671"/>
      <c r="O189" s="671"/>
      <c r="P189" s="671"/>
      <c r="Q189" s="671"/>
      <c r="R189" s="671"/>
      <c r="S189" s="671"/>
      <c r="T189" s="671"/>
      <c r="U189" s="671"/>
      <c r="V189" s="671"/>
      <c r="W189" s="671"/>
      <c r="X189" s="672"/>
      <c r="Y189" s="387"/>
      <c r="Z189" s="388"/>
      <c r="AA189" s="388"/>
      <c r="AB189" s="811"/>
      <c r="AC189" s="676"/>
      <c r="AD189" s="841"/>
      <c r="AE189" s="841"/>
      <c r="AF189" s="841"/>
      <c r="AG189" s="842"/>
      <c r="AH189" s="670"/>
      <c r="AI189" s="671"/>
      <c r="AJ189" s="671"/>
      <c r="AK189" s="671"/>
      <c r="AL189" s="671"/>
      <c r="AM189" s="671"/>
      <c r="AN189" s="671"/>
      <c r="AO189" s="671"/>
      <c r="AP189" s="671"/>
      <c r="AQ189" s="671"/>
      <c r="AR189" s="671"/>
      <c r="AS189" s="671"/>
      <c r="AT189" s="672"/>
      <c r="AU189" s="387"/>
      <c r="AV189" s="388"/>
      <c r="AW189" s="388"/>
      <c r="AX189" s="389"/>
    </row>
    <row r="190" spans="1:50" ht="24.75" hidden="1" customHeight="1" x14ac:dyDescent="0.15">
      <c r="A190" s="1065"/>
      <c r="B190" s="1066"/>
      <c r="C190" s="1066"/>
      <c r="D190" s="1066"/>
      <c r="E190" s="1066"/>
      <c r="F190" s="106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x14ac:dyDescent="0.15">
      <c r="A191" s="1065"/>
      <c r="B191" s="1066"/>
      <c r="C191" s="1066"/>
      <c r="D191" s="1066"/>
      <c r="E191" s="1066"/>
      <c r="F191" s="106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x14ac:dyDescent="0.15">
      <c r="A192" s="1065"/>
      <c r="B192" s="1066"/>
      <c r="C192" s="1066"/>
      <c r="D192" s="1066"/>
      <c r="E192" s="1066"/>
      <c r="F192" s="106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x14ac:dyDescent="0.15">
      <c r="A193" s="1065"/>
      <c r="B193" s="1066"/>
      <c r="C193" s="1066"/>
      <c r="D193" s="1066"/>
      <c r="E193" s="1066"/>
      <c r="F193" s="106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x14ac:dyDescent="0.15">
      <c r="A194" s="1065"/>
      <c r="B194" s="1066"/>
      <c r="C194" s="1066"/>
      <c r="D194" s="1066"/>
      <c r="E194" s="1066"/>
      <c r="F194" s="106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x14ac:dyDescent="0.15">
      <c r="A195" s="1065"/>
      <c r="B195" s="1066"/>
      <c r="C195" s="1066"/>
      <c r="D195" s="1066"/>
      <c r="E195" s="1066"/>
      <c r="F195" s="106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x14ac:dyDescent="0.15">
      <c r="A196" s="1065"/>
      <c r="B196" s="1066"/>
      <c r="C196" s="1066"/>
      <c r="D196" s="1066"/>
      <c r="E196" s="1066"/>
      <c r="F196" s="106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x14ac:dyDescent="0.15">
      <c r="A197" s="1065"/>
      <c r="B197" s="1066"/>
      <c r="C197" s="1066"/>
      <c r="D197" s="1066"/>
      <c r="E197" s="1066"/>
      <c r="F197" s="106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x14ac:dyDescent="0.15">
      <c r="A198" s="1065"/>
      <c r="B198" s="1066"/>
      <c r="C198" s="1066"/>
      <c r="D198" s="1066"/>
      <c r="E198" s="1066"/>
      <c r="F198" s="106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x14ac:dyDescent="0.2">
      <c r="A199" s="1065"/>
      <c r="B199" s="1066"/>
      <c r="C199" s="1066"/>
      <c r="D199" s="1066"/>
      <c r="E199" s="1066"/>
      <c r="F199" s="106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x14ac:dyDescent="0.15">
      <c r="A200" s="1065"/>
      <c r="B200" s="1066"/>
      <c r="C200" s="1066"/>
      <c r="D200" s="1066"/>
      <c r="E200" s="1066"/>
      <c r="F200" s="1067"/>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row>
    <row r="201" spans="1:50" ht="24.75" hidden="1" customHeight="1" x14ac:dyDescent="0.15">
      <c r="A201" s="1065"/>
      <c r="B201" s="1066"/>
      <c r="C201" s="1066"/>
      <c r="D201" s="1066"/>
      <c r="E201" s="1066"/>
      <c r="F201" s="106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hidden="1" customHeight="1" x14ac:dyDescent="0.15">
      <c r="A202" s="1065"/>
      <c r="B202" s="1066"/>
      <c r="C202" s="1066"/>
      <c r="D202" s="1066"/>
      <c r="E202" s="1066"/>
      <c r="F202" s="1067"/>
      <c r="G202" s="676"/>
      <c r="H202" s="841"/>
      <c r="I202" s="841"/>
      <c r="J202" s="841"/>
      <c r="K202" s="842"/>
      <c r="L202" s="670"/>
      <c r="M202" s="671"/>
      <c r="N202" s="671"/>
      <c r="O202" s="671"/>
      <c r="P202" s="671"/>
      <c r="Q202" s="671"/>
      <c r="R202" s="671"/>
      <c r="S202" s="671"/>
      <c r="T202" s="671"/>
      <c r="U202" s="671"/>
      <c r="V202" s="671"/>
      <c r="W202" s="671"/>
      <c r="X202" s="672"/>
      <c r="Y202" s="387"/>
      <c r="Z202" s="388"/>
      <c r="AA202" s="388"/>
      <c r="AB202" s="811"/>
      <c r="AC202" s="676"/>
      <c r="AD202" s="841"/>
      <c r="AE202" s="841"/>
      <c r="AF202" s="841"/>
      <c r="AG202" s="842"/>
      <c r="AH202" s="670"/>
      <c r="AI202" s="671"/>
      <c r="AJ202" s="671"/>
      <c r="AK202" s="671"/>
      <c r="AL202" s="671"/>
      <c r="AM202" s="671"/>
      <c r="AN202" s="671"/>
      <c r="AO202" s="671"/>
      <c r="AP202" s="671"/>
      <c r="AQ202" s="671"/>
      <c r="AR202" s="671"/>
      <c r="AS202" s="671"/>
      <c r="AT202" s="672"/>
      <c r="AU202" s="387"/>
      <c r="AV202" s="388"/>
      <c r="AW202" s="388"/>
      <c r="AX202" s="389"/>
    </row>
    <row r="203" spans="1:50" ht="24.75" hidden="1" customHeight="1" x14ac:dyDescent="0.15">
      <c r="A203" s="1065"/>
      <c r="B203" s="1066"/>
      <c r="C203" s="1066"/>
      <c r="D203" s="1066"/>
      <c r="E203" s="1066"/>
      <c r="F203" s="106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x14ac:dyDescent="0.15">
      <c r="A204" s="1065"/>
      <c r="B204" s="1066"/>
      <c r="C204" s="1066"/>
      <c r="D204" s="1066"/>
      <c r="E204" s="1066"/>
      <c r="F204" s="106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x14ac:dyDescent="0.15">
      <c r="A205" s="1065"/>
      <c r="B205" s="1066"/>
      <c r="C205" s="1066"/>
      <c r="D205" s="1066"/>
      <c r="E205" s="1066"/>
      <c r="F205" s="106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x14ac:dyDescent="0.15">
      <c r="A206" s="1065"/>
      <c r="B206" s="1066"/>
      <c r="C206" s="1066"/>
      <c r="D206" s="1066"/>
      <c r="E206" s="1066"/>
      <c r="F206" s="106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x14ac:dyDescent="0.15">
      <c r="A207" s="1065"/>
      <c r="B207" s="1066"/>
      <c r="C207" s="1066"/>
      <c r="D207" s="1066"/>
      <c r="E207" s="1066"/>
      <c r="F207" s="106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x14ac:dyDescent="0.15">
      <c r="A208" s="1065"/>
      <c r="B208" s="1066"/>
      <c r="C208" s="1066"/>
      <c r="D208" s="1066"/>
      <c r="E208" s="1066"/>
      <c r="F208" s="106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x14ac:dyDescent="0.15">
      <c r="A209" s="1065"/>
      <c r="B209" s="1066"/>
      <c r="C209" s="1066"/>
      <c r="D209" s="1066"/>
      <c r="E209" s="1066"/>
      <c r="F209" s="106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x14ac:dyDescent="0.15">
      <c r="A210" s="1065"/>
      <c r="B210" s="1066"/>
      <c r="C210" s="1066"/>
      <c r="D210" s="1066"/>
      <c r="E210" s="1066"/>
      <c r="F210" s="106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x14ac:dyDescent="0.15">
      <c r="A211" s="1065"/>
      <c r="B211" s="1066"/>
      <c r="C211" s="1066"/>
      <c r="D211" s="1066"/>
      <c r="E211" s="1066"/>
      <c r="F211" s="106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
    <row r="214" spans="1:50" ht="30" hidden="1" customHeight="1" x14ac:dyDescent="0.15">
      <c r="A214" s="1062" t="s">
        <v>28</v>
      </c>
      <c r="B214" s="1063"/>
      <c r="C214" s="1063"/>
      <c r="D214" s="1063"/>
      <c r="E214" s="1063"/>
      <c r="F214" s="1064"/>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row>
    <row r="215" spans="1:50" ht="24.75" hidden="1" customHeight="1" x14ac:dyDescent="0.15">
      <c r="A215" s="1065"/>
      <c r="B215" s="1066"/>
      <c r="C215" s="1066"/>
      <c r="D215" s="1066"/>
      <c r="E215" s="1066"/>
      <c r="F215" s="106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hidden="1" customHeight="1" x14ac:dyDescent="0.15">
      <c r="A216" s="1065"/>
      <c r="B216" s="1066"/>
      <c r="C216" s="1066"/>
      <c r="D216" s="1066"/>
      <c r="E216" s="1066"/>
      <c r="F216" s="1067"/>
      <c r="G216" s="676"/>
      <c r="H216" s="841"/>
      <c r="I216" s="841"/>
      <c r="J216" s="841"/>
      <c r="K216" s="842"/>
      <c r="L216" s="670"/>
      <c r="M216" s="671"/>
      <c r="N216" s="671"/>
      <c r="O216" s="671"/>
      <c r="P216" s="671"/>
      <c r="Q216" s="671"/>
      <c r="R216" s="671"/>
      <c r="S216" s="671"/>
      <c r="T216" s="671"/>
      <c r="U216" s="671"/>
      <c r="V216" s="671"/>
      <c r="W216" s="671"/>
      <c r="X216" s="672"/>
      <c r="Y216" s="387"/>
      <c r="Z216" s="388"/>
      <c r="AA216" s="388"/>
      <c r="AB216" s="811"/>
      <c r="AC216" s="676"/>
      <c r="AD216" s="841"/>
      <c r="AE216" s="841"/>
      <c r="AF216" s="841"/>
      <c r="AG216" s="842"/>
      <c r="AH216" s="670"/>
      <c r="AI216" s="671"/>
      <c r="AJ216" s="671"/>
      <c r="AK216" s="671"/>
      <c r="AL216" s="671"/>
      <c r="AM216" s="671"/>
      <c r="AN216" s="671"/>
      <c r="AO216" s="671"/>
      <c r="AP216" s="671"/>
      <c r="AQ216" s="671"/>
      <c r="AR216" s="671"/>
      <c r="AS216" s="671"/>
      <c r="AT216" s="672"/>
      <c r="AU216" s="387"/>
      <c r="AV216" s="388"/>
      <c r="AW216" s="388"/>
      <c r="AX216" s="389"/>
    </row>
    <row r="217" spans="1:50" ht="24.75" hidden="1" customHeight="1" x14ac:dyDescent="0.15">
      <c r="A217" s="1065"/>
      <c r="B217" s="1066"/>
      <c r="C217" s="1066"/>
      <c r="D217" s="1066"/>
      <c r="E217" s="1066"/>
      <c r="F217" s="106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x14ac:dyDescent="0.15">
      <c r="A218" s="1065"/>
      <c r="B218" s="1066"/>
      <c r="C218" s="1066"/>
      <c r="D218" s="1066"/>
      <c r="E218" s="1066"/>
      <c r="F218" s="106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x14ac:dyDescent="0.15">
      <c r="A219" s="1065"/>
      <c r="B219" s="1066"/>
      <c r="C219" s="1066"/>
      <c r="D219" s="1066"/>
      <c r="E219" s="1066"/>
      <c r="F219" s="106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x14ac:dyDescent="0.15">
      <c r="A220" s="1065"/>
      <c r="B220" s="1066"/>
      <c r="C220" s="1066"/>
      <c r="D220" s="1066"/>
      <c r="E220" s="1066"/>
      <c r="F220" s="106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x14ac:dyDescent="0.15">
      <c r="A221" s="1065"/>
      <c r="B221" s="1066"/>
      <c r="C221" s="1066"/>
      <c r="D221" s="1066"/>
      <c r="E221" s="1066"/>
      <c r="F221" s="106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x14ac:dyDescent="0.15">
      <c r="A222" s="1065"/>
      <c r="B222" s="1066"/>
      <c r="C222" s="1066"/>
      <c r="D222" s="1066"/>
      <c r="E222" s="1066"/>
      <c r="F222" s="106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x14ac:dyDescent="0.15">
      <c r="A223" s="1065"/>
      <c r="B223" s="1066"/>
      <c r="C223" s="1066"/>
      <c r="D223" s="1066"/>
      <c r="E223" s="1066"/>
      <c r="F223" s="106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x14ac:dyDescent="0.15">
      <c r="A224" s="1065"/>
      <c r="B224" s="1066"/>
      <c r="C224" s="1066"/>
      <c r="D224" s="1066"/>
      <c r="E224" s="1066"/>
      <c r="F224" s="106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x14ac:dyDescent="0.15">
      <c r="A225" s="1065"/>
      <c r="B225" s="1066"/>
      <c r="C225" s="1066"/>
      <c r="D225" s="1066"/>
      <c r="E225" s="1066"/>
      <c r="F225" s="106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x14ac:dyDescent="0.2">
      <c r="A226" s="1065"/>
      <c r="B226" s="1066"/>
      <c r="C226" s="1066"/>
      <c r="D226" s="1066"/>
      <c r="E226" s="1066"/>
      <c r="F226" s="106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x14ac:dyDescent="0.15">
      <c r="A227" s="1065"/>
      <c r="B227" s="1066"/>
      <c r="C227" s="1066"/>
      <c r="D227" s="1066"/>
      <c r="E227" s="1066"/>
      <c r="F227" s="1067"/>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row>
    <row r="228" spans="1:50" ht="25.5" hidden="1" customHeight="1" x14ac:dyDescent="0.15">
      <c r="A228" s="1065"/>
      <c r="B228" s="1066"/>
      <c r="C228" s="1066"/>
      <c r="D228" s="1066"/>
      <c r="E228" s="1066"/>
      <c r="F228" s="106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hidden="1" customHeight="1" x14ac:dyDescent="0.15">
      <c r="A229" s="1065"/>
      <c r="B229" s="1066"/>
      <c r="C229" s="1066"/>
      <c r="D229" s="1066"/>
      <c r="E229" s="1066"/>
      <c r="F229" s="1067"/>
      <c r="G229" s="676"/>
      <c r="H229" s="841"/>
      <c r="I229" s="841"/>
      <c r="J229" s="841"/>
      <c r="K229" s="842"/>
      <c r="L229" s="670"/>
      <c r="M229" s="671"/>
      <c r="N229" s="671"/>
      <c r="O229" s="671"/>
      <c r="P229" s="671"/>
      <c r="Q229" s="671"/>
      <c r="R229" s="671"/>
      <c r="S229" s="671"/>
      <c r="T229" s="671"/>
      <c r="U229" s="671"/>
      <c r="V229" s="671"/>
      <c r="W229" s="671"/>
      <c r="X229" s="672"/>
      <c r="Y229" s="387"/>
      <c r="Z229" s="388"/>
      <c r="AA229" s="388"/>
      <c r="AB229" s="811"/>
      <c r="AC229" s="676"/>
      <c r="AD229" s="841"/>
      <c r="AE229" s="841"/>
      <c r="AF229" s="841"/>
      <c r="AG229" s="842"/>
      <c r="AH229" s="670"/>
      <c r="AI229" s="671"/>
      <c r="AJ229" s="671"/>
      <c r="AK229" s="671"/>
      <c r="AL229" s="671"/>
      <c r="AM229" s="671"/>
      <c r="AN229" s="671"/>
      <c r="AO229" s="671"/>
      <c r="AP229" s="671"/>
      <c r="AQ229" s="671"/>
      <c r="AR229" s="671"/>
      <c r="AS229" s="671"/>
      <c r="AT229" s="672"/>
      <c r="AU229" s="387"/>
      <c r="AV229" s="388"/>
      <c r="AW229" s="388"/>
      <c r="AX229" s="389"/>
    </row>
    <row r="230" spans="1:50" ht="24.75" hidden="1" customHeight="1" x14ac:dyDescent="0.15">
      <c r="A230" s="1065"/>
      <c r="B230" s="1066"/>
      <c r="C230" s="1066"/>
      <c r="D230" s="1066"/>
      <c r="E230" s="1066"/>
      <c r="F230" s="106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x14ac:dyDescent="0.15">
      <c r="A231" s="1065"/>
      <c r="B231" s="1066"/>
      <c r="C231" s="1066"/>
      <c r="D231" s="1066"/>
      <c r="E231" s="1066"/>
      <c r="F231" s="106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x14ac:dyDescent="0.15">
      <c r="A232" s="1065"/>
      <c r="B232" s="1066"/>
      <c r="C232" s="1066"/>
      <c r="D232" s="1066"/>
      <c r="E232" s="1066"/>
      <c r="F232" s="106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x14ac:dyDescent="0.15">
      <c r="A233" s="1065"/>
      <c r="B233" s="1066"/>
      <c r="C233" s="1066"/>
      <c r="D233" s="1066"/>
      <c r="E233" s="1066"/>
      <c r="F233" s="106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x14ac:dyDescent="0.15">
      <c r="A234" s="1065"/>
      <c r="B234" s="1066"/>
      <c r="C234" s="1066"/>
      <c r="D234" s="1066"/>
      <c r="E234" s="1066"/>
      <c r="F234" s="106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x14ac:dyDescent="0.15">
      <c r="A235" s="1065"/>
      <c r="B235" s="1066"/>
      <c r="C235" s="1066"/>
      <c r="D235" s="1066"/>
      <c r="E235" s="1066"/>
      <c r="F235" s="106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x14ac:dyDescent="0.15">
      <c r="A236" s="1065"/>
      <c r="B236" s="1066"/>
      <c r="C236" s="1066"/>
      <c r="D236" s="1066"/>
      <c r="E236" s="1066"/>
      <c r="F236" s="106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x14ac:dyDescent="0.15">
      <c r="A237" s="1065"/>
      <c r="B237" s="1066"/>
      <c r="C237" s="1066"/>
      <c r="D237" s="1066"/>
      <c r="E237" s="1066"/>
      <c r="F237" s="106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x14ac:dyDescent="0.15">
      <c r="A238" s="1065"/>
      <c r="B238" s="1066"/>
      <c r="C238" s="1066"/>
      <c r="D238" s="1066"/>
      <c r="E238" s="1066"/>
      <c r="F238" s="106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x14ac:dyDescent="0.2">
      <c r="A239" s="1065"/>
      <c r="B239" s="1066"/>
      <c r="C239" s="1066"/>
      <c r="D239" s="1066"/>
      <c r="E239" s="1066"/>
      <c r="F239" s="106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x14ac:dyDescent="0.15">
      <c r="A240" s="1065"/>
      <c r="B240" s="1066"/>
      <c r="C240" s="1066"/>
      <c r="D240" s="1066"/>
      <c r="E240" s="1066"/>
      <c r="F240" s="1067"/>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row>
    <row r="241" spans="1:50" ht="24.75" hidden="1" customHeight="1" x14ac:dyDescent="0.15">
      <c r="A241" s="1065"/>
      <c r="B241" s="1066"/>
      <c r="C241" s="1066"/>
      <c r="D241" s="1066"/>
      <c r="E241" s="1066"/>
      <c r="F241" s="106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hidden="1" customHeight="1" x14ac:dyDescent="0.15">
      <c r="A242" s="1065"/>
      <c r="B242" s="1066"/>
      <c r="C242" s="1066"/>
      <c r="D242" s="1066"/>
      <c r="E242" s="1066"/>
      <c r="F242" s="1067"/>
      <c r="G242" s="676"/>
      <c r="H242" s="841"/>
      <c r="I242" s="841"/>
      <c r="J242" s="841"/>
      <c r="K242" s="842"/>
      <c r="L242" s="670"/>
      <c r="M242" s="671"/>
      <c r="N242" s="671"/>
      <c r="O242" s="671"/>
      <c r="P242" s="671"/>
      <c r="Q242" s="671"/>
      <c r="R242" s="671"/>
      <c r="S242" s="671"/>
      <c r="T242" s="671"/>
      <c r="U242" s="671"/>
      <c r="V242" s="671"/>
      <c r="W242" s="671"/>
      <c r="X242" s="672"/>
      <c r="Y242" s="387"/>
      <c r="Z242" s="388"/>
      <c r="AA242" s="388"/>
      <c r="AB242" s="811"/>
      <c r="AC242" s="676"/>
      <c r="AD242" s="841"/>
      <c r="AE242" s="841"/>
      <c r="AF242" s="841"/>
      <c r="AG242" s="842"/>
      <c r="AH242" s="670"/>
      <c r="AI242" s="671"/>
      <c r="AJ242" s="671"/>
      <c r="AK242" s="671"/>
      <c r="AL242" s="671"/>
      <c r="AM242" s="671"/>
      <c r="AN242" s="671"/>
      <c r="AO242" s="671"/>
      <c r="AP242" s="671"/>
      <c r="AQ242" s="671"/>
      <c r="AR242" s="671"/>
      <c r="AS242" s="671"/>
      <c r="AT242" s="672"/>
      <c r="AU242" s="387"/>
      <c r="AV242" s="388"/>
      <c r="AW242" s="388"/>
      <c r="AX242" s="389"/>
    </row>
    <row r="243" spans="1:50" ht="24.75" hidden="1" customHeight="1" x14ac:dyDescent="0.15">
      <c r="A243" s="1065"/>
      <c r="B243" s="1066"/>
      <c r="C243" s="1066"/>
      <c r="D243" s="1066"/>
      <c r="E243" s="1066"/>
      <c r="F243" s="106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x14ac:dyDescent="0.15">
      <c r="A244" s="1065"/>
      <c r="B244" s="1066"/>
      <c r="C244" s="1066"/>
      <c r="D244" s="1066"/>
      <c r="E244" s="1066"/>
      <c r="F244" s="106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x14ac:dyDescent="0.15">
      <c r="A245" s="1065"/>
      <c r="B245" s="1066"/>
      <c r="C245" s="1066"/>
      <c r="D245" s="1066"/>
      <c r="E245" s="1066"/>
      <c r="F245" s="106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x14ac:dyDescent="0.15">
      <c r="A246" s="1065"/>
      <c r="B246" s="1066"/>
      <c r="C246" s="1066"/>
      <c r="D246" s="1066"/>
      <c r="E246" s="1066"/>
      <c r="F246" s="106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x14ac:dyDescent="0.15">
      <c r="A247" s="1065"/>
      <c r="B247" s="1066"/>
      <c r="C247" s="1066"/>
      <c r="D247" s="1066"/>
      <c r="E247" s="1066"/>
      <c r="F247" s="106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x14ac:dyDescent="0.15">
      <c r="A248" s="1065"/>
      <c r="B248" s="1066"/>
      <c r="C248" s="1066"/>
      <c r="D248" s="1066"/>
      <c r="E248" s="1066"/>
      <c r="F248" s="106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x14ac:dyDescent="0.15">
      <c r="A249" s="1065"/>
      <c r="B249" s="1066"/>
      <c r="C249" s="1066"/>
      <c r="D249" s="1066"/>
      <c r="E249" s="1066"/>
      <c r="F249" s="106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x14ac:dyDescent="0.15">
      <c r="A250" s="1065"/>
      <c r="B250" s="1066"/>
      <c r="C250" s="1066"/>
      <c r="D250" s="1066"/>
      <c r="E250" s="1066"/>
      <c r="F250" s="106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x14ac:dyDescent="0.15">
      <c r="A251" s="1065"/>
      <c r="B251" s="1066"/>
      <c r="C251" s="1066"/>
      <c r="D251" s="1066"/>
      <c r="E251" s="1066"/>
      <c r="F251" s="106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x14ac:dyDescent="0.2">
      <c r="A252" s="1065"/>
      <c r="B252" s="1066"/>
      <c r="C252" s="1066"/>
      <c r="D252" s="1066"/>
      <c r="E252" s="1066"/>
      <c r="F252" s="106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x14ac:dyDescent="0.15">
      <c r="A253" s="1065"/>
      <c r="B253" s="1066"/>
      <c r="C253" s="1066"/>
      <c r="D253" s="1066"/>
      <c r="E253" s="1066"/>
      <c r="F253" s="1067"/>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row>
    <row r="254" spans="1:50" ht="24.75" hidden="1" customHeight="1" x14ac:dyDescent="0.15">
      <c r="A254" s="1065"/>
      <c r="B254" s="1066"/>
      <c r="C254" s="1066"/>
      <c r="D254" s="1066"/>
      <c r="E254" s="1066"/>
      <c r="F254" s="106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hidden="1" customHeight="1" x14ac:dyDescent="0.15">
      <c r="A255" s="1065"/>
      <c r="B255" s="1066"/>
      <c r="C255" s="1066"/>
      <c r="D255" s="1066"/>
      <c r="E255" s="1066"/>
      <c r="F255" s="1067"/>
      <c r="G255" s="676"/>
      <c r="H255" s="841"/>
      <c r="I255" s="841"/>
      <c r="J255" s="841"/>
      <c r="K255" s="842"/>
      <c r="L255" s="670"/>
      <c r="M255" s="671"/>
      <c r="N255" s="671"/>
      <c r="O255" s="671"/>
      <c r="P255" s="671"/>
      <c r="Q255" s="671"/>
      <c r="R255" s="671"/>
      <c r="S255" s="671"/>
      <c r="T255" s="671"/>
      <c r="U255" s="671"/>
      <c r="V255" s="671"/>
      <c r="W255" s="671"/>
      <c r="X255" s="672"/>
      <c r="Y255" s="387"/>
      <c r="Z255" s="388"/>
      <c r="AA255" s="388"/>
      <c r="AB255" s="811"/>
      <c r="AC255" s="676"/>
      <c r="AD255" s="841"/>
      <c r="AE255" s="841"/>
      <c r="AF255" s="841"/>
      <c r="AG255" s="842"/>
      <c r="AH255" s="670"/>
      <c r="AI255" s="671"/>
      <c r="AJ255" s="671"/>
      <c r="AK255" s="671"/>
      <c r="AL255" s="671"/>
      <c r="AM255" s="671"/>
      <c r="AN255" s="671"/>
      <c r="AO255" s="671"/>
      <c r="AP255" s="671"/>
      <c r="AQ255" s="671"/>
      <c r="AR255" s="671"/>
      <c r="AS255" s="671"/>
      <c r="AT255" s="672"/>
      <c r="AU255" s="387"/>
      <c r="AV255" s="388"/>
      <c r="AW255" s="388"/>
      <c r="AX255" s="389"/>
    </row>
    <row r="256" spans="1:50" ht="24.75" hidden="1" customHeight="1" x14ac:dyDescent="0.15">
      <c r="A256" s="1065"/>
      <c r="B256" s="1066"/>
      <c r="C256" s="1066"/>
      <c r="D256" s="1066"/>
      <c r="E256" s="1066"/>
      <c r="F256" s="106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x14ac:dyDescent="0.15">
      <c r="A257" s="1065"/>
      <c r="B257" s="1066"/>
      <c r="C257" s="1066"/>
      <c r="D257" s="1066"/>
      <c r="E257" s="1066"/>
      <c r="F257" s="106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x14ac:dyDescent="0.15">
      <c r="A258" s="1065"/>
      <c r="B258" s="1066"/>
      <c r="C258" s="1066"/>
      <c r="D258" s="1066"/>
      <c r="E258" s="1066"/>
      <c r="F258" s="106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x14ac:dyDescent="0.15">
      <c r="A259" s="1065"/>
      <c r="B259" s="1066"/>
      <c r="C259" s="1066"/>
      <c r="D259" s="1066"/>
      <c r="E259" s="1066"/>
      <c r="F259" s="106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x14ac:dyDescent="0.15">
      <c r="A260" s="1065"/>
      <c r="B260" s="1066"/>
      <c r="C260" s="1066"/>
      <c r="D260" s="1066"/>
      <c r="E260" s="1066"/>
      <c r="F260" s="106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x14ac:dyDescent="0.15">
      <c r="A261" s="1065"/>
      <c r="B261" s="1066"/>
      <c r="C261" s="1066"/>
      <c r="D261" s="1066"/>
      <c r="E261" s="1066"/>
      <c r="F261" s="106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x14ac:dyDescent="0.15">
      <c r="A262" s="1065"/>
      <c r="B262" s="1066"/>
      <c r="C262" s="1066"/>
      <c r="D262" s="1066"/>
      <c r="E262" s="1066"/>
      <c r="F262" s="106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x14ac:dyDescent="0.15">
      <c r="A263" s="1065"/>
      <c r="B263" s="1066"/>
      <c r="C263" s="1066"/>
      <c r="D263" s="1066"/>
      <c r="E263" s="1066"/>
      <c r="F263" s="106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x14ac:dyDescent="0.15">
      <c r="A264" s="1065"/>
      <c r="B264" s="1066"/>
      <c r="C264" s="1066"/>
      <c r="D264" s="1066"/>
      <c r="E264" s="1066"/>
      <c r="F264" s="106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Normal="75" zoomScaleSheetLayoutView="100" zoomScalePageLayoutView="70" workbookViewId="0">
      <selection activeCell="A1321" sqref="A13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hidden="1"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hidden="1" customHeight="1" x14ac:dyDescent="0.15">
      <c r="A4" s="1076">
        <v>1</v>
      </c>
      <c r="B4" s="107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hidden="1" customHeight="1" x14ac:dyDescent="0.15">
      <c r="A5" s="1076">
        <v>2</v>
      </c>
      <c r="B5" s="107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76">
        <v>3</v>
      </c>
      <c r="B6" s="107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76">
        <v>4</v>
      </c>
      <c r="B7" s="107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76">
        <v>5</v>
      </c>
      <c r="B8" s="107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76">
        <v>6</v>
      </c>
      <c r="B9" s="107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76">
        <v>7</v>
      </c>
      <c r="B10" s="107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76">
        <v>8</v>
      </c>
      <c r="B11" s="107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76">
        <v>9</v>
      </c>
      <c r="B12" s="107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76">
        <v>10</v>
      </c>
      <c r="B13" s="107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76">
        <v>11</v>
      </c>
      <c r="B14" s="107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76">
        <v>12</v>
      </c>
      <c r="B15" s="107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76">
        <v>13</v>
      </c>
      <c r="B16" s="107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76">
        <v>14</v>
      </c>
      <c r="B17" s="107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76">
        <v>15</v>
      </c>
      <c r="B18" s="107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76">
        <v>16</v>
      </c>
      <c r="B19" s="107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76">
        <v>17</v>
      </c>
      <c r="B20" s="107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76">
        <v>18</v>
      </c>
      <c r="B21" s="107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76">
        <v>19</v>
      </c>
      <c r="B22" s="107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76">
        <v>20</v>
      </c>
      <c r="B23" s="107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76">
        <v>21</v>
      </c>
      <c r="B24" s="107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76">
        <v>22</v>
      </c>
      <c r="B25" s="107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76">
        <v>23</v>
      </c>
      <c r="B26" s="107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76">
        <v>24</v>
      </c>
      <c r="B27" s="107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76">
        <v>25</v>
      </c>
      <c r="B28" s="107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76">
        <v>26</v>
      </c>
      <c r="B29" s="107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76">
        <v>27</v>
      </c>
      <c r="B30" s="107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76">
        <v>28</v>
      </c>
      <c r="B31" s="107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76">
        <v>29</v>
      </c>
      <c r="B32" s="107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76">
        <v>30</v>
      </c>
      <c r="B33" s="107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hidden="1" customHeight="1" x14ac:dyDescent="0.15">
      <c r="A37" s="1076">
        <v>1</v>
      </c>
      <c r="B37" s="107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76">
        <v>2</v>
      </c>
      <c r="B38" s="107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76">
        <v>3</v>
      </c>
      <c r="B39" s="107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76">
        <v>4</v>
      </c>
      <c r="B40" s="107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76">
        <v>5</v>
      </c>
      <c r="B41" s="107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76">
        <v>6</v>
      </c>
      <c r="B42" s="107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76">
        <v>7</v>
      </c>
      <c r="B43" s="107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76">
        <v>8</v>
      </c>
      <c r="B44" s="107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76">
        <v>9</v>
      </c>
      <c r="B45" s="107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76">
        <v>10</v>
      </c>
      <c r="B46" s="107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76">
        <v>11</v>
      </c>
      <c r="B47" s="107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76">
        <v>12</v>
      </c>
      <c r="B48" s="107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76">
        <v>13</v>
      </c>
      <c r="B49" s="107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76">
        <v>14</v>
      </c>
      <c r="B50" s="107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76">
        <v>15</v>
      </c>
      <c r="B51" s="107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76">
        <v>16</v>
      </c>
      <c r="B52" s="107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76">
        <v>17</v>
      </c>
      <c r="B53" s="107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76">
        <v>18</v>
      </c>
      <c r="B54" s="107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76">
        <v>19</v>
      </c>
      <c r="B55" s="107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76">
        <v>20</v>
      </c>
      <c r="B56" s="107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76">
        <v>21</v>
      </c>
      <c r="B57" s="107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76">
        <v>22</v>
      </c>
      <c r="B58" s="107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76">
        <v>23</v>
      </c>
      <c r="B59" s="107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76">
        <v>24</v>
      </c>
      <c r="B60" s="107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76">
        <v>25</v>
      </c>
      <c r="B61" s="107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76">
        <v>26</v>
      </c>
      <c r="B62" s="107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76">
        <v>27</v>
      </c>
      <c r="B63" s="107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76">
        <v>28</v>
      </c>
      <c r="B64" s="107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76">
        <v>29</v>
      </c>
      <c r="B65" s="107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76">
        <v>30</v>
      </c>
      <c r="B66" s="107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hidden="1" customHeight="1" x14ac:dyDescent="0.15">
      <c r="A70" s="1076">
        <v>1</v>
      </c>
      <c r="B70" s="107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76">
        <v>2</v>
      </c>
      <c r="B71" s="107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76">
        <v>3</v>
      </c>
      <c r="B72" s="107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76">
        <v>4</v>
      </c>
      <c r="B73" s="107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76">
        <v>5</v>
      </c>
      <c r="B74" s="107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76">
        <v>6</v>
      </c>
      <c r="B75" s="107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76">
        <v>7</v>
      </c>
      <c r="B76" s="107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76">
        <v>8</v>
      </c>
      <c r="B77" s="107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76">
        <v>9</v>
      </c>
      <c r="B78" s="107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76">
        <v>10</v>
      </c>
      <c r="B79" s="107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76">
        <v>11</v>
      </c>
      <c r="B80" s="107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76">
        <v>12</v>
      </c>
      <c r="B81" s="107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76">
        <v>13</v>
      </c>
      <c r="B82" s="107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76">
        <v>14</v>
      </c>
      <c r="B83" s="107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76">
        <v>15</v>
      </c>
      <c r="B84" s="107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76">
        <v>16</v>
      </c>
      <c r="B85" s="107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76">
        <v>17</v>
      </c>
      <c r="B86" s="107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76">
        <v>18</v>
      </c>
      <c r="B87" s="107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76">
        <v>19</v>
      </c>
      <c r="B88" s="107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76">
        <v>20</v>
      </c>
      <c r="B89" s="107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76">
        <v>21</v>
      </c>
      <c r="B90" s="107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76">
        <v>22</v>
      </c>
      <c r="B91" s="107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76">
        <v>23</v>
      </c>
      <c r="B92" s="107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76">
        <v>24</v>
      </c>
      <c r="B93" s="107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76">
        <v>25</v>
      </c>
      <c r="B94" s="107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76">
        <v>26</v>
      </c>
      <c r="B95" s="107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76">
        <v>27</v>
      </c>
      <c r="B96" s="107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76">
        <v>28</v>
      </c>
      <c r="B97" s="107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76">
        <v>29</v>
      </c>
      <c r="B98" s="107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76">
        <v>30</v>
      </c>
      <c r="B99" s="107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hidden="1" customHeight="1" x14ac:dyDescent="0.15">
      <c r="A103" s="1076">
        <v>1</v>
      </c>
      <c r="B103" s="107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76">
        <v>2</v>
      </c>
      <c r="B104" s="107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76">
        <v>3</v>
      </c>
      <c r="B105" s="107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76">
        <v>4</v>
      </c>
      <c r="B106" s="107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76">
        <v>5</v>
      </c>
      <c r="B107" s="107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76">
        <v>6</v>
      </c>
      <c r="B108" s="107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76">
        <v>7</v>
      </c>
      <c r="B109" s="107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76">
        <v>8</v>
      </c>
      <c r="B110" s="107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76">
        <v>9</v>
      </c>
      <c r="B111" s="107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76">
        <v>10</v>
      </c>
      <c r="B112" s="107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76">
        <v>11</v>
      </c>
      <c r="B113" s="107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76">
        <v>12</v>
      </c>
      <c r="B114" s="107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76">
        <v>13</v>
      </c>
      <c r="B115" s="107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76">
        <v>14</v>
      </c>
      <c r="B116" s="107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76">
        <v>15</v>
      </c>
      <c r="B117" s="107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76">
        <v>16</v>
      </c>
      <c r="B118" s="107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76">
        <v>17</v>
      </c>
      <c r="B119" s="107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76">
        <v>18</v>
      </c>
      <c r="B120" s="107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76">
        <v>19</v>
      </c>
      <c r="B121" s="107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76">
        <v>20</v>
      </c>
      <c r="B122" s="107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76">
        <v>21</v>
      </c>
      <c r="B123" s="107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76">
        <v>22</v>
      </c>
      <c r="B124" s="107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76">
        <v>23</v>
      </c>
      <c r="B125" s="107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76">
        <v>24</v>
      </c>
      <c r="B126" s="107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76">
        <v>25</v>
      </c>
      <c r="B127" s="107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76">
        <v>26</v>
      </c>
      <c r="B128" s="107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76">
        <v>27</v>
      </c>
      <c r="B129" s="107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76">
        <v>28</v>
      </c>
      <c r="B130" s="107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76">
        <v>29</v>
      </c>
      <c r="B131" s="107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76">
        <v>30</v>
      </c>
      <c r="B132" s="107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hidden="1" customHeight="1" x14ac:dyDescent="0.15">
      <c r="A136" s="1076">
        <v>1</v>
      </c>
      <c r="B136" s="107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76">
        <v>2</v>
      </c>
      <c r="B137" s="107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76">
        <v>3</v>
      </c>
      <c r="B138" s="107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76">
        <v>4</v>
      </c>
      <c r="B139" s="107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76">
        <v>5</v>
      </c>
      <c r="B140" s="107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76">
        <v>6</v>
      </c>
      <c r="B141" s="107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76">
        <v>7</v>
      </c>
      <c r="B142" s="107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76">
        <v>8</v>
      </c>
      <c r="B143" s="107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76">
        <v>9</v>
      </c>
      <c r="B144" s="107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76">
        <v>10</v>
      </c>
      <c r="B145" s="107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76">
        <v>11</v>
      </c>
      <c r="B146" s="107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76">
        <v>12</v>
      </c>
      <c r="B147" s="107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76">
        <v>13</v>
      </c>
      <c r="B148" s="107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76">
        <v>14</v>
      </c>
      <c r="B149" s="107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76">
        <v>15</v>
      </c>
      <c r="B150" s="107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76">
        <v>16</v>
      </c>
      <c r="B151" s="107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76">
        <v>17</v>
      </c>
      <c r="B152" s="107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76">
        <v>18</v>
      </c>
      <c r="B153" s="107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76">
        <v>19</v>
      </c>
      <c r="B154" s="107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76">
        <v>20</v>
      </c>
      <c r="B155" s="107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76">
        <v>21</v>
      </c>
      <c r="B156" s="107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76">
        <v>22</v>
      </c>
      <c r="B157" s="107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76">
        <v>23</v>
      </c>
      <c r="B158" s="107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76">
        <v>24</v>
      </c>
      <c r="B159" s="107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76">
        <v>25</v>
      </c>
      <c r="B160" s="107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76">
        <v>26</v>
      </c>
      <c r="B161" s="107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76">
        <v>27</v>
      </c>
      <c r="B162" s="107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76">
        <v>28</v>
      </c>
      <c r="B163" s="107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76">
        <v>29</v>
      </c>
      <c r="B164" s="107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76">
        <v>30</v>
      </c>
      <c r="B165" s="107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x14ac:dyDescent="0.15">
      <c r="A169" s="1076">
        <v>1</v>
      </c>
      <c r="B169" s="107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76">
        <v>2</v>
      </c>
      <c r="B170" s="107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76">
        <v>3</v>
      </c>
      <c r="B171" s="107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76">
        <v>4</v>
      </c>
      <c r="B172" s="107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76">
        <v>5</v>
      </c>
      <c r="B173" s="107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76">
        <v>6</v>
      </c>
      <c r="B174" s="107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76">
        <v>7</v>
      </c>
      <c r="B175" s="107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76">
        <v>8</v>
      </c>
      <c r="B176" s="107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76">
        <v>9</v>
      </c>
      <c r="B177" s="107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76">
        <v>10</v>
      </c>
      <c r="B178" s="107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76">
        <v>11</v>
      </c>
      <c r="B179" s="107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76">
        <v>12</v>
      </c>
      <c r="B180" s="107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76">
        <v>13</v>
      </c>
      <c r="B181" s="107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76">
        <v>14</v>
      </c>
      <c r="B182" s="107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76">
        <v>15</v>
      </c>
      <c r="B183" s="107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76">
        <v>16</v>
      </c>
      <c r="B184" s="107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76">
        <v>17</v>
      </c>
      <c r="B185" s="107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76">
        <v>18</v>
      </c>
      <c r="B186" s="107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76">
        <v>19</v>
      </c>
      <c r="B187" s="107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76">
        <v>20</v>
      </c>
      <c r="B188" s="107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76">
        <v>21</v>
      </c>
      <c r="B189" s="107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76">
        <v>22</v>
      </c>
      <c r="B190" s="107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76">
        <v>23</v>
      </c>
      <c r="B191" s="107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76">
        <v>24</v>
      </c>
      <c r="B192" s="107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76">
        <v>25</v>
      </c>
      <c r="B193" s="107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76">
        <v>26</v>
      </c>
      <c r="B194" s="107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76">
        <v>27</v>
      </c>
      <c r="B195" s="107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76">
        <v>28</v>
      </c>
      <c r="B196" s="107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76">
        <v>29</v>
      </c>
      <c r="B197" s="107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76">
        <v>30</v>
      </c>
      <c r="B198" s="107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x14ac:dyDescent="0.15">
      <c r="A202" s="1076">
        <v>1</v>
      </c>
      <c r="B202" s="107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76">
        <v>2</v>
      </c>
      <c r="B203" s="107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76">
        <v>3</v>
      </c>
      <c r="B204" s="107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76">
        <v>4</v>
      </c>
      <c r="B205" s="107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76">
        <v>5</v>
      </c>
      <c r="B206" s="107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76">
        <v>6</v>
      </c>
      <c r="B207" s="107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76">
        <v>7</v>
      </c>
      <c r="B208" s="107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76">
        <v>8</v>
      </c>
      <c r="B209" s="107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76">
        <v>9</v>
      </c>
      <c r="B210" s="107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76">
        <v>10</v>
      </c>
      <c r="B211" s="107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76">
        <v>11</v>
      </c>
      <c r="B212" s="107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76">
        <v>12</v>
      </c>
      <c r="B213" s="107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76">
        <v>13</v>
      </c>
      <c r="B214" s="107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76">
        <v>14</v>
      </c>
      <c r="B215" s="107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76">
        <v>15</v>
      </c>
      <c r="B216" s="107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76">
        <v>16</v>
      </c>
      <c r="B217" s="107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76">
        <v>17</v>
      </c>
      <c r="B218" s="107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76">
        <v>18</v>
      </c>
      <c r="B219" s="107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76">
        <v>19</v>
      </c>
      <c r="B220" s="107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76">
        <v>20</v>
      </c>
      <c r="B221" s="107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76">
        <v>21</v>
      </c>
      <c r="B222" s="107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76">
        <v>22</v>
      </c>
      <c r="B223" s="107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76">
        <v>23</v>
      </c>
      <c r="B224" s="107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76">
        <v>24</v>
      </c>
      <c r="B225" s="107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76">
        <v>25</v>
      </c>
      <c r="B226" s="107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76">
        <v>26</v>
      </c>
      <c r="B227" s="107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76">
        <v>27</v>
      </c>
      <c r="B228" s="107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76">
        <v>28</v>
      </c>
      <c r="B229" s="107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76">
        <v>29</v>
      </c>
      <c r="B230" s="107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76">
        <v>30</v>
      </c>
      <c r="B231" s="107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x14ac:dyDescent="0.15">
      <c r="A235" s="1076">
        <v>1</v>
      </c>
      <c r="B235" s="107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76">
        <v>2</v>
      </c>
      <c r="B236" s="107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76">
        <v>3</v>
      </c>
      <c r="B237" s="107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76">
        <v>4</v>
      </c>
      <c r="B238" s="107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76">
        <v>5</v>
      </c>
      <c r="B239" s="107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76">
        <v>6</v>
      </c>
      <c r="B240" s="107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76">
        <v>7</v>
      </c>
      <c r="B241" s="107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76">
        <v>8</v>
      </c>
      <c r="B242" s="107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76">
        <v>9</v>
      </c>
      <c r="B243" s="107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76">
        <v>10</v>
      </c>
      <c r="B244" s="107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76">
        <v>11</v>
      </c>
      <c r="B245" s="107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76">
        <v>12</v>
      </c>
      <c r="B246" s="107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76">
        <v>13</v>
      </c>
      <c r="B247" s="107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76">
        <v>14</v>
      </c>
      <c r="B248" s="107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76">
        <v>15</v>
      </c>
      <c r="B249" s="107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76">
        <v>16</v>
      </c>
      <c r="B250" s="107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76">
        <v>17</v>
      </c>
      <c r="B251" s="107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76">
        <v>18</v>
      </c>
      <c r="B252" s="107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76">
        <v>19</v>
      </c>
      <c r="B253" s="107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76">
        <v>20</v>
      </c>
      <c r="B254" s="107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76">
        <v>21</v>
      </c>
      <c r="B255" s="107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76">
        <v>22</v>
      </c>
      <c r="B256" s="107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76">
        <v>23</v>
      </c>
      <c r="B257" s="107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76">
        <v>24</v>
      </c>
      <c r="B258" s="107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76">
        <v>25</v>
      </c>
      <c r="B259" s="107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76">
        <v>26</v>
      </c>
      <c r="B260" s="107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76">
        <v>27</v>
      </c>
      <c r="B261" s="107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76">
        <v>28</v>
      </c>
      <c r="B262" s="107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76">
        <v>29</v>
      </c>
      <c r="B263" s="107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76">
        <v>30</v>
      </c>
      <c r="B264" s="107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x14ac:dyDescent="0.15">
      <c r="A268" s="1076">
        <v>1</v>
      </c>
      <c r="B268" s="107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76">
        <v>2</v>
      </c>
      <c r="B269" s="107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76">
        <v>3</v>
      </c>
      <c r="B270" s="107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76">
        <v>4</v>
      </c>
      <c r="B271" s="107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76">
        <v>5</v>
      </c>
      <c r="B272" s="107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76">
        <v>6</v>
      </c>
      <c r="B273" s="107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76">
        <v>7</v>
      </c>
      <c r="B274" s="107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76">
        <v>8</v>
      </c>
      <c r="B275" s="107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76">
        <v>9</v>
      </c>
      <c r="B276" s="107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76">
        <v>10</v>
      </c>
      <c r="B277" s="107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76">
        <v>11</v>
      </c>
      <c r="B278" s="107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76">
        <v>12</v>
      </c>
      <c r="B279" s="107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76">
        <v>13</v>
      </c>
      <c r="B280" s="107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76">
        <v>14</v>
      </c>
      <c r="B281" s="107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76">
        <v>15</v>
      </c>
      <c r="B282" s="107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76">
        <v>16</v>
      </c>
      <c r="B283" s="107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76">
        <v>17</v>
      </c>
      <c r="B284" s="107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76">
        <v>18</v>
      </c>
      <c r="B285" s="107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76">
        <v>19</v>
      </c>
      <c r="B286" s="107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76">
        <v>20</v>
      </c>
      <c r="B287" s="107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76">
        <v>21</v>
      </c>
      <c r="B288" s="107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76">
        <v>22</v>
      </c>
      <c r="B289" s="107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76">
        <v>23</v>
      </c>
      <c r="B290" s="107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76">
        <v>24</v>
      </c>
      <c r="B291" s="107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76">
        <v>25</v>
      </c>
      <c r="B292" s="107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76">
        <v>26</v>
      </c>
      <c r="B293" s="107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76">
        <v>27</v>
      </c>
      <c r="B294" s="107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76">
        <v>28</v>
      </c>
      <c r="B295" s="107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76">
        <v>29</v>
      </c>
      <c r="B296" s="107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76">
        <v>30</v>
      </c>
      <c r="B297" s="107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x14ac:dyDescent="0.15">
      <c r="A301" s="1076">
        <v>1</v>
      </c>
      <c r="B301" s="107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76">
        <v>2</v>
      </c>
      <c r="B302" s="107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76">
        <v>3</v>
      </c>
      <c r="B303" s="107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76">
        <v>4</v>
      </c>
      <c r="B304" s="107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76">
        <v>5</v>
      </c>
      <c r="B305" s="107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76">
        <v>6</v>
      </c>
      <c r="B306" s="107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76">
        <v>7</v>
      </c>
      <c r="B307" s="107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76">
        <v>8</v>
      </c>
      <c r="B308" s="107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76">
        <v>9</v>
      </c>
      <c r="B309" s="107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76">
        <v>10</v>
      </c>
      <c r="B310" s="107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76">
        <v>11</v>
      </c>
      <c r="B311" s="107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76">
        <v>12</v>
      </c>
      <c r="B312" s="107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76">
        <v>13</v>
      </c>
      <c r="B313" s="107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76">
        <v>14</v>
      </c>
      <c r="B314" s="107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76">
        <v>15</v>
      </c>
      <c r="B315" s="107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76">
        <v>16</v>
      </c>
      <c r="B316" s="107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76">
        <v>17</v>
      </c>
      <c r="B317" s="107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76">
        <v>18</v>
      </c>
      <c r="B318" s="107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76">
        <v>19</v>
      </c>
      <c r="B319" s="107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76">
        <v>20</v>
      </c>
      <c r="B320" s="107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76">
        <v>21</v>
      </c>
      <c r="B321" s="107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76">
        <v>22</v>
      </c>
      <c r="B322" s="107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76">
        <v>23</v>
      </c>
      <c r="B323" s="107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76">
        <v>24</v>
      </c>
      <c r="B324" s="107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76">
        <v>25</v>
      </c>
      <c r="B325" s="107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76">
        <v>26</v>
      </c>
      <c r="B326" s="107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76">
        <v>27</v>
      </c>
      <c r="B327" s="107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76">
        <v>28</v>
      </c>
      <c r="B328" s="107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76">
        <v>29</v>
      </c>
      <c r="B329" s="107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76">
        <v>30</v>
      </c>
      <c r="B330" s="107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x14ac:dyDescent="0.15">
      <c r="A334" s="1076">
        <v>1</v>
      </c>
      <c r="B334" s="107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76">
        <v>2</v>
      </c>
      <c r="B335" s="107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76">
        <v>3</v>
      </c>
      <c r="B336" s="107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76">
        <v>4</v>
      </c>
      <c r="B337" s="107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76">
        <v>5</v>
      </c>
      <c r="B338" s="107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76">
        <v>6</v>
      </c>
      <c r="B339" s="107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76">
        <v>7</v>
      </c>
      <c r="B340" s="107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76">
        <v>8</v>
      </c>
      <c r="B341" s="107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76">
        <v>9</v>
      </c>
      <c r="B342" s="107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76">
        <v>10</v>
      </c>
      <c r="B343" s="107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76">
        <v>11</v>
      </c>
      <c r="B344" s="107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76">
        <v>12</v>
      </c>
      <c r="B345" s="107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76">
        <v>13</v>
      </c>
      <c r="B346" s="107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76">
        <v>14</v>
      </c>
      <c r="B347" s="107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76">
        <v>15</v>
      </c>
      <c r="B348" s="107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76">
        <v>16</v>
      </c>
      <c r="B349" s="107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76">
        <v>17</v>
      </c>
      <c r="B350" s="107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76">
        <v>18</v>
      </c>
      <c r="B351" s="107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76">
        <v>19</v>
      </c>
      <c r="B352" s="107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76">
        <v>20</v>
      </c>
      <c r="B353" s="107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76">
        <v>21</v>
      </c>
      <c r="B354" s="107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76">
        <v>22</v>
      </c>
      <c r="B355" s="107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76">
        <v>23</v>
      </c>
      <c r="B356" s="107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76">
        <v>24</v>
      </c>
      <c r="B357" s="107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76">
        <v>25</v>
      </c>
      <c r="B358" s="107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76">
        <v>26</v>
      </c>
      <c r="B359" s="107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76">
        <v>27</v>
      </c>
      <c r="B360" s="107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76">
        <v>28</v>
      </c>
      <c r="B361" s="107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76">
        <v>29</v>
      </c>
      <c r="B362" s="107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76">
        <v>30</v>
      </c>
      <c r="B363" s="107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x14ac:dyDescent="0.15">
      <c r="A367" s="1076">
        <v>1</v>
      </c>
      <c r="B367" s="107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76">
        <v>2</v>
      </c>
      <c r="B368" s="107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76">
        <v>3</v>
      </c>
      <c r="B369" s="107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76">
        <v>4</v>
      </c>
      <c r="B370" s="107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76">
        <v>5</v>
      </c>
      <c r="B371" s="107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76">
        <v>6</v>
      </c>
      <c r="B372" s="107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76">
        <v>7</v>
      </c>
      <c r="B373" s="107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76">
        <v>8</v>
      </c>
      <c r="B374" s="107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76">
        <v>9</v>
      </c>
      <c r="B375" s="107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76">
        <v>10</v>
      </c>
      <c r="B376" s="107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76">
        <v>11</v>
      </c>
      <c r="B377" s="107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76">
        <v>12</v>
      </c>
      <c r="B378" s="107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76">
        <v>13</v>
      </c>
      <c r="B379" s="107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76">
        <v>14</v>
      </c>
      <c r="B380" s="107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76">
        <v>15</v>
      </c>
      <c r="B381" s="107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76">
        <v>16</v>
      </c>
      <c r="B382" s="107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76">
        <v>17</v>
      </c>
      <c r="B383" s="107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76">
        <v>18</v>
      </c>
      <c r="B384" s="107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76">
        <v>19</v>
      </c>
      <c r="B385" s="107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76">
        <v>20</v>
      </c>
      <c r="B386" s="107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76">
        <v>21</v>
      </c>
      <c r="B387" s="107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76">
        <v>22</v>
      </c>
      <c r="B388" s="107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76">
        <v>23</v>
      </c>
      <c r="B389" s="107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76">
        <v>24</v>
      </c>
      <c r="B390" s="107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76">
        <v>25</v>
      </c>
      <c r="B391" s="107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76">
        <v>26</v>
      </c>
      <c r="B392" s="107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76">
        <v>27</v>
      </c>
      <c r="B393" s="107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76">
        <v>28</v>
      </c>
      <c r="B394" s="107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76">
        <v>29</v>
      </c>
      <c r="B395" s="107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76">
        <v>30</v>
      </c>
      <c r="B396" s="107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x14ac:dyDescent="0.15">
      <c r="A400" s="1076">
        <v>1</v>
      </c>
      <c r="B400" s="107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76">
        <v>2</v>
      </c>
      <c r="B401" s="107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76">
        <v>3</v>
      </c>
      <c r="B402" s="107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76">
        <v>4</v>
      </c>
      <c r="B403" s="107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76">
        <v>5</v>
      </c>
      <c r="B404" s="107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76">
        <v>6</v>
      </c>
      <c r="B405" s="107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76">
        <v>7</v>
      </c>
      <c r="B406" s="107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76">
        <v>8</v>
      </c>
      <c r="B407" s="107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76">
        <v>9</v>
      </c>
      <c r="B408" s="107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76">
        <v>10</v>
      </c>
      <c r="B409" s="107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76">
        <v>11</v>
      </c>
      <c r="B410" s="107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76">
        <v>12</v>
      </c>
      <c r="B411" s="107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76">
        <v>13</v>
      </c>
      <c r="B412" s="107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76">
        <v>14</v>
      </c>
      <c r="B413" s="107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76">
        <v>15</v>
      </c>
      <c r="B414" s="107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76">
        <v>16</v>
      </c>
      <c r="B415" s="107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76">
        <v>17</v>
      </c>
      <c r="B416" s="107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76">
        <v>18</v>
      </c>
      <c r="B417" s="107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76">
        <v>19</v>
      </c>
      <c r="B418" s="107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76">
        <v>20</v>
      </c>
      <c r="B419" s="107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76">
        <v>21</v>
      </c>
      <c r="B420" s="107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76">
        <v>22</v>
      </c>
      <c r="B421" s="107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76">
        <v>23</v>
      </c>
      <c r="B422" s="107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76">
        <v>24</v>
      </c>
      <c r="B423" s="107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76">
        <v>25</v>
      </c>
      <c r="B424" s="107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76">
        <v>26</v>
      </c>
      <c r="B425" s="107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76">
        <v>27</v>
      </c>
      <c r="B426" s="107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76">
        <v>28</v>
      </c>
      <c r="B427" s="107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76">
        <v>29</v>
      </c>
      <c r="B428" s="107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76">
        <v>30</v>
      </c>
      <c r="B429" s="107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x14ac:dyDescent="0.15">
      <c r="A433" s="1076">
        <v>1</v>
      </c>
      <c r="B433" s="107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76">
        <v>2</v>
      </c>
      <c r="B434" s="107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76">
        <v>3</v>
      </c>
      <c r="B435" s="107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76">
        <v>4</v>
      </c>
      <c r="B436" s="107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76">
        <v>5</v>
      </c>
      <c r="B437" s="107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76">
        <v>6</v>
      </c>
      <c r="B438" s="107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76">
        <v>7</v>
      </c>
      <c r="B439" s="107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76">
        <v>8</v>
      </c>
      <c r="B440" s="107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76">
        <v>9</v>
      </c>
      <c r="B441" s="107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76">
        <v>10</v>
      </c>
      <c r="B442" s="107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76">
        <v>11</v>
      </c>
      <c r="B443" s="107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76">
        <v>12</v>
      </c>
      <c r="B444" s="107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76">
        <v>13</v>
      </c>
      <c r="B445" s="107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76">
        <v>14</v>
      </c>
      <c r="B446" s="107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76">
        <v>15</v>
      </c>
      <c r="B447" s="107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76">
        <v>16</v>
      </c>
      <c r="B448" s="107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76">
        <v>17</v>
      </c>
      <c r="B449" s="107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76">
        <v>18</v>
      </c>
      <c r="B450" s="107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76">
        <v>19</v>
      </c>
      <c r="B451" s="107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76">
        <v>20</v>
      </c>
      <c r="B452" s="107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76">
        <v>21</v>
      </c>
      <c r="B453" s="107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76">
        <v>22</v>
      </c>
      <c r="B454" s="107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76">
        <v>23</v>
      </c>
      <c r="B455" s="107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76">
        <v>24</v>
      </c>
      <c r="B456" s="107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76">
        <v>25</v>
      </c>
      <c r="B457" s="107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76">
        <v>26</v>
      </c>
      <c r="B458" s="107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76">
        <v>27</v>
      </c>
      <c r="B459" s="107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76">
        <v>28</v>
      </c>
      <c r="B460" s="107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76">
        <v>29</v>
      </c>
      <c r="B461" s="107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76">
        <v>30</v>
      </c>
      <c r="B462" s="107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x14ac:dyDescent="0.15">
      <c r="A466" s="1076">
        <v>1</v>
      </c>
      <c r="B466" s="107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76">
        <v>2</v>
      </c>
      <c r="B467" s="107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76">
        <v>3</v>
      </c>
      <c r="B468" s="107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76">
        <v>4</v>
      </c>
      <c r="B469" s="107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76">
        <v>5</v>
      </c>
      <c r="B470" s="107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76">
        <v>6</v>
      </c>
      <c r="B471" s="107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76">
        <v>7</v>
      </c>
      <c r="B472" s="107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76">
        <v>8</v>
      </c>
      <c r="B473" s="107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76">
        <v>9</v>
      </c>
      <c r="B474" s="107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76">
        <v>10</v>
      </c>
      <c r="B475" s="107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76">
        <v>11</v>
      </c>
      <c r="B476" s="107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76">
        <v>12</v>
      </c>
      <c r="B477" s="107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76">
        <v>13</v>
      </c>
      <c r="B478" s="107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76">
        <v>14</v>
      </c>
      <c r="B479" s="107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76">
        <v>15</v>
      </c>
      <c r="B480" s="107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76">
        <v>16</v>
      </c>
      <c r="B481" s="107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76">
        <v>17</v>
      </c>
      <c r="B482" s="107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76">
        <v>18</v>
      </c>
      <c r="B483" s="107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76">
        <v>19</v>
      </c>
      <c r="B484" s="107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76">
        <v>20</v>
      </c>
      <c r="B485" s="107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76">
        <v>21</v>
      </c>
      <c r="B486" s="107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76">
        <v>22</v>
      </c>
      <c r="B487" s="107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76">
        <v>23</v>
      </c>
      <c r="B488" s="107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76">
        <v>24</v>
      </c>
      <c r="B489" s="107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76">
        <v>25</v>
      </c>
      <c r="B490" s="107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76">
        <v>26</v>
      </c>
      <c r="B491" s="107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76">
        <v>27</v>
      </c>
      <c r="B492" s="107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76">
        <v>28</v>
      </c>
      <c r="B493" s="107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76">
        <v>29</v>
      </c>
      <c r="B494" s="107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76">
        <v>30</v>
      </c>
      <c r="B495" s="107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x14ac:dyDescent="0.15">
      <c r="A499" s="1076">
        <v>1</v>
      </c>
      <c r="B499" s="107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76">
        <v>2</v>
      </c>
      <c r="B500" s="107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76">
        <v>3</v>
      </c>
      <c r="B501" s="107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76">
        <v>4</v>
      </c>
      <c r="B502" s="107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76">
        <v>5</v>
      </c>
      <c r="B503" s="107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76">
        <v>6</v>
      </c>
      <c r="B504" s="107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76">
        <v>7</v>
      </c>
      <c r="B505" s="107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76">
        <v>8</v>
      </c>
      <c r="B506" s="107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76">
        <v>9</v>
      </c>
      <c r="B507" s="107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76">
        <v>10</v>
      </c>
      <c r="B508" s="107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76">
        <v>11</v>
      </c>
      <c r="B509" s="107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76">
        <v>12</v>
      </c>
      <c r="B510" s="107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76">
        <v>13</v>
      </c>
      <c r="B511" s="107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76">
        <v>14</v>
      </c>
      <c r="B512" s="107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76">
        <v>15</v>
      </c>
      <c r="B513" s="107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76">
        <v>16</v>
      </c>
      <c r="B514" s="107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76">
        <v>17</v>
      </c>
      <c r="B515" s="107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76">
        <v>18</v>
      </c>
      <c r="B516" s="107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76">
        <v>19</v>
      </c>
      <c r="B517" s="107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76">
        <v>20</v>
      </c>
      <c r="B518" s="107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76">
        <v>21</v>
      </c>
      <c r="B519" s="107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76">
        <v>22</v>
      </c>
      <c r="B520" s="107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76">
        <v>23</v>
      </c>
      <c r="B521" s="107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76">
        <v>24</v>
      </c>
      <c r="B522" s="107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76">
        <v>25</v>
      </c>
      <c r="B523" s="107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76">
        <v>26</v>
      </c>
      <c r="B524" s="107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76">
        <v>27</v>
      </c>
      <c r="B525" s="107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76">
        <v>28</v>
      </c>
      <c r="B526" s="107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76">
        <v>29</v>
      </c>
      <c r="B527" s="107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76">
        <v>30</v>
      </c>
      <c r="B528" s="107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x14ac:dyDescent="0.15">
      <c r="A532" s="1076">
        <v>1</v>
      </c>
      <c r="B532" s="107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76">
        <v>2</v>
      </c>
      <c r="B533" s="107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76">
        <v>3</v>
      </c>
      <c r="B534" s="107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76">
        <v>4</v>
      </c>
      <c r="B535" s="107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76">
        <v>5</v>
      </c>
      <c r="B536" s="107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76">
        <v>6</v>
      </c>
      <c r="B537" s="107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76">
        <v>7</v>
      </c>
      <c r="B538" s="107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76">
        <v>8</v>
      </c>
      <c r="B539" s="107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76">
        <v>9</v>
      </c>
      <c r="B540" s="107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76">
        <v>10</v>
      </c>
      <c r="B541" s="107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76">
        <v>11</v>
      </c>
      <c r="B542" s="107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76">
        <v>12</v>
      </c>
      <c r="B543" s="107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76">
        <v>13</v>
      </c>
      <c r="B544" s="107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76">
        <v>14</v>
      </c>
      <c r="B545" s="107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76">
        <v>15</v>
      </c>
      <c r="B546" s="107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76">
        <v>16</v>
      </c>
      <c r="B547" s="107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76">
        <v>17</v>
      </c>
      <c r="B548" s="107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76">
        <v>18</v>
      </c>
      <c r="B549" s="107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76">
        <v>19</v>
      </c>
      <c r="B550" s="107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76">
        <v>20</v>
      </c>
      <c r="B551" s="107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76">
        <v>21</v>
      </c>
      <c r="B552" s="107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76">
        <v>22</v>
      </c>
      <c r="B553" s="107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76">
        <v>23</v>
      </c>
      <c r="B554" s="107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76">
        <v>24</v>
      </c>
      <c r="B555" s="107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76">
        <v>25</v>
      </c>
      <c r="B556" s="107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76">
        <v>26</v>
      </c>
      <c r="B557" s="107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76">
        <v>27</v>
      </c>
      <c r="B558" s="107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76">
        <v>28</v>
      </c>
      <c r="B559" s="107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76">
        <v>29</v>
      </c>
      <c r="B560" s="107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76">
        <v>30</v>
      </c>
      <c r="B561" s="107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x14ac:dyDescent="0.15">
      <c r="A565" s="1076">
        <v>1</v>
      </c>
      <c r="B565" s="107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76">
        <v>2</v>
      </c>
      <c r="B566" s="107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76">
        <v>3</v>
      </c>
      <c r="B567" s="107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76">
        <v>4</v>
      </c>
      <c r="B568" s="107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76">
        <v>5</v>
      </c>
      <c r="B569" s="107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76">
        <v>6</v>
      </c>
      <c r="B570" s="107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76">
        <v>7</v>
      </c>
      <c r="B571" s="107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76">
        <v>8</v>
      </c>
      <c r="B572" s="107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76">
        <v>9</v>
      </c>
      <c r="B573" s="107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76">
        <v>10</v>
      </c>
      <c r="B574" s="107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76">
        <v>11</v>
      </c>
      <c r="B575" s="107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76">
        <v>12</v>
      </c>
      <c r="B576" s="107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76">
        <v>13</v>
      </c>
      <c r="B577" s="107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76">
        <v>14</v>
      </c>
      <c r="B578" s="107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76">
        <v>15</v>
      </c>
      <c r="B579" s="107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76">
        <v>16</v>
      </c>
      <c r="B580" s="107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76">
        <v>17</v>
      </c>
      <c r="B581" s="107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76">
        <v>18</v>
      </c>
      <c r="B582" s="107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76">
        <v>19</v>
      </c>
      <c r="B583" s="107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76">
        <v>20</v>
      </c>
      <c r="B584" s="107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76">
        <v>21</v>
      </c>
      <c r="B585" s="107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76">
        <v>22</v>
      </c>
      <c r="B586" s="107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76">
        <v>23</v>
      </c>
      <c r="B587" s="107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76">
        <v>24</v>
      </c>
      <c r="B588" s="107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76">
        <v>25</v>
      </c>
      <c r="B589" s="107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76">
        <v>26</v>
      </c>
      <c r="B590" s="107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76">
        <v>27</v>
      </c>
      <c r="B591" s="107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76">
        <v>28</v>
      </c>
      <c r="B592" s="107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76">
        <v>29</v>
      </c>
      <c r="B593" s="107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76">
        <v>30</v>
      </c>
      <c r="B594" s="107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x14ac:dyDescent="0.15">
      <c r="A598" s="1076">
        <v>1</v>
      </c>
      <c r="B598" s="107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76">
        <v>2</v>
      </c>
      <c r="B599" s="107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76">
        <v>3</v>
      </c>
      <c r="B600" s="107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76">
        <v>4</v>
      </c>
      <c r="B601" s="107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76">
        <v>5</v>
      </c>
      <c r="B602" s="107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76">
        <v>6</v>
      </c>
      <c r="B603" s="107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76">
        <v>7</v>
      </c>
      <c r="B604" s="107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76">
        <v>8</v>
      </c>
      <c r="B605" s="107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76">
        <v>9</v>
      </c>
      <c r="B606" s="107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76">
        <v>10</v>
      </c>
      <c r="B607" s="107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76">
        <v>11</v>
      </c>
      <c r="B608" s="107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76">
        <v>12</v>
      </c>
      <c r="B609" s="107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76">
        <v>13</v>
      </c>
      <c r="B610" s="107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76">
        <v>14</v>
      </c>
      <c r="B611" s="107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76">
        <v>15</v>
      </c>
      <c r="B612" s="107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76">
        <v>16</v>
      </c>
      <c r="B613" s="107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76">
        <v>17</v>
      </c>
      <c r="B614" s="107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76">
        <v>18</v>
      </c>
      <c r="B615" s="107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76">
        <v>19</v>
      </c>
      <c r="B616" s="107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76">
        <v>20</v>
      </c>
      <c r="B617" s="107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76">
        <v>21</v>
      </c>
      <c r="B618" s="107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76">
        <v>22</v>
      </c>
      <c r="B619" s="107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76">
        <v>23</v>
      </c>
      <c r="B620" s="107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76">
        <v>24</v>
      </c>
      <c r="B621" s="107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76">
        <v>25</v>
      </c>
      <c r="B622" s="107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76">
        <v>26</v>
      </c>
      <c r="B623" s="107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76">
        <v>27</v>
      </c>
      <c r="B624" s="107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76">
        <v>28</v>
      </c>
      <c r="B625" s="107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76">
        <v>29</v>
      </c>
      <c r="B626" s="107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76">
        <v>30</v>
      </c>
      <c r="B627" s="107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x14ac:dyDescent="0.15">
      <c r="A631" s="1076">
        <v>1</v>
      </c>
      <c r="B631" s="107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76">
        <v>2</v>
      </c>
      <c r="B632" s="107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76">
        <v>3</v>
      </c>
      <c r="B633" s="107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76">
        <v>4</v>
      </c>
      <c r="B634" s="107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76">
        <v>5</v>
      </c>
      <c r="B635" s="107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76">
        <v>6</v>
      </c>
      <c r="B636" s="107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76">
        <v>7</v>
      </c>
      <c r="B637" s="107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76">
        <v>8</v>
      </c>
      <c r="B638" s="107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76">
        <v>9</v>
      </c>
      <c r="B639" s="107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76">
        <v>10</v>
      </c>
      <c r="B640" s="107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76">
        <v>11</v>
      </c>
      <c r="B641" s="107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76">
        <v>12</v>
      </c>
      <c r="B642" s="107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76">
        <v>13</v>
      </c>
      <c r="B643" s="107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76">
        <v>14</v>
      </c>
      <c r="B644" s="107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76">
        <v>15</v>
      </c>
      <c r="B645" s="107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76">
        <v>16</v>
      </c>
      <c r="B646" s="107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76">
        <v>17</v>
      </c>
      <c r="B647" s="107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76">
        <v>18</v>
      </c>
      <c r="B648" s="107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76">
        <v>19</v>
      </c>
      <c r="B649" s="107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76">
        <v>20</v>
      </c>
      <c r="B650" s="107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76">
        <v>21</v>
      </c>
      <c r="B651" s="107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76">
        <v>22</v>
      </c>
      <c r="B652" s="107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76">
        <v>23</v>
      </c>
      <c r="B653" s="107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76">
        <v>24</v>
      </c>
      <c r="B654" s="107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76">
        <v>25</v>
      </c>
      <c r="B655" s="107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76">
        <v>26</v>
      </c>
      <c r="B656" s="107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76">
        <v>27</v>
      </c>
      <c r="B657" s="107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76">
        <v>28</v>
      </c>
      <c r="B658" s="107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76">
        <v>29</v>
      </c>
      <c r="B659" s="107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76">
        <v>30</v>
      </c>
      <c r="B660" s="107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x14ac:dyDescent="0.15">
      <c r="A664" s="1076">
        <v>1</v>
      </c>
      <c r="B664" s="107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76">
        <v>2</v>
      </c>
      <c r="B665" s="107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76">
        <v>3</v>
      </c>
      <c r="B666" s="107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76">
        <v>4</v>
      </c>
      <c r="B667" s="107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76">
        <v>5</v>
      </c>
      <c r="B668" s="107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76">
        <v>6</v>
      </c>
      <c r="B669" s="107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76">
        <v>7</v>
      </c>
      <c r="B670" s="107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76">
        <v>8</v>
      </c>
      <c r="B671" s="107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76">
        <v>9</v>
      </c>
      <c r="B672" s="107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76">
        <v>10</v>
      </c>
      <c r="B673" s="107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76">
        <v>11</v>
      </c>
      <c r="B674" s="107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76">
        <v>12</v>
      </c>
      <c r="B675" s="107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76">
        <v>13</v>
      </c>
      <c r="B676" s="107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76">
        <v>14</v>
      </c>
      <c r="B677" s="107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76">
        <v>15</v>
      </c>
      <c r="B678" s="107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76">
        <v>16</v>
      </c>
      <c r="B679" s="107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76">
        <v>17</v>
      </c>
      <c r="B680" s="107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76">
        <v>18</v>
      </c>
      <c r="B681" s="107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76">
        <v>19</v>
      </c>
      <c r="B682" s="107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76">
        <v>20</v>
      </c>
      <c r="B683" s="107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76">
        <v>21</v>
      </c>
      <c r="B684" s="107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76">
        <v>22</v>
      </c>
      <c r="B685" s="107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76">
        <v>23</v>
      </c>
      <c r="B686" s="107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76">
        <v>24</v>
      </c>
      <c r="B687" s="107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76">
        <v>25</v>
      </c>
      <c r="B688" s="107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76">
        <v>26</v>
      </c>
      <c r="B689" s="107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76">
        <v>27</v>
      </c>
      <c r="B690" s="107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76">
        <v>28</v>
      </c>
      <c r="B691" s="107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76">
        <v>29</v>
      </c>
      <c r="B692" s="107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76">
        <v>30</v>
      </c>
      <c r="B693" s="107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x14ac:dyDescent="0.15">
      <c r="A697" s="1076">
        <v>1</v>
      </c>
      <c r="B697" s="107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76">
        <v>2</v>
      </c>
      <c r="B698" s="107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76">
        <v>3</v>
      </c>
      <c r="B699" s="107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76">
        <v>4</v>
      </c>
      <c r="B700" s="107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76">
        <v>5</v>
      </c>
      <c r="B701" s="107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76">
        <v>6</v>
      </c>
      <c r="B702" s="107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76">
        <v>7</v>
      </c>
      <c r="B703" s="107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76">
        <v>8</v>
      </c>
      <c r="B704" s="107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76">
        <v>9</v>
      </c>
      <c r="B705" s="107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76">
        <v>10</v>
      </c>
      <c r="B706" s="107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76">
        <v>11</v>
      </c>
      <c r="B707" s="107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76">
        <v>12</v>
      </c>
      <c r="B708" s="107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76">
        <v>13</v>
      </c>
      <c r="B709" s="107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76">
        <v>14</v>
      </c>
      <c r="B710" s="107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76">
        <v>15</v>
      </c>
      <c r="B711" s="107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76">
        <v>16</v>
      </c>
      <c r="B712" s="107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76">
        <v>17</v>
      </c>
      <c r="B713" s="107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76">
        <v>18</v>
      </c>
      <c r="B714" s="107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76">
        <v>19</v>
      </c>
      <c r="B715" s="107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76">
        <v>20</v>
      </c>
      <c r="B716" s="107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76">
        <v>21</v>
      </c>
      <c r="B717" s="107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76">
        <v>22</v>
      </c>
      <c r="B718" s="107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76">
        <v>23</v>
      </c>
      <c r="B719" s="107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76">
        <v>24</v>
      </c>
      <c r="B720" s="107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76">
        <v>25</v>
      </c>
      <c r="B721" s="107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76">
        <v>26</v>
      </c>
      <c r="B722" s="107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76">
        <v>27</v>
      </c>
      <c r="B723" s="107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76">
        <v>28</v>
      </c>
      <c r="B724" s="107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76">
        <v>29</v>
      </c>
      <c r="B725" s="107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76">
        <v>30</v>
      </c>
      <c r="B726" s="107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x14ac:dyDescent="0.15">
      <c r="A730" s="1076">
        <v>1</v>
      </c>
      <c r="B730" s="107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76">
        <v>2</v>
      </c>
      <c r="B731" s="107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76">
        <v>3</v>
      </c>
      <c r="B732" s="107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76">
        <v>4</v>
      </c>
      <c r="B733" s="107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76">
        <v>5</v>
      </c>
      <c r="B734" s="107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76">
        <v>6</v>
      </c>
      <c r="B735" s="107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76">
        <v>7</v>
      </c>
      <c r="B736" s="107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76">
        <v>8</v>
      </c>
      <c r="B737" s="107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76">
        <v>9</v>
      </c>
      <c r="B738" s="107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76">
        <v>10</v>
      </c>
      <c r="B739" s="107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76">
        <v>11</v>
      </c>
      <c r="B740" s="107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76">
        <v>12</v>
      </c>
      <c r="B741" s="107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76">
        <v>13</v>
      </c>
      <c r="B742" s="107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76">
        <v>14</v>
      </c>
      <c r="B743" s="107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76">
        <v>15</v>
      </c>
      <c r="B744" s="107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76">
        <v>16</v>
      </c>
      <c r="B745" s="107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76">
        <v>17</v>
      </c>
      <c r="B746" s="107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76">
        <v>18</v>
      </c>
      <c r="B747" s="107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76">
        <v>19</v>
      </c>
      <c r="B748" s="107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76">
        <v>20</v>
      </c>
      <c r="B749" s="107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76">
        <v>21</v>
      </c>
      <c r="B750" s="107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76">
        <v>22</v>
      </c>
      <c r="B751" s="107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76">
        <v>23</v>
      </c>
      <c r="B752" s="107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76">
        <v>24</v>
      </c>
      <c r="B753" s="107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76">
        <v>25</v>
      </c>
      <c r="B754" s="107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76">
        <v>26</v>
      </c>
      <c r="B755" s="107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76">
        <v>27</v>
      </c>
      <c r="B756" s="107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76">
        <v>28</v>
      </c>
      <c r="B757" s="107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76">
        <v>29</v>
      </c>
      <c r="B758" s="107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76">
        <v>30</v>
      </c>
      <c r="B759" s="107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x14ac:dyDescent="0.15">
      <c r="A763" s="1076">
        <v>1</v>
      </c>
      <c r="B763" s="107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76">
        <v>2</v>
      </c>
      <c r="B764" s="107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76">
        <v>3</v>
      </c>
      <c r="B765" s="107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76">
        <v>4</v>
      </c>
      <c r="B766" s="107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76">
        <v>5</v>
      </c>
      <c r="B767" s="107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76">
        <v>6</v>
      </c>
      <c r="B768" s="107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76">
        <v>7</v>
      </c>
      <c r="B769" s="107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76">
        <v>8</v>
      </c>
      <c r="B770" s="107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76">
        <v>9</v>
      </c>
      <c r="B771" s="107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76">
        <v>10</v>
      </c>
      <c r="B772" s="107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76">
        <v>11</v>
      </c>
      <c r="B773" s="107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76">
        <v>12</v>
      </c>
      <c r="B774" s="107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76">
        <v>13</v>
      </c>
      <c r="B775" s="107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76">
        <v>14</v>
      </c>
      <c r="B776" s="107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76">
        <v>15</v>
      </c>
      <c r="B777" s="107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76">
        <v>16</v>
      </c>
      <c r="B778" s="107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76">
        <v>17</v>
      </c>
      <c r="B779" s="107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76">
        <v>18</v>
      </c>
      <c r="B780" s="107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76">
        <v>19</v>
      </c>
      <c r="B781" s="107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76">
        <v>20</v>
      </c>
      <c r="B782" s="107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76">
        <v>21</v>
      </c>
      <c r="B783" s="107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76">
        <v>22</v>
      </c>
      <c r="B784" s="107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76">
        <v>23</v>
      </c>
      <c r="B785" s="107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76">
        <v>24</v>
      </c>
      <c r="B786" s="107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76">
        <v>25</v>
      </c>
      <c r="B787" s="107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76">
        <v>26</v>
      </c>
      <c r="B788" s="107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76">
        <v>27</v>
      </c>
      <c r="B789" s="107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76">
        <v>28</v>
      </c>
      <c r="B790" s="107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76">
        <v>29</v>
      </c>
      <c r="B791" s="107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76">
        <v>30</v>
      </c>
      <c r="B792" s="107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x14ac:dyDescent="0.15">
      <c r="A796" s="1076">
        <v>1</v>
      </c>
      <c r="B796" s="107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76">
        <v>2</v>
      </c>
      <c r="B797" s="107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76">
        <v>3</v>
      </c>
      <c r="B798" s="107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76">
        <v>4</v>
      </c>
      <c r="B799" s="107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76">
        <v>5</v>
      </c>
      <c r="B800" s="107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76">
        <v>6</v>
      </c>
      <c r="B801" s="107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76">
        <v>7</v>
      </c>
      <c r="B802" s="107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76">
        <v>8</v>
      </c>
      <c r="B803" s="107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76">
        <v>9</v>
      </c>
      <c r="B804" s="107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76">
        <v>10</v>
      </c>
      <c r="B805" s="107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76">
        <v>11</v>
      </c>
      <c r="B806" s="107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76">
        <v>12</v>
      </c>
      <c r="B807" s="107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76">
        <v>13</v>
      </c>
      <c r="B808" s="107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76">
        <v>14</v>
      </c>
      <c r="B809" s="107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76">
        <v>15</v>
      </c>
      <c r="B810" s="107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76">
        <v>16</v>
      </c>
      <c r="B811" s="107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76">
        <v>17</v>
      </c>
      <c r="B812" s="107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76">
        <v>18</v>
      </c>
      <c r="B813" s="107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76">
        <v>19</v>
      </c>
      <c r="B814" s="107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76">
        <v>20</v>
      </c>
      <c r="B815" s="107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76">
        <v>21</v>
      </c>
      <c r="B816" s="107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76">
        <v>22</v>
      </c>
      <c r="B817" s="107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76">
        <v>23</v>
      </c>
      <c r="B818" s="107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76">
        <v>24</v>
      </c>
      <c r="B819" s="107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76">
        <v>25</v>
      </c>
      <c r="B820" s="107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76">
        <v>26</v>
      </c>
      <c r="B821" s="107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76">
        <v>27</v>
      </c>
      <c r="B822" s="107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76">
        <v>28</v>
      </c>
      <c r="B823" s="107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76">
        <v>29</v>
      </c>
      <c r="B824" s="107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76">
        <v>30</v>
      </c>
      <c r="B825" s="107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x14ac:dyDescent="0.15">
      <c r="A829" s="1076">
        <v>1</v>
      </c>
      <c r="B829" s="107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76">
        <v>2</v>
      </c>
      <c r="B830" s="107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76">
        <v>3</v>
      </c>
      <c r="B831" s="107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76">
        <v>4</v>
      </c>
      <c r="B832" s="107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76">
        <v>5</v>
      </c>
      <c r="B833" s="107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76">
        <v>6</v>
      </c>
      <c r="B834" s="107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76">
        <v>7</v>
      </c>
      <c r="B835" s="107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76">
        <v>8</v>
      </c>
      <c r="B836" s="107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76">
        <v>9</v>
      </c>
      <c r="B837" s="107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76">
        <v>10</v>
      </c>
      <c r="B838" s="107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76">
        <v>11</v>
      </c>
      <c r="B839" s="107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76">
        <v>12</v>
      </c>
      <c r="B840" s="107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76">
        <v>13</v>
      </c>
      <c r="B841" s="107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76">
        <v>14</v>
      </c>
      <c r="B842" s="107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76">
        <v>15</v>
      </c>
      <c r="B843" s="107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76">
        <v>16</v>
      </c>
      <c r="B844" s="107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76">
        <v>17</v>
      </c>
      <c r="B845" s="107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76">
        <v>18</v>
      </c>
      <c r="B846" s="107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76">
        <v>19</v>
      </c>
      <c r="B847" s="107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76">
        <v>20</v>
      </c>
      <c r="B848" s="107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76">
        <v>21</v>
      </c>
      <c r="B849" s="107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76">
        <v>22</v>
      </c>
      <c r="B850" s="107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76">
        <v>23</v>
      </c>
      <c r="B851" s="107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76">
        <v>24</v>
      </c>
      <c r="B852" s="107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76">
        <v>25</v>
      </c>
      <c r="B853" s="107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76">
        <v>26</v>
      </c>
      <c r="B854" s="107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76">
        <v>27</v>
      </c>
      <c r="B855" s="107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76">
        <v>28</v>
      </c>
      <c r="B856" s="107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76">
        <v>29</v>
      </c>
      <c r="B857" s="107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76">
        <v>30</v>
      </c>
      <c r="B858" s="107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x14ac:dyDescent="0.15">
      <c r="A862" s="1076">
        <v>1</v>
      </c>
      <c r="B862" s="107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76">
        <v>2</v>
      </c>
      <c r="B863" s="107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76">
        <v>3</v>
      </c>
      <c r="B864" s="107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76">
        <v>4</v>
      </c>
      <c r="B865" s="107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76">
        <v>5</v>
      </c>
      <c r="B866" s="107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76">
        <v>6</v>
      </c>
      <c r="B867" s="107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76">
        <v>7</v>
      </c>
      <c r="B868" s="107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76">
        <v>8</v>
      </c>
      <c r="B869" s="107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76">
        <v>9</v>
      </c>
      <c r="B870" s="107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76">
        <v>10</v>
      </c>
      <c r="B871" s="107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76">
        <v>11</v>
      </c>
      <c r="B872" s="107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76">
        <v>12</v>
      </c>
      <c r="B873" s="107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76">
        <v>13</v>
      </c>
      <c r="B874" s="107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76">
        <v>14</v>
      </c>
      <c r="B875" s="107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76">
        <v>15</v>
      </c>
      <c r="B876" s="107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76">
        <v>16</v>
      </c>
      <c r="B877" s="107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76">
        <v>17</v>
      </c>
      <c r="B878" s="107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76">
        <v>18</v>
      </c>
      <c r="B879" s="107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76">
        <v>19</v>
      </c>
      <c r="B880" s="107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76">
        <v>20</v>
      </c>
      <c r="B881" s="107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76">
        <v>21</v>
      </c>
      <c r="B882" s="107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76">
        <v>22</v>
      </c>
      <c r="B883" s="107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76">
        <v>23</v>
      </c>
      <c r="B884" s="107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76">
        <v>24</v>
      </c>
      <c r="B885" s="107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76">
        <v>25</v>
      </c>
      <c r="B886" s="107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76">
        <v>26</v>
      </c>
      <c r="B887" s="107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76">
        <v>27</v>
      </c>
      <c r="B888" s="107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76">
        <v>28</v>
      </c>
      <c r="B889" s="107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76">
        <v>29</v>
      </c>
      <c r="B890" s="107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76">
        <v>30</v>
      </c>
      <c r="B891" s="107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x14ac:dyDescent="0.15">
      <c r="A895" s="1076">
        <v>1</v>
      </c>
      <c r="B895" s="107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76">
        <v>2</v>
      </c>
      <c r="B896" s="107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76">
        <v>3</v>
      </c>
      <c r="B897" s="107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76">
        <v>4</v>
      </c>
      <c r="B898" s="107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76">
        <v>5</v>
      </c>
      <c r="B899" s="107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76">
        <v>6</v>
      </c>
      <c r="B900" s="107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76">
        <v>7</v>
      </c>
      <c r="B901" s="107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76">
        <v>8</v>
      </c>
      <c r="B902" s="107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76">
        <v>9</v>
      </c>
      <c r="B903" s="107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76">
        <v>10</v>
      </c>
      <c r="B904" s="107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76">
        <v>11</v>
      </c>
      <c r="B905" s="107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76">
        <v>12</v>
      </c>
      <c r="B906" s="107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76">
        <v>13</v>
      </c>
      <c r="B907" s="107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76">
        <v>14</v>
      </c>
      <c r="B908" s="107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76">
        <v>15</v>
      </c>
      <c r="B909" s="107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76">
        <v>16</v>
      </c>
      <c r="B910" s="107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76">
        <v>17</v>
      </c>
      <c r="B911" s="107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76">
        <v>18</v>
      </c>
      <c r="B912" s="107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76">
        <v>19</v>
      </c>
      <c r="B913" s="107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76">
        <v>20</v>
      </c>
      <c r="B914" s="107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76">
        <v>21</v>
      </c>
      <c r="B915" s="107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76">
        <v>22</v>
      </c>
      <c r="B916" s="107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76">
        <v>23</v>
      </c>
      <c r="B917" s="107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76">
        <v>24</v>
      </c>
      <c r="B918" s="107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76">
        <v>25</v>
      </c>
      <c r="B919" s="107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76">
        <v>26</v>
      </c>
      <c r="B920" s="107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76">
        <v>27</v>
      </c>
      <c r="B921" s="107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76">
        <v>28</v>
      </c>
      <c r="B922" s="107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76">
        <v>29</v>
      </c>
      <c r="B923" s="107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76">
        <v>30</v>
      </c>
      <c r="B924" s="107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x14ac:dyDescent="0.15">
      <c r="A928" s="1076">
        <v>1</v>
      </c>
      <c r="B928" s="107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76">
        <v>2</v>
      </c>
      <c r="B929" s="107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76">
        <v>3</v>
      </c>
      <c r="B930" s="107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76">
        <v>4</v>
      </c>
      <c r="B931" s="107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76">
        <v>5</v>
      </c>
      <c r="B932" s="107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76">
        <v>6</v>
      </c>
      <c r="B933" s="107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76">
        <v>7</v>
      </c>
      <c r="B934" s="107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76">
        <v>8</v>
      </c>
      <c r="B935" s="107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76">
        <v>9</v>
      </c>
      <c r="B936" s="107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76">
        <v>10</v>
      </c>
      <c r="B937" s="107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76">
        <v>11</v>
      </c>
      <c r="B938" s="107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76">
        <v>12</v>
      </c>
      <c r="B939" s="107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76">
        <v>13</v>
      </c>
      <c r="B940" s="107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76">
        <v>14</v>
      </c>
      <c r="B941" s="107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76">
        <v>15</v>
      </c>
      <c r="B942" s="107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76">
        <v>16</v>
      </c>
      <c r="B943" s="107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76">
        <v>17</v>
      </c>
      <c r="B944" s="107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76">
        <v>18</v>
      </c>
      <c r="B945" s="107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76">
        <v>19</v>
      </c>
      <c r="B946" s="107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76">
        <v>20</v>
      </c>
      <c r="B947" s="107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76">
        <v>21</v>
      </c>
      <c r="B948" s="107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76">
        <v>22</v>
      </c>
      <c r="B949" s="107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76">
        <v>23</v>
      </c>
      <c r="B950" s="107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76">
        <v>24</v>
      </c>
      <c r="B951" s="107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76">
        <v>25</v>
      </c>
      <c r="B952" s="107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76">
        <v>26</v>
      </c>
      <c r="B953" s="107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76">
        <v>27</v>
      </c>
      <c r="B954" s="107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76">
        <v>28</v>
      </c>
      <c r="B955" s="107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76">
        <v>29</v>
      </c>
      <c r="B956" s="107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76">
        <v>30</v>
      </c>
      <c r="B957" s="107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x14ac:dyDescent="0.15">
      <c r="A961" s="1076">
        <v>1</v>
      </c>
      <c r="B961" s="107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76">
        <v>2</v>
      </c>
      <c r="B962" s="107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76">
        <v>3</v>
      </c>
      <c r="B963" s="107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76">
        <v>4</v>
      </c>
      <c r="B964" s="107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76">
        <v>5</v>
      </c>
      <c r="B965" s="107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76">
        <v>6</v>
      </c>
      <c r="B966" s="107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76">
        <v>7</v>
      </c>
      <c r="B967" s="107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76">
        <v>8</v>
      </c>
      <c r="B968" s="107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76">
        <v>9</v>
      </c>
      <c r="B969" s="107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76">
        <v>10</v>
      </c>
      <c r="B970" s="107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76">
        <v>11</v>
      </c>
      <c r="B971" s="107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76">
        <v>12</v>
      </c>
      <c r="B972" s="107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76">
        <v>13</v>
      </c>
      <c r="B973" s="107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76">
        <v>14</v>
      </c>
      <c r="B974" s="107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76">
        <v>15</v>
      </c>
      <c r="B975" s="107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76">
        <v>16</v>
      </c>
      <c r="B976" s="107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76">
        <v>17</v>
      </c>
      <c r="B977" s="107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76">
        <v>18</v>
      </c>
      <c r="B978" s="107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76">
        <v>19</v>
      </c>
      <c r="B979" s="107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76">
        <v>20</v>
      </c>
      <c r="B980" s="107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76">
        <v>21</v>
      </c>
      <c r="B981" s="107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76">
        <v>22</v>
      </c>
      <c r="B982" s="107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76">
        <v>23</v>
      </c>
      <c r="B983" s="107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76">
        <v>24</v>
      </c>
      <c r="B984" s="107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76">
        <v>25</v>
      </c>
      <c r="B985" s="107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76">
        <v>26</v>
      </c>
      <c r="B986" s="107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76">
        <v>27</v>
      </c>
      <c r="B987" s="107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76">
        <v>28</v>
      </c>
      <c r="B988" s="107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76">
        <v>29</v>
      </c>
      <c r="B989" s="107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76">
        <v>30</v>
      </c>
      <c r="B990" s="107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x14ac:dyDescent="0.15">
      <c r="A994" s="1076">
        <v>1</v>
      </c>
      <c r="B994" s="107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76">
        <v>2</v>
      </c>
      <c r="B995" s="107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76">
        <v>3</v>
      </c>
      <c r="B996" s="107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76">
        <v>4</v>
      </c>
      <c r="B997" s="107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76">
        <v>5</v>
      </c>
      <c r="B998" s="107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76">
        <v>6</v>
      </c>
      <c r="B999" s="107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76">
        <v>7</v>
      </c>
      <c r="B1000" s="107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76">
        <v>8</v>
      </c>
      <c r="B1001" s="107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76">
        <v>9</v>
      </c>
      <c r="B1002" s="107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76">
        <v>10</v>
      </c>
      <c r="B1003" s="107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76">
        <v>11</v>
      </c>
      <c r="B1004" s="107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76">
        <v>12</v>
      </c>
      <c r="B1005" s="107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76">
        <v>13</v>
      </c>
      <c r="B1006" s="107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76">
        <v>14</v>
      </c>
      <c r="B1007" s="107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76">
        <v>15</v>
      </c>
      <c r="B1008" s="107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76">
        <v>16</v>
      </c>
      <c r="B1009" s="107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76">
        <v>17</v>
      </c>
      <c r="B1010" s="107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76">
        <v>18</v>
      </c>
      <c r="B1011" s="107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76">
        <v>19</v>
      </c>
      <c r="B1012" s="107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76">
        <v>20</v>
      </c>
      <c r="B1013" s="107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76">
        <v>21</v>
      </c>
      <c r="B1014" s="107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76">
        <v>22</v>
      </c>
      <c r="B1015" s="107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76">
        <v>23</v>
      </c>
      <c r="B1016" s="107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76">
        <v>24</v>
      </c>
      <c r="B1017" s="107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76">
        <v>25</v>
      </c>
      <c r="B1018" s="107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76">
        <v>26</v>
      </c>
      <c r="B1019" s="107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76">
        <v>27</v>
      </c>
      <c r="B1020" s="107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76">
        <v>28</v>
      </c>
      <c r="B1021" s="107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76">
        <v>29</v>
      </c>
      <c r="B1022" s="107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76">
        <v>30</v>
      </c>
      <c r="B1023" s="107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x14ac:dyDescent="0.15">
      <c r="A1027" s="1076">
        <v>1</v>
      </c>
      <c r="B1027" s="107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76">
        <v>2</v>
      </c>
      <c r="B1028" s="107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76">
        <v>3</v>
      </c>
      <c r="B1029" s="107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76">
        <v>4</v>
      </c>
      <c r="B1030" s="107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76">
        <v>5</v>
      </c>
      <c r="B1031" s="107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76">
        <v>6</v>
      </c>
      <c r="B1032" s="107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76">
        <v>7</v>
      </c>
      <c r="B1033" s="107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76">
        <v>8</v>
      </c>
      <c r="B1034" s="107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76">
        <v>9</v>
      </c>
      <c r="B1035" s="107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76">
        <v>10</v>
      </c>
      <c r="B1036" s="107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76">
        <v>11</v>
      </c>
      <c r="B1037" s="107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76">
        <v>12</v>
      </c>
      <c r="B1038" s="107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76">
        <v>13</v>
      </c>
      <c r="B1039" s="107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76">
        <v>14</v>
      </c>
      <c r="B1040" s="107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76">
        <v>15</v>
      </c>
      <c r="B1041" s="107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76">
        <v>16</v>
      </c>
      <c r="B1042" s="107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76">
        <v>17</v>
      </c>
      <c r="B1043" s="107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76">
        <v>18</v>
      </c>
      <c r="B1044" s="107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76">
        <v>19</v>
      </c>
      <c r="B1045" s="107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76">
        <v>20</v>
      </c>
      <c r="B1046" s="107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76">
        <v>21</v>
      </c>
      <c r="B1047" s="107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76">
        <v>22</v>
      </c>
      <c r="B1048" s="107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76">
        <v>23</v>
      </c>
      <c r="B1049" s="107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76">
        <v>24</v>
      </c>
      <c r="B1050" s="107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76">
        <v>25</v>
      </c>
      <c r="B1051" s="107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76">
        <v>26</v>
      </c>
      <c r="B1052" s="107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76">
        <v>27</v>
      </c>
      <c r="B1053" s="107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76">
        <v>28</v>
      </c>
      <c r="B1054" s="107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76">
        <v>29</v>
      </c>
      <c r="B1055" s="107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76">
        <v>30</v>
      </c>
      <c r="B1056" s="107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x14ac:dyDescent="0.15">
      <c r="A1060" s="1076">
        <v>1</v>
      </c>
      <c r="B1060" s="107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76">
        <v>2</v>
      </c>
      <c r="B1061" s="107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76">
        <v>3</v>
      </c>
      <c r="B1062" s="107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76">
        <v>4</v>
      </c>
      <c r="B1063" s="107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76">
        <v>5</v>
      </c>
      <c r="B1064" s="107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76">
        <v>6</v>
      </c>
      <c r="B1065" s="107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76">
        <v>7</v>
      </c>
      <c r="B1066" s="107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76">
        <v>8</v>
      </c>
      <c r="B1067" s="107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76">
        <v>9</v>
      </c>
      <c r="B1068" s="107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76">
        <v>10</v>
      </c>
      <c r="B1069" s="107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76">
        <v>11</v>
      </c>
      <c r="B1070" s="107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76">
        <v>12</v>
      </c>
      <c r="B1071" s="107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76">
        <v>13</v>
      </c>
      <c r="B1072" s="107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76">
        <v>14</v>
      </c>
      <c r="B1073" s="107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76">
        <v>15</v>
      </c>
      <c r="B1074" s="107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76">
        <v>16</v>
      </c>
      <c r="B1075" s="107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76">
        <v>17</v>
      </c>
      <c r="B1076" s="107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76">
        <v>18</v>
      </c>
      <c r="B1077" s="107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76">
        <v>19</v>
      </c>
      <c r="B1078" s="107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76">
        <v>20</v>
      </c>
      <c r="B1079" s="107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76">
        <v>21</v>
      </c>
      <c r="B1080" s="107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76">
        <v>22</v>
      </c>
      <c r="B1081" s="107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76">
        <v>23</v>
      </c>
      <c r="B1082" s="107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76">
        <v>24</v>
      </c>
      <c r="B1083" s="107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76">
        <v>25</v>
      </c>
      <c r="B1084" s="107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76">
        <v>26</v>
      </c>
      <c r="B1085" s="107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76">
        <v>27</v>
      </c>
      <c r="B1086" s="107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76">
        <v>28</v>
      </c>
      <c r="B1087" s="107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76">
        <v>29</v>
      </c>
      <c r="B1088" s="107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76">
        <v>30</v>
      </c>
      <c r="B1089" s="107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x14ac:dyDescent="0.15">
      <c r="A1093" s="1076">
        <v>1</v>
      </c>
      <c r="B1093" s="107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76">
        <v>2</v>
      </c>
      <c r="B1094" s="107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76">
        <v>3</v>
      </c>
      <c r="B1095" s="107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76">
        <v>4</v>
      </c>
      <c r="B1096" s="107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76">
        <v>5</v>
      </c>
      <c r="B1097" s="107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76">
        <v>6</v>
      </c>
      <c r="B1098" s="107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76">
        <v>7</v>
      </c>
      <c r="B1099" s="107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76">
        <v>8</v>
      </c>
      <c r="B1100" s="107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76">
        <v>9</v>
      </c>
      <c r="B1101" s="107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76">
        <v>10</v>
      </c>
      <c r="B1102" s="107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76">
        <v>11</v>
      </c>
      <c r="B1103" s="107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76">
        <v>12</v>
      </c>
      <c r="B1104" s="107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76">
        <v>13</v>
      </c>
      <c r="B1105" s="107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76">
        <v>14</v>
      </c>
      <c r="B1106" s="107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76">
        <v>15</v>
      </c>
      <c r="B1107" s="107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76">
        <v>16</v>
      </c>
      <c r="B1108" s="107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76">
        <v>17</v>
      </c>
      <c r="B1109" s="107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76">
        <v>18</v>
      </c>
      <c r="B1110" s="107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76">
        <v>19</v>
      </c>
      <c r="B1111" s="107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76">
        <v>20</v>
      </c>
      <c r="B1112" s="107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76">
        <v>21</v>
      </c>
      <c r="B1113" s="107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76">
        <v>22</v>
      </c>
      <c r="B1114" s="107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76">
        <v>23</v>
      </c>
      <c r="B1115" s="107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76">
        <v>24</v>
      </c>
      <c r="B1116" s="107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76">
        <v>25</v>
      </c>
      <c r="B1117" s="107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76">
        <v>26</v>
      </c>
      <c r="B1118" s="107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76">
        <v>27</v>
      </c>
      <c r="B1119" s="107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76">
        <v>28</v>
      </c>
      <c r="B1120" s="107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76">
        <v>29</v>
      </c>
      <c r="B1121" s="107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76">
        <v>30</v>
      </c>
      <c r="B1122" s="107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x14ac:dyDescent="0.15">
      <c r="A1126" s="1076">
        <v>1</v>
      </c>
      <c r="B1126" s="107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76">
        <v>2</v>
      </c>
      <c r="B1127" s="107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76">
        <v>3</v>
      </c>
      <c r="B1128" s="107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76">
        <v>4</v>
      </c>
      <c r="B1129" s="107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76">
        <v>5</v>
      </c>
      <c r="B1130" s="107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76">
        <v>6</v>
      </c>
      <c r="B1131" s="107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76">
        <v>7</v>
      </c>
      <c r="B1132" s="107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76">
        <v>8</v>
      </c>
      <c r="B1133" s="107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76">
        <v>9</v>
      </c>
      <c r="B1134" s="107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76">
        <v>10</v>
      </c>
      <c r="B1135" s="107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76">
        <v>11</v>
      </c>
      <c r="B1136" s="107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76">
        <v>12</v>
      </c>
      <c r="B1137" s="107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76">
        <v>13</v>
      </c>
      <c r="B1138" s="107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76">
        <v>14</v>
      </c>
      <c r="B1139" s="107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76">
        <v>15</v>
      </c>
      <c r="B1140" s="107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76">
        <v>16</v>
      </c>
      <c r="B1141" s="107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76">
        <v>17</v>
      </c>
      <c r="B1142" s="107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76">
        <v>18</v>
      </c>
      <c r="B1143" s="107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76">
        <v>19</v>
      </c>
      <c r="B1144" s="107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76">
        <v>20</v>
      </c>
      <c r="B1145" s="107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76">
        <v>21</v>
      </c>
      <c r="B1146" s="107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76">
        <v>22</v>
      </c>
      <c r="B1147" s="107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76">
        <v>23</v>
      </c>
      <c r="B1148" s="107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76">
        <v>24</v>
      </c>
      <c r="B1149" s="107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76">
        <v>25</v>
      </c>
      <c r="B1150" s="107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76">
        <v>26</v>
      </c>
      <c r="B1151" s="107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76">
        <v>27</v>
      </c>
      <c r="B1152" s="107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76">
        <v>28</v>
      </c>
      <c r="B1153" s="107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76">
        <v>29</v>
      </c>
      <c r="B1154" s="107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76">
        <v>30</v>
      </c>
      <c r="B1155" s="107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x14ac:dyDescent="0.15">
      <c r="A1159" s="1076">
        <v>1</v>
      </c>
      <c r="B1159" s="107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76">
        <v>2</v>
      </c>
      <c r="B1160" s="107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76">
        <v>3</v>
      </c>
      <c r="B1161" s="107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76">
        <v>4</v>
      </c>
      <c r="B1162" s="107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76">
        <v>5</v>
      </c>
      <c r="B1163" s="107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76">
        <v>6</v>
      </c>
      <c r="B1164" s="107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76">
        <v>7</v>
      </c>
      <c r="B1165" s="107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76">
        <v>8</v>
      </c>
      <c r="B1166" s="107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76">
        <v>9</v>
      </c>
      <c r="B1167" s="107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76">
        <v>10</v>
      </c>
      <c r="B1168" s="107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76">
        <v>11</v>
      </c>
      <c r="B1169" s="107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76">
        <v>12</v>
      </c>
      <c r="B1170" s="107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76">
        <v>13</v>
      </c>
      <c r="B1171" s="107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76">
        <v>14</v>
      </c>
      <c r="B1172" s="107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76">
        <v>15</v>
      </c>
      <c r="B1173" s="107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76">
        <v>16</v>
      </c>
      <c r="B1174" s="107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76">
        <v>17</v>
      </c>
      <c r="B1175" s="107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76">
        <v>18</v>
      </c>
      <c r="B1176" s="107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76">
        <v>19</v>
      </c>
      <c r="B1177" s="107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76">
        <v>20</v>
      </c>
      <c r="B1178" s="107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76">
        <v>21</v>
      </c>
      <c r="B1179" s="107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76">
        <v>22</v>
      </c>
      <c r="B1180" s="107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76">
        <v>23</v>
      </c>
      <c r="B1181" s="107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76">
        <v>24</v>
      </c>
      <c r="B1182" s="107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76">
        <v>25</v>
      </c>
      <c r="B1183" s="107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76">
        <v>26</v>
      </c>
      <c r="B1184" s="107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76">
        <v>27</v>
      </c>
      <c r="B1185" s="107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76">
        <v>28</v>
      </c>
      <c r="B1186" s="107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76">
        <v>29</v>
      </c>
      <c r="B1187" s="107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76">
        <v>30</v>
      </c>
      <c r="B1188" s="107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x14ac:dyDescent="0.15">
      <c r="A1192" s="1076">
        <v>1</v>
      </c>
      <c r="B1192" s="107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76">
        <v>2</v>
      </c>
      <c r="B1193" s="107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76">
        <v>3</v>
      </c>
      <c r="B1194" s="107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76">
        <v>4</v>
      </c>
      <c r="B1195" s="107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76">
        <v>5</v>
      </c>
      <c r="B1196" s="107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76">
        <v>6</v>
      </c>
      <c r="B1197" s="107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76">
        <v>7</v>
      </c>
      <c r="B1198" s="107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76">
        <v>8</v>
      </c>
      <c r="B1199" s="107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76">
        <v>9</v>
      </c>
      <c r="B1200" s="107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76">
        <v>10</v>
      </c>
      <c r="B1201" s="107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76">
        <v>11</v>
      </c>
      <c r="B1202" s="107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76">
        <v>12</v>
      </c>
      <c r="B1203" s="107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76">
        <v>13</v>
      </c>
      <c r="B1204" s="107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76">
        <v>14</v>
      </c>
      <c r="B1205" s="107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76">
        <v>15</v>
      </c>
      <c r="B1206" s="107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76">
        <v>16</v>
      </c>
      <c r="B1207" s="107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76">
        <v>17</v>
      </c>
      <c r="B1208" s="107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76">
        <v>18</v>
      </c>
      <c r="B1209" s="107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76">
        <v>19</v>
      </c>
      <c r="B1210" s="107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76">
        <v>20</v>
      </c>
      <c r="B1211" s="107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76">
        <v>21</v>
      </c>
      <c r="B1212" s="107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76">
        <v>22</v>
      </c>
      <c r="B1213" s="107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76">
        <v>23</v>
      </c>
      <c r="B1214" s="107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76">
        <v>24</v>
      </c>
      <c r="B1215" s="107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76">
        <v>25</v>
      </c>
      <c r="B1216" s="107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76">
        <v>26</v>
      </c>
      <c r="B1217" s="107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76">
        <v>27</v>
      </c>
      <c r="B1218" s="107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76">
        <v>28</v>
      </c>
      <c r="B1219" s="107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76">
        <v>29</v>
      </c>
      <c r="B1220" s="107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76">
        <v>30</v>
      </c>
      <c r="B1221" s="107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x14ac:dyDescent="0.15">
      <c r="A1225" s="1076">
        <v>1</v>
      </c>
      <c r="B1225" s="107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76">
        <v>2</v>
      </c>
      <c r="B1226" s="107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76">
        <v>3</v>
      </c>
      <c r="B1227" s="107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76">
        <v>4</v>
      </c>
      <c r="B1228" s="107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76">
        <v>5</v>
      </c>
      <c r="B1229" s="107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76">
        <v>6</v>
      </c>
      <c r="B1230" s="107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76">
        <v>7</v>
      </c>
      <c r="B1231" s="107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76">
        <v>8</v>
      </c>
      <c r="B1232" s="107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76">
        <v>9</v>
      </c>
      <c r="B1233" s="107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76">
        <v>10</v>
      </c>
      <c r="B1234" s="107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76">
        <v>11</v>
      </c>
      <c r="B1235" s="107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76">
        <v>12</v>
      </c>
      <c r="B1236" s="107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76">
        <v>13</v>
      </c>
      <c r="B1237" s="107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76">
        <v>14</v>
      </c>
      <c r="B1238" s="107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76">
        <v>15</v>
      </c>
      <c r="B1239" s="107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76">
        <v>16</v>
      </c>
      <c r="B1240" s="107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76">
        <v>17</v>
      </c>
      <c r="B1241" s="107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76">
        <v>18</v>
      </c>
      <c r="B1242" s="107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76">
        <v>19</v>
      </c>
      <c r="B1243" s="107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76">
        <v>20</v>
      </c>
      <c r="B1244" s="107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76">
        <v>21</v>
      </c>
      <c r="B1245" s="107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76">
        <v>22</v>
      </c>
      <c r="B1246" s="107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76">
        <v>23</v>
      </c>
      <c r="B1247" s="107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76">
        <v>24</v>
      </c>
      <c r="B1248" s="107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76">
        <v>25</v>
      </c>
      <c r="B1249" s="107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76">
        <v>26</v>
      </c>
      <c r="B1250" s="107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76">
        <v>27</v>
      </c>
      <c r="B1251" s="107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76">
        <v>28</v>
      </c>
      <c r="B1252" s="107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76">
        <v>29</v>
      </c>
      <c r="B1253" s="107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76">
        <v>30</v>
      </c>
      <c r="B1254" s="107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x14ac:dyDescent="0.15">
      <c r="A1258" s="1076">
        <v>1</v>
      </c>
      <c r="B1258" s="107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76">
        <v>2</v>
      </c>
      <c r="B1259" s="107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76">
        <v>3</v>
      </c>
      <c r="B1260" s="107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76">
        <v>4</v>
      </c>
      <c r="B1261" s="107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76">
        <v>5</v>
      </c>
      <c r="B1262" s="107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76">
        <v>6</v>
      </c>
      <c r="B1263" s="107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76">
        <v>7</v>
      </c>
      <c r="B1264" s="107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76">
        <v>8</v>
      </c>
      <c r="B1265" s="107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76">
        <v>9</v>
      </c>
      <c r="B1266" s="107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76">
        <v>10</v>
      </c>
      <c r="B1267" s="107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76">
        <v>11</v>
      </c>
      <c r="B1268" s="107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76">
        <v>12</v>
      </c>
      <c r="B1269" s="107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76">
        <v>13</v>
      </c>
      <c r="B1270" s="107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76">
        <v>14</v>
      </c>
      <c r="B1271" s="107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76">
        <v>15</v>
      </c>
      <c r="B1272" s="107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76">
        <v>16</v>
      </c>
      <c r="B1273" s="107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76">
        <v>17</v>
      </c>
      <c r="B1274" s="107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76">
        <v>18</v>
      </c>
      <c r="B1275" s="107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76">
        <v>19</v>
      </c>
      <c r="B1276" s="107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76">
        <v>20</v>
      </c>
      <c r="B1277" s="107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76">
        <v>21</v>
      </c>
      <c r="B1278" s="107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76">
        <v>22</v>
      </c>
      <c r="B1279" s="107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76">
        <v>23</v>
      </c>
      <c r="B1280" s="107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76">
        <v>24</v>
      </c>
      <c r="B1281" s="107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76">
        <v>25</v>
      </c>
      <c r="B1282" s="107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76">
        <v>26</v>
      </c>
      <c r="B1283" s="107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76">
        <v>27</v>
      </c>
      <c r="B1284" s="107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76">
        <v>28</v>
      </c>
      <c r="B1285" s="107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76">
        <v>29</v>
      </c>
      <c r="B1286" s="107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76">
        <v>30</v>
      </c>
      <c r="B1287" s="107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x14ac:dyDescent="0.15">
      <c r="A1291" s="1076">
        <v>1</v>
      </c>
      <c r="B1291" s="107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76">
        <v>2</v>
      </c>
      <c r="B1292" s="107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76">
        <v>3</v>
      </c>
      <c r="B1293" s="107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76">
        <v>4</v>
      </c>
      <c r="B1294" s="107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76">
        <v>5</v>
      </c>
      <c r="B1295" s="107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76">
        <v>6</v>
      </c>
      <c r="B1296" s="107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76">
        <v>7</v>
      </c>
      <c r="B1297" s="107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76">
        <v>8</v>
      </c>
      <c r="B1298" s="107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76">
        <v>9</v>
      </c>
      <c r="B1299" s="107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76">
        <v>10</v>
      </c>
      <c r="B1300" s="107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76">
        <v>11</v>
      </c>
      <c r="B1301" s="107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76">
        <v>12</v>
      </c>
      <c r="B1302" s="107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76">
        <v>13</v>
      </c>
      <c r="B1303" s="107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76">
        <v>14</v>
      </c>
      <c r="B1304" s="107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76">
        <v>15</v>
      </c>
      <c r="B1305" s="107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76">
        <v>16</v>
      </c>
      <c r="B1306" s="107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76">
        <v>17</v>
      </c>
      <c r="B1307" s="107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76">
        <v>18</v>
      </c>
      <c r="B1308" s="107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76">
        <v>19</v>
      </c>
      <c r="B1309" s="107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76">
        <v>20</v>
      </c>
      <c r="B1310" s="107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76">
        <v>21</v>
      </c>
      <c r="B1311" s="107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76">
        <v>22</v>
      </c>
      <c r="B1312" s="107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76">
        <v>23</v>
      </c>
      <c r="B1313" s="107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76">
        <v>24</v>
      </c>
      <c r="B1314" s="107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76">
        <v>25</v>
      </c>
      <c r="B1315" s="107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76">
        <v>26</v>
      </c>
      <c r="B1316" s="107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76">
        <v>27</v>
      </c>
      <c r="B1317" s="107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76">
        <v>28</v>
      </c>
      <c r="B1318" s="107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76">
        <v>29</v>
      </c>
      <c r="B1319" s="107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76">
        <v>30</v>
      </c>
      <c r="B1320" s="107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2018-08-15T08:22:40Z</cp:lastPrinted>
  <dcterms:created xsi:type="dcterms:W3CDTF">2012-03-13T00:50:25Z</dcterms:created>
  <dcterms:modified xsi:type="dcterms:W3CDTF">2018-08-15T08:22:41Z</dcterms:modified>
</cp:coreProperties>
</file>