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<sst xmlns="http://schemas.openxmlformats.org/spreadsheetml/2006/main" count="2919" uniqueCount="619">
  <si>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</si>
  <si>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</si>
  <si>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</si>
  <si>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</si>
  <si>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</si>
  <si>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</si>
  <si>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</si>
  <si>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</si>
  <si>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</si>
  <si>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</si>
  <si>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</si>
  <si>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</si>
  <si>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</si>
  <si>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</si>
  <si>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</si>
  <si>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</si>
  <si>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</si>
  <si>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</si>
  <si>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</si>
  <si>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</si>
  <si>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</si>
  <si>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</si>
  <si>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</si>
  <si>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</si>
  <si>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</si>
  <si>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</si>
  <si>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</si>
  <si>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</si>
  <si>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</si>
  <si>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</si>
  <si>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</si>
  <si>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</si>
  <si>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</si>
  <si>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</si>
  <si>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</si>
  <si>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</si>
  <si>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</si>
  <si>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</si>
  <si>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</si>
  <si>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</si>
  <si>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</si>
  <si>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</si>
  <si>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</si>
  <si>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</si>
  <si>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</si>
  <si>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</si>
  <si>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</si>
  <si>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</si>
  <si>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</si>
  <si>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</si>
  <si>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</si>
  <si>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</si>
  <si>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</si>
  <si>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</si>
  <si>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</si>
  <si>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</si>
  <si>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</si>
  <si>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</si>
  <si>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</si>
  <si>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</si>
  <si>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</si>
  <si>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</si>
  <si>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</si>
  <si>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</si>
  <si>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</si>
  <si>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</si>
  <si>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</si>
  <si>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</si>
  <si>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</si>
  <si>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</si>
  <si>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</si>
  <si>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</si>
  <si>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</si>
  <si>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</si>
  <si>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</si>
  <si>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</si>
  <si>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</si>
  <si>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</si>
  <si>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</si>
  <si>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</si>
  <si>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</si>
  <si>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</si>
  <si>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</si>
  <si>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</si>
  <si>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</si>
  <si>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</si>
  <si>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</si>
  <si>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</si>
  <si>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</si>
  <si>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</si>
  <si>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</si>
  <si>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</si>
  <si>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</si>
  <si>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</si>
  <si>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</si>
  <si>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</si>
  <si>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</si>
  <si>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</si>
  <si>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</si>
  <si>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</si>
  <si>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</si>
  <si>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</si>
  <si>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</si>
  <si>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</si>
  <si>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</si>
  <si>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</si>
  <si>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</si>
  <si>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</si>
  <si>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</si>
  <si>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</si>
  <si>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</si>
  <si>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</si>
  <si>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</si>
  <si>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</si>
  <si>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</si>
  <si>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</si>
  <si>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</si>
  <si>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</si>
  <si>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</si>
  <si>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</si>
  <si>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</si>
  <si>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</si>
  <si>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</si>
  <si>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</si>
  <si>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</si>
  <si>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</si>
  <si>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</si>
  <si>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</si>
  <si>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</si>
  <si>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</si>
  <si>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</si>
  <si>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</si>
  <si>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</si>
  <si>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</si>
  <si>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</si>
  <si>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</si>
  <si>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</si>
  <si>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</si>
  <si>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</si>
  <si>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</si>
  <si>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</si>
  <si>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</si>
  <si>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</si>
  <si>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</si>
  <si>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</si>
  <si>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</si>
  <si>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</si>
  <si>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</si>
  <si>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</si>
  <si>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</si>
  <si>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</si>
  <si>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</si>
  <si>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</si>
  <si>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</si>
  <si>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</si>
  <si>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</si>
  <si>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</si>
  <si>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</si>
  <si>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</si>
  <si>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</si>
  <si>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</si>
  <si>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</si>
  <si>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</si>
  <si>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</si>
  <si>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</si>
  <si>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</si>
  <si>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</si>
  <si>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</si>
  <si>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</si>
  <si>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</si>
  <si>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</si>
  <si>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</si>
  <si>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</si>
  <si>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</si>
  <si>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</si>
  <si>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</si>
  <si>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</si>
  <si>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</si>
  <si>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</si>
  <si>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</si>
  <si>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</si>
  <si>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</si>
  <si>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</si>
  <si>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</si>
  <si>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</si>
  <si>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</si>
  <si>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</si>
  <si>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</si>
  <si>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</si>
  <si>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</si>
  <si>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</si>
  <si>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</si>
  <si>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</si>
  <si>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</si>
  <si>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</si>
  <si>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</si>
  <si>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</si>
  <si>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</si>
  <si>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</si>
  <si>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</si>
  <si>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</si>
  <si>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</si>
  <si>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</si>
  <si>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</si>
  <si>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</si>
  <si>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</si>
  <si>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</si>
  <si>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</si>
  <si>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</si>
  <si>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</si>
  <si>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</si>
  <si>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</si>
  <si>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</si>
  <si>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</si>
  <si>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</si>
  <si>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</si>
  <si>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</si>
  <si>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</si>
  <si>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</si>
  <si>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</si>
  <si>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</si>
  <si>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</si>
  <si>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</si>
  <si>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</si>
  <si>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</si>
  <si>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</si>
  <si>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</si>
  <si>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</si>
  <si>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</si>
  <si>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</si>
  <si>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</si>
  <si>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</si>
  <si>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</si>
  <si>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</si>
  <si>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</si>
  <si>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</si>
  <si>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</si>
  <si>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</si>
  <si>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</si>
  <si>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</si>
  <si>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</si>
  <si>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</si>
  <si>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</si>
  <si>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</si>
  <si>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</si>
  <si>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</si>
  <si>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</si>
  <si>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</si>
  <si>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</si>
  <si>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</si>
  <si>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</si>
  <si>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</si>
  <si>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</si>
  <si>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</si>
  <si>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</si>
  <si>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</si>
  <si>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</si>
  <si>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</si>
  <si>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</si>
  <si>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</si>
  <si>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</si>
  <si>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</si>
  <si>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</si>
  <si>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</si>
  <si>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</si>
  <si>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</si>
  <si>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</si>
  <si>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</si>
  <si>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</si>
  <si>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</si>
  <si>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</si>
  <si>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</si>
  <si>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</si>
  <si>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</si>
  <si>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</si>
  <si>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</si>
  <si>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</si>
  <si>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</si>
  <si>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</si>
  <si>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</si>
  <si>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</si>
  <si>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</si>
  <si>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</si>
  <si>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</si>
  <si>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</si>
  <si>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</si>
  <si>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</si>
  <si>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</si>
  <si>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</si>
  <si>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</si>
  <si>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</si>
  <si>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</si>
  <si>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</si>
  <si>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</si>
  <si>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</si>
  <si>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</si>
  <si>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</si>
  <si>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</si>
  <si>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</si>
  <si>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</si>
  <si>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</si>
  <si>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</si>
  <si>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</si>
  <si>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</si>
  <si>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</si>
  <si>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</si>
  <si>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</si>
  <si>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</si>
  <si>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</si>
  <si>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</si>
  <si>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</si>
  <si>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</si>
  <si>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</si>
  <si>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</si>
  <si>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</si>
  <si>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</si>
  <si>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</si>
  <si>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</si>
  <si>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</si>
  <si>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</si>
  <si>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</si>
  <si>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</si>
  <si>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</si>
  <si>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</si>
  <si>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</si>
  <si>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</si>
  <si>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</si>
  <si>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</si>
  <si>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</si>
  <si>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</si>
  <si>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</si>
  <si>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</si>
  <si>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</si>
  <si>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</si>
  <si>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</si>
  <si>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</si>
  <si>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</si>
  <si>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</si>
  <si>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</si>
  <si>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</si>
  <si>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</si>
  <si>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</si>
  <si>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</si>
  <si>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</si>
  <si>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</si>
  <si>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</si>
  <si>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</si>
  <si>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</si>
  <si>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</si>
  <si>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</si>
  <si>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</si>
  <si>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</si>
  <si>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</si>
  <si>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</si>
  <si>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</si>
  <si>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</si>
  <si>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</si>
  <si>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</si>
  <si>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</si>
  <si>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</si>
  <si>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</si>
  <si>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</si>
  <si>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</si>
  <si>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</si>
  <si>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</si>
  <si>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</si>
  <si>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</si>
  <si>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</si>
  <si>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</si>
  <si>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</si>
  <si>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</si>
  <si>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</si>
  <si>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</si>
  <si>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</si>
  <si>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</si>
  <si>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</si>
  <si>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</si>
  <si>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</si>
  <si>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</si>
  <si>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</si>
  <si>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</si>
  <si>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</si>
  <si>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</si>
  <si>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</si>
  <si>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</si>
  <si>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</si>
  <si>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</si>
  <si>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</si>
  <si>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</si>
  <si>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</si>
  <si>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</si>
  <si>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</si>
  <si>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</si>
  <si>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</si>
  <si>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</si>
  <si>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</si>
  <si>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</si>
  <si>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</si>
  <si>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</si>
  <si>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</si>
  <si>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</si>
  <si>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</si>
  <si>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</si>
  <si>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</si>
  <si>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</si>
  <si>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</si>
  <si>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</si>
  <si>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</si>
  <si>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</si>
  <si>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</si>
  <si>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</si>
  <si>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</si>
  <si>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</si>
  <si>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</si>
  <si>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</si>
  <si>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</si>
  <si>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</si>
  <si>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</si>
  <si>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</si>
  <si>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</si>
  <si>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</si>
  <si>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</si>
  <si>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</si>
  <si>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</si>
  <si>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</si>
  <si>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</si>
  <si>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</si>
  <si>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</si>
  <si>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</si>
  <si>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</si>
  <si>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</si>
  <si>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</si>
  <si>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</si>
  <si>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</si>
  <si>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</si>
  <si>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</si>
  <si>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</si>
  <si>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</si>
  <si>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</si>
  <si>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</si>
  <si>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</si>
  <si>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</si>
  <si>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</si>
  <si>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</si>
  <si>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</si>
  <si>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</si>
  <si>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</si>
  <si>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</si>
  <si>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</si>
  <si>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</si>
  <si>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</si>
  <si>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</si>
  <si>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</si>
  <si>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</si>
  <si>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</si>
  <si>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</si>
  <si>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</si>
  <si>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</si>
  <si>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</si>
  <si>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</si>
  <si>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</si>
  <si>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</si>
  <si>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</si>
  <si>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</si>
  <si>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</si>
  <si>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</si>
  <si>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</si>
  <si>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</si>
  <si>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</si>
  <si>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</si>
  <si>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</si>
  <si>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</si>
  <si>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</si>
  <si>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</si>
  <si>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</si>
  <si>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</si>
  <si>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</si>
  <si>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</si>
  <si>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</si>
  <si>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</si>
  <si>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</si>
  <si>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</si>
  <si>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</si>
  <si>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</si>
  <si>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</si>
  <si>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</si>
  <si>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</si>
  <si>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</si>
  <si>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</si>
  <si>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</si>
  <si>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</si>
  <si>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</si>
  <si>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</si>
  <si>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</si>
  <si>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</si>
  <si>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</si>
  <si>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</si>
  <si>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</si>
  <si>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</si>
  <si>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</si>
  <si>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</si>
  <si>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</si>
  <si>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</si>
  <si>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</si>
  <si>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</si>
  <si>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</si>
  <si>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</si>
  <si>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</si>
  <si>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</si>
  <si>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</si>
  <si>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</si>
  <si>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</si>
  <si>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</si>
  <si>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</si>
  <si>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</si>
  <si>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</si>
  <si>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</si>
  <si>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</si>
  <si>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</si>
  <si>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</si>
  <si>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</si>
  <si>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</si>
  <si>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</si>
  <si>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</si>
  <si>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</si>
  <si>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</si>
  <si>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</si>
  <si>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</si>
  <si>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</si>
  <si>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</si>
  <si>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</si>
  <si>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</si>
  <si>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</si>
  <si>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</si>
  <si>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</si>
  <si>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</si>
  <si>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</si>
  <si>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</si>
  <si>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</si>
  <si>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</si>
  <si>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</si>
  <si>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</si>
  <si>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</si>
  <si>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</si>
  <si>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</si>
  <si>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</si>
  <si>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</si>
  <si>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</si>
  <si>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</si>
  <si>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</si>
  <si>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グリーン投資スキーム（GIS）プロジェクト管理事業</t>
  </si>
  <si>
    <t>地球環境局</t>
  </si>
  <si>
    <t>地球温暖化対策課市場メカニズム室</t>
    <rPh sb="0" eb="2">
      <t>チキュウ</t>
    </rPh>
    <rPh sb="2" eb="5">
      <t>オンダンカ</t>
    </rPh>
    <rPh sb="5" eb="8">
      <t>タイサクカ</t>
    </rPh>
    <rPh sb="8" eb="10">
      <t>シジョウ</t>
    </rPh>
    <rPh sb="15" eb="16">
      <t>シツ</t>
    </rPh>
    <phoneticPr fontId="5"/>
  </si>
  <si>
    <t>室長　鮎川　智一</t>
    <rPh sb="0" eb="2">
      <t>シツチョウ</t>
    </rPh>
    <rPh sb="3" eb="5">
      <t>アユカワ</t>
    </rPh>
    <rPh sb="6" eb="7">
      <t>サト</t>
    </rPh>
    <rPh sb="7" eb="8">
      <t>イチ</t>
    </rPh>
    <phoneticPr fontId="5"/>
  </si>
  <si>
    <t>○</t>
  </si>
  <si>
    <t>国立研究開発法人新エネルギー・産業技術総合開発機構法の一部を改正する法律（平成28年法律第18号）附則第2条第1項、
同第3条において読み替えて適用する特別会計に関する法律（平成19年法律第23号）第88条第1項第2号ヨ</t>
  </si>
  <si>
    <t>京都議定書目標達成計画（平成20年3月閣議決定）</t>
  </si>
  <si>
    <t>　京都議定書目標達成計画（平成20年３月閣議決定。以下「目達計画」という。）に従い、京都メカニズムを活用したクレジットの取得を行った。ウクライナ、チェコ、ラトビア、ポーランドと環境対策プロジェクトを対象とするグリーン投資スキーム（GIS）を活用したところであるが、ウクライナにおいては政変等の影響により、債権回収等に関する業務が残っているため、引き続き、ウクライナ政府と調整を行う。</t>
    <rPh sb="50" eb="52">
      <t>カツヨウ</t>
    </rPh>
    <rPh sb="60" eb="62">
      <t>シュトク</t>
    </rPh>
    <rPh sb="63" eb="64">
      <t>オコナ</t>
    </rPh>
    <rPh sb="88" eb="90">
      <t>カンキョウ</t>
    </rPh>
    <rPh sb="90" eb="92">
      <t>タイサク</t>
    </rPh>
    <rPh sb="99" eb="101">
      <t>タイショウ</t>
    </rPh>
    <rPh sb="108" eb="110">
      <t>トウシ</t>
    </rPh>
    <rPh sb="120" eb="122">
      <t>カツヨウ</t>
    </rPh>
    <rPh sb="142" eb="144">
      <t>セイヘン</t>
    </rPh>
    <rPh sb="144" eb="145">
      <t>トウ</t>
    </rPh>
    <rPh sb="146" eb="148">
      <t>エイキョウ</t>
    </rPh>
    <rPh sb="152" eb="154">
      <t>サイケン</t>
    </rPh>
    <rPh sb="154" eb="156">
      <t>カイシュウ</t>
    </rPh>
    <rPh sb="156" eb="157">
      <t>トウ</t>
    </rPh>
    <rPh sb="158" eb="159">
      <t>カン</t>
    </rPh>
    <rPh sb="161" eb="163">
      <t>ギョウム</t>
    </rPh>
    <rPh sb="164" eb="165">
      <t>ノコ</t>
    </rPh>
    <rPh sb="172" eb="173">
      <t>ヒ</t>
    </rPh>
    <rPh sb="174" eb="175">
      <t>ツヅ</t>
    </rPh>
    <rPh sb="182" eb="184">
      <t>セイフ</t>
    </rPh>
    <rPh sb="185" eb="187">
      <t>チョウセイ</t>
    </rPh>
    <rPh sb="188" eb="189">
      <t>オコナ</t>
    </rPh>
    <phoneticPr fontId="5"/>
  </si>
  <si>
    <t>ウクライナにおいて実施したGIS事業に関して、今後のウクライナ政府の監査等により、資金の不適切使用が明らかにされ、その結果、我が国として債権が発生することになった場合には債権回収等業務を行う。</t>
    <rPh sb="23" eb="25">
      <t>コンゴ</t>
    </rPh>
    <rPh sb="31" eb="33">
      <t>セイフ</t>
    </rPh>
    <rPh sb="34" eb="36">
      <t>カンサ</t>
    </rPh>
    <rPh sb="36" eb="37">
      <t>トウ</t>
    </rPh>
    <rPh sb="41" eb="43">
      <t>シキン</t>
    </rPh>
    <rPh sb="44" eb="47">
      <t>フテキセツ</t>
    </rPh>
    <rPh sb="47" eb="49">
      <t>シヨウ</t>
    </rPh>
    <rPh sb="50" eb="51">
      <t>アキ</t>
    </rPh>
    <rPh sb="59" eb="61">
      <t>ケッカ</t>
    </rPh>
    <rPh sb="62" eb="63">
      <t>ワ</t>
    </rPh>
    <rPh sb="64" eb="65">
      <t>クニ</t>
    </rPh>
    <rPh sb="68" eb="70">
      <t>サイケン</t>
    </rPh>
    <rPh sb="71" eb="73">
      <t>ハッセイ</t>
    </rPh>
    <rPh sb="81" eb="83">
      <t>バアイ</t>
    </rPh>
    <phoneticPr fontId="5"/>
  </si>
  <si>
    <t>-</t>
  </si>
  <si>
    <t>-</t>
    <phoneticPr fontId="5"/>
  </si>
  <si>
    <t>-</t>
    <phoneticPr fontId="5"/>
  </si>
  <si>
    <t>-</t>
    <phoneticPr fontId="5"/>
  </si>
  <si>
    <t>-</t>
    <phoneticPr fontId="5"/>
  </si>
  <si>
    <t>-</t>
    <phoneticPr fontId="5"/>
  </si>
  <si>
    <t>-</t>
    <phoneticPr fontId="5"/>
  </si>
  <si>
    <t>認証排出削減量等取得委託費</t>
  </si>
  <si>
    <t>京都議定書第一約束期間の調整期間（2013年～2015年11月）終了までに京都メカニズムを活用してクレジットを約1億トン（二酸化炭素換算）取得する。</t>
  </si>
  <si>
    <t>クレジット取得量（日本政府口座への総移転量）</t>
  </si>
  <si>
    <t>万t-CO2</t>
    <rPh sb="0" eb="1">
      <t>マン</t>
    </rPh>
    <phoneticPr fontId="5"/>
  </si>
  <si>
    <t>【京都議定書目標達成計画(第３章第５節２（１）京都メカニズムの活用に関する基本的考え方】
⇒我が国は、京都議定書の約束を達成するため、国内温室効果ガスの排出削減対策及び国内吸収源対策を基本として、国民各界各層が最大限努力していくこととなるが、それでもなお京都議定書の約束達成に不足する差分（基準年総排出量比1.6％）が見込まれる。
この差分については、補足性の原則を踏まえつつ、京都メカニズムを活用したクレジットの取得によって確実に対応することが必要である。</t>
    <rPh sb="159" eb="161">
      <t>ミコ</t>
    </rPh>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</si>
  <si>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t>
  </si>
  <si>
    <t>-</t>
    <phoneticPr fontId="5"/>
  </si>
  <si>
    <t>-</t>
    <phoneticPr fontId="5"/>
  </si>
  <si>
    <t>-</t>
    <phoneticPr fontId="5"/>
  </si>
  <si>
    <t>GISプロジェクト管理・債権回収等対象国数</t>
  </si>
  <si>
    <t>国</t>
    <rPh sb="0" eb="1">
      <t>クニ</t>
    </rPh>
    <phoneticPr fontId="5"/>
  </si>
  <si>
    <t>GISプロジェクト管理・債権回収等経費／GISプロジェクト管理・債権回収等対象国数　G35　　　　　　　　　　　　　　</t>
  </si>
  <si>
    <t>百万円/国</t>
  </si>
  <si>
    <t>31/1</t>
  </si>
  <si>
    <t>0/1</t>
  </si>
  <si>
    <t>ー</t>
  </si>
  <si>
    <t>１．地球温暖化対策の推進</t>
    <rPh sb="2" eb="4">
      <t>チキュウ</t>
    </rPh>
    <rPh sb="4" eb="7">
      <t>オンダンカ</t>
    </rPh>
    <rPh sb="7" eb="9">
      <t>タイサク</t>
    </rPh>
    <rPh sb="10" eb="12">
      <t>スイシン</t>
    </rPh>
    <phoneticPr fontId="5"/>
  </si>
  <si>
    <t>-</t>
    <phoneticPr fontId="5"/>
  </si>
  <si>
    <t>-</t>
    <phoneticPr fontId="5"/>
  </si>
  <si>
    <t>ウクライナにおいて実施したＧＩＳ事業に関して、我が国として債権が発生した場合には債権回収等を行う。</t>
    <rPh sb="9" eb="11">
      <t>ジッシ</t>
    </rPh>
    <rPh sb="16" eb="18">
      <t>ジギョウ</t>
    </rPh>
    <rPh sb="19" eb="20">
      <t>カン</t>
    </rPh>
    <rPh sb="23" eb="24">
      <t>ワ</t>
    </rPh>
    <rPh sb="25" eb="26">
      <t>クニ</t>
    </rPh>
    <rPh sb="29" eb="31">
      <t>サイケン</t>
    </rPh>
    <rPh sb="32" eb="34">
      <t>ハッセイ</t>
    </rPh>
    <rPh sb="36" eb="38">
      <t>バアイ</t>
    </rPh>
    <rPh sb="40" eb="42">
      <t>サイケン</t>
    </rPh>
    <rPh sb="42" eb="44">
      <t>カイシュウ</t>
    </rPh>
    <rPh sb="44" eb="45">
      <t>トウ</t>
    </rPh>
    <rPh sb="46" eb="47">
      <t>オコナ</t>
    </rPh>
    <phoneticPr fontId="5"/>
  </si>
  <si>
    <t>-</t>
    <phoneticPr fontId="5"/>
  </si>
  <si>
    <t>-</t>
    <phoneticPr fontId="5"/>
  </si>
  <si>
    <t>目達計画において、「我が国の京都議定書の約束達成に向けて、政府としてクレジットの取得を適切に進める。」とされている。</t>
  </si>
  <si>
    <t>上記のとおり、目達計画において、「我が国の京都議定書の約束達成に向けて、政府としてクレジットの取得を適切に進める。」とされているため、国が事業を行う必要がある。</t>
  </si>
  <si>
    <t>上記のとおり、目達計画において、「我が国の京都議定書の約束達成に向けて、政府としてクレジットの取得を適切に進める。」とされているとともに、「政府は、クレジットの取得に当たって、独立行政法人新エネルギー・産業技術開発機構（以下「NEDO」という。）を活用する。」とされており、手段も適切であり、当該閣議決定に基づき行っているため、優先度の高い事業である。</t>
  </si>
  <si>
    <t>‐</t>
  </si>
  <si>
    <t>平成29年度は契約の実績なし。</t>
    <rPh sb="0" eb="2">
      <t>ヘイセイ</t>
    </rPh>
    <rPh sb="4" eb="6">
      <t>ネンド</t>
    </rPh>
    <rPh sb="7" eb="9">
      <t>ケイヤク</t>
    </rPh>
    <rPh sb="10" eb="12">
      <t>ジッセキ</t>
    </rPh>
    <phoneticPr fontId="5"/>
  </si>
  <si>
    <t>事業の実施の有無を実情に応じて的確に判断するとともに、事業を行う場合は必要となる業務のみを執行しており、単位コストの水準は妥当である。</t>
    <rPh sb="0" eb="2">
      <t>ジギョウ</t>
    </rPh>
    <rPh sb="3" eb="5">
      <t>ジッシ</t>
    </rPh>
    <rPh sb="6" eb="8">
      <t>ウム</t>
    </rPh>
    <rPh sb="9" eb="11">
      <t>ジツジョウ</t>
    </rPh>
    <rPh sb="12" eb="13">
      <t>オウ</t>
    </rPh>
    <rPh sb="15" eb="17">
      <t>テキカク</t>
    </rPh>
    <rPh sb="18" eb="20">
      <t>ハンダン</t>
    </rPh>
    <rPh sb="27" eb="29">
      <t>ジギョウ</t>
    </rPh>
    <rPh sb="30" eb="31">
      <t>オコナ</t>
    </rPh>
    <rPh sb="32" eb="34">
      <t>バアイ</t>
    </rPh>
    <rPh sb="35" eb="37">
      <t>ヒツヨウ</t>
    </rPh>
    <rPh sb="40" eb="42">
      <t>ギョウム</t>
    </rPh>
    <rPh sb="45" eb="47">
      <t>シッコウ</t>
    </rPh>
    <rPh sb="52" eb="54">
      <t>タンイ</t>
    </rPh>
    <rPh sb="58" eb="60">
      <t>スイジュン</t>
    </rPh>
    <rPh sb="61" eb="63">
      <t>ダトウ</t>
    </rPh>
    <phoneticPr fontId="5"/>
  </si>
  <si>
    <t>平成29年度は契約の実績がなかったため。</t>
    <rPh sb="0" eb="2">
      <t>ヘイセイ</t>
    </rPh>
    <rPh sb="4" eb="6">
      <t>ネンド</t>
    </rPh>
    <rPh sb="7" eb="9">
      <t>ケイヤク</t>
    </rPh>
    <rPh sb="10" eb="12">
      <t>ジッセキ</t>
    </rPh>
    <phoneticPr fontId="5"/>
  </si>
  <si>
    <t>平成29年度は債権回収が発生せず、契約の実績がなかったため。</t>
    <rPh sb="0" eb="2">
      <t>ヘイセイ</t>
    </rPh>
    <rPh sb="4" eb="6">
      <t>ネンド</t>
    </rPh>
    <rPh sb="7" eb="9">
      <t>サイケン</t>
    </rPh>
    <rPh sb="9" eb="11">
      <t>カイシュウ</t>
    </rPh>
    <rPh sb="12" eb="14">
      <t>ハッセイ</t>
    </rPh>
    <rPh sb="17" eb="19">
      <t>ケイヤク</t>
    </rPh>
    <rPh sb="20" eb="22">
      <t>ジッセキ</t>
    </rPh>
    <phoneticPr fontId="5"/>
  </si>
  <si>
    <t>平成29年度は契約の実績がなかったため。</t>
    <phoneticPr fontId="5"/>
  </si>
  <si>
    <t>日本政府へのクレジット総移転量が政府目標の約１億トン（二酸化炭素換算）をほぼ達成した。</t>
  </si>
  <si>
    <t>平成29年度は活動の実績がなかったため。</t>
    <rPh sb="7" eb="9">
      <t>カツドウ</t>
    </rPh>
    <phoneticPr fontId="5"/>
  </si>
  <si>
    <t>平成29年度は活動の実績がなかったため。</t>
    <phoneticPr fontId="5"/>
  </si>
  <si>
    <t>経済産業省</t>
  </si>
  <si>
    <t>011</t>
    <phoneticPr fontId="5"/>
  </si>
  <si>
    <t>008</t>
    <phoneticPr fontId="5"/>
  </si>
  <si>
    <t>062</t>
    <phoneticPr fontId="5"/>
  </si>
  <si>
    <t>067</t>
    <phoneticPr fontId="5"/>
  </si>
  <si>
    <t>0076</t>
    <phoneticPr fontId="5"/>
  </si>
  <si>
    <t>0073</t>
    <phoneticPr fontId="5"/>
  </si>
  <si>
    <t>本事業は環境省地球環境局、経済産業省産業技術環境局の共管事業であり、両省が必要となる経費をそれぞれ支出している。</t>
    <rPh sb="7" eb="9">
      <t>チキュウ</t>
    </rPh>
    <rPh sb="9" eb="12">
      <t>カンキョウキョク</t>
    </rPh>
    <rPh sb="37" eb="39">
      <t>ヒツヨウ</t>
    </rPh>
    <rPh sb="42" eb="44">
      <t>ケイヒ</t>
    </rPh>
    <phoneticPr fontId="5"/>
  </si>
  <si>
    <t>廃止（平成29年度までの経費）</t>
    <rPh sb="0" eb="2">
      <t>ハイシ</t>
    </rPh>
    <rPh sb="3" eb="5">
      <t>ヘイセイ</t>
    </rPh>
    <rPh sb="7" eb="9">
      <t>ネンド</t>
    </rPh>
    <rPh sb="12" eb="14">
      <t>ケイヒ</t>
    </rPh>
    <phoneticPr fontId="5"/>
  </si>
  <si>
    <t>日本政府へのクレジット総移転量が政府目標の約１億トン（二酸化炭素換算）をほぼ達成したため、今後は、債権が発生した場合に当該債権の回収等業務を行う。</t>
  </si>
  <si>
    <t>-</t>
    <phoneticPr fontId="5"/>
  </si>
  <si>
    <t>0/1</t>
    <phoneticPr fontId="5"/>
  </si>
  <si>
    <t>環境省</t>
  </si>
  <si>
    <t>外部有識者点検対象外</t>
    <phoneticPr fontId="5"/>
  </si>
  <si>
    <t>終了予定</t>
  </si>
  <si>
    <t>平成29年度限りの経費とする。債権回収は適切に完了しているため、今後、同種の事業を行う場合には当事業の知見を活用すること。</t>
    <phoneticPr fontId="5"/>
  </si>
  <si>
    <t>予定通り平成29年度限りの事業とする。今後、同種の事業を行うこととなった場合には当事業の知見を活用する。</t>
    <rPh sb="2" eb="3">
      <t>ドオ</t>
    </rPh>
    <rPh sb="19" eb="21">
      <t>コンゴ</t>
    </rPh>
    <rPh sb="22" eb="24">
      <t>ドウシュ</t>
    </rPh>
    <rPh sb="25" eb="27">
      <t>ジギョウ</t>
    </rPh>
    <rPh sb="28" eb="29">
      <t>オコナ</t>
    </rPh>
    <rPh sb="36" eb="38">
      <t>バアイ</t>
    </rPh>
    <rPh sb="40" eb="41">
      <t>トウ</t>
    </rPh>
    <rPh sb="41" eb="43">
      <t>ジギョウ</t>
    </rPh>
    <rPh sb="44" eb="46">
      <t>チケン</t>
    </rPh>
    <rPh sb="47" eb="49">
      <t>カツヨウ</t>
    </rPh>
    <phoneticPr fontId="5"/>
  </si>
  <si>
    <t>認証排出削減量等取得委託費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</si>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</sst>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612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181</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3.150000000000006"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地球温暖化対策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48</v>
      </c>
      <c r="Q13" s="657"/>
      <c r="R13" s="657"/>
      <c r="S13" s="657"/>
      <c r="T13" s="657"/>
      <c r="U13" s="657"/>
      <c r="V13" s="658"/>
      <c r="W13" s="656">
        <v>9</v>
      </c>
      <c r="X13" s="657"/>
      <c r="Y13" s="657"/>
      <c r="Z13" s="657"/>
      <c r="AA13" s="657"/>
      <c r="AB13" s="657"/>
      <c r="AC13" s="658"/>
      <c r="AD13" s="656">
        <v>5</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561</v>
      </c>
      <c r="X14" s="657"/>
      <c r="Y14" s="657"/>
      <c r="Z14" s="657"/>
      <c r="AA14" s="657"/>
      <c r="AB14" s="657"/>
      <c r="AC14" s="658"/>
      <c r="AD14" s="656" t="s">
        <v>564</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561</v>
      </c>
      <c r="AL15" s="657"/>
      <c r="AM15" s="657"/>
      <c r="AN15" s="657"/>
      <c r="AO15" s="657"/>
      <c r="AP15" s="657"/>
      <c r="AQ15" s="658"/>
      <c r="AR15" s="656" t="s">
        <v>610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563</v>
      </c>
      <c r="X16" s="657"/>
      <c r="Y16" s="657"/>
      <c r="Z16" s="657"/>
      <c r="AA16" s="657"/>
      <c r="AB16" s="657"/>
      <c r="AC16" s="658"/>
      <c r="AD16" s="656" t="s">
        <v>562</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565</v>
      </c>
      <c r="AE17" s="657"/>
      <c r="AF17" s="657"/>
      <c r="AG17" s="657"/>
      <c r="AH17" s="657"/>
      <c r="AI17" s="657"/>
      <c r="AJ17" s="658"/>
      <c r="AK17" s="656" t="s">
        <v>561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48</v>
      </c>
      <c r="Q18" s="878"/>
      <c r="R18" s="878"/>
      <c r="S18" s="878"/>
      <c r="T18" s="878"/>
      <c r="U18" s="878"/>
      <c r="V18" s="879"/>
      <c r="W18" s="877">
        <f>SUM(W13:AC17)</f>
        <v>9</v>
      </c>
      <c r="X18" s="878"/>
      <c r="Y18" s="878"/>
      <c r="Z18" s="878"/>
      <c r="AA18" s="878"/>
      <c r="AB18" s="878"/>
      <c r="AC18" s="879"/>
      <c r="AD18" s="877">
        <f>SUM(AD13:AJ17)</f>
        <v>5</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31</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0.64583333333333337</v>
      </c>
      <c r="Q20" s="311"/>
      <c r="R20" s="311"/>
      <c r="S20" s="311"/>
      <c r="T20" s="311"/>
      <c r="U20" s="311"/>
      <c r="V20" s="311"/>
      <c r="W20" s="311">
        <f t="shared" ref="W20" si="0">IF(W18=0, "-", SUM(W19)/W18)</f>
        <v>0</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0.64583333333333337</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6.6" customHeight="1" x14ac:dyDescent="0.15">
      <c r="A23" s="965"/>
      <c r="B23" s="966"/>
      <c r="C23" s="966"/>
      <c r="D23" s="966"/>
      <c r="E23" s="966"/>
      <c r="F23" s="967"/>
      <c r="G23" s="950" t="s">
        <v>566</v>
      </c>
      <c r="H23" s="951"/>
      <c r="I23" s="951"/>
      <c r="J23" s="951"/>
      <c r="K23" s="951"/>
      <c r="L23" s="951"/>
      <c r="M23" s="951"/>
      <c r="N23" s="951"/>
      <c r="O23" s="952"/>
      <c r="P23" s="917">
        <v>0</v>
      </c>
      <c r="Q23" s="918"/>
      <c r="R23" s="918"/>
      <c r="S23" s="918"/>
      <c r="T23" s="918"/>
      <c r="U23" s="918"/>
      <c r="V23" s="935"/>
      <c r="W23" s="917">
        <v>0</v>
      </c>
      <c r="X23" s="918"/>
      <c r="Y23" s="918"/>
      <c r="Z23" s="918"/>
      <c r="AA23" s="918"/>
      <c r="AB23" s="918"/>
      <c r="AC23" s="935"/>
      <c r="AD23" s="972" t="s">
        <v>618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4.1500000000000004"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t="s">
        <v>561</v>
      </c>
      <c r="AV31" s="192"/>
      <c r="AW31" s="394" t="s">
        <v>300</v>
      </c>
      <c r="AX31" s="395"/>
    </row>
    <row r="32" spans="1:50" ht="34.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569</v>
      </c>
      <c r="AC32" s="457"/>
      <c r="AD32" s="457"/>
      <c r="AE32" s="211">
        <v>9749</v>
      </c>
      <c r="AF32" s="212"/>
      <c r="AG32" s="212"/>
      <c r="AH32" s="212"/>
      <c r="AI32" s="211" t="s">
        <v>561</v>
      </c>
      <c r="AJ32" s="212"/>
      <c r="AK32" s="212"/>
      <c r="AL32" s="212"/>
      <c r="AM32" s="211" t="s">
        <v>561</v>
      </c>
      <c r="AN32" s="212"/>
      <c r="AO32" s="212"/>
      <c r="AP32" s="212"/>
      <c r="AQ32" s="333" t="s">
        <v>564</v>
      </c>
      <c r="AR32" s="200"/>
      <c r="AS32" s="200"/>
      <c r="AT32" s="334"/>
      <c r="AU32" s="212" t="s">
        <v>561</v>
      </c>
      <c r="AV32" s="212"/>
      <c r="AW32" s="212"/>
      <c r="AX32" s="214"/>
    </row>
    <row r="33" spans="1:50" ht="34.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v>10000</v>
      </c>
      <c r="AF33" s="212"/>
      <c r="AG33" s="212"/>
      <c r="AH33" s="212"/>
      <c r="AI33" s="211" t="s">
        <v>561</v>
      </c>
      <c r="AJ33" s="212"/>
      <c r="AK33" s="212"/>
      <c r="AL33" s="212"/>
      <c r="AM33" s="211" t="s">
        <v>563</v>
      </c>
      <c r="AN33" s="212"/>
      <c r="AO33" s="212"/>
      <c r="AP33" s="212"/>
      <c r="AQ33" s="333" t="s">
        <v>564</v>
      </c>
      <c r="AR33" s="200"/>
      <c r="AS33" s="200"/>
      <c r="AT33" s="334"/>
      <c r="AU33" s="212" t="s">
        <v>561</v>
      </c>
      <c r="AV33" s="212"/>
      <c r="AW33" s="212"/>
      <c r="AX33" s="214"/>
    </row>
    <row r="34" spans="1:50" ht="3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97.49</v>
      </c>
      <c r="AF34" s="212"/>
      <c r="AG34" s="212"/>
      <c r="AH34" s="212"/>
      <c r="AI34" s="211" t="s">
        <v>561</v>
      </c>
      <c r="AJ34" s="212"/>
      <c r="AK34" s="212"/>
      <c r="AL34" s="212"/>
      <c r="AM34" s="211" t="s">
        <v>561</v>
      </c>
      <c r="AN34" s="212"/>
      <c r="AO34" s="212"/>
      <c r="AP34" s="212"/>
      <c r="AQ34" s="333" t="s">
        <v>564</v>
      </c>
      <c r="AR34" s="200"/>
      <c r="AS34" s="200"/>
      <c r="AT34" s="334"/>
      <c r="AU34" s="212" t="s">
        <v>561</v>
      </c>
      <c r="AV34" s="212"/>
      <c r="AW34" s="212"/>
      <c r="AX34" s="214"/>
    </row>
    <row r="35" spans="1:50" ht="34.1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4.1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564</v>
      </c>
      <c r="AR66" s="192"/>
      <c r="AS66" s="235" t="s">
        <v>356</v>
      </c>
      <c r="AT66" s="236"/>
      <c r="AU66" s="192" t="s">
        <v>561</v>
      </c>
      <c r="AV66" s="192"/>
      <c r="AW66" s="235" t="s">
        <v>490</v>
      </c>
      <c r="AX66" s="247"/>
    </row>
    <row r="67" spans="1:50" ht="49.15" customHeight="1" x14ac:dyDescent="0.15">
      <c r="A67" s="471"/>
      <c r="B67" s="472"/>
      <c r="C67" s="472"/>
      <c r="D67" s="472"/>
      <c r="E67" s="472"/>
      <c r="F67" s="473"/>
      <c r="G67" s="248" t="s">
        <v>364</v>
      </c>
      <c r="H67" s="251" t="s">
        <v>571</v>
      </c>
      <c r="I67" s="252"/>
      <c r="J67" s="252"/>
      <c r="K67" s="252"/>
      <c r="L67" s="252"/>
      <c r="M67" s="252"/>
      <c r="N67" s="252"/>
      <c r="O67" s="253"/>
      <c r="P67" s="251" t="s">
        <v>561</v>
      </c>
      <c r="Q67" s="252"/>
      <c r="R67" s="252"/>
      <c r="S67" s="252"/>
      <c r="T67" s="252"/>
      <c r="U67" s="252"/>
      <c r="V67" s="253"/>
      <c r="W67" s="257"/>
      <c r="X67" s="258"/>
      <c r="Y67" s="263" t="s">
        <v>12</v>
      </c>
      <c r="Z67" s="263"/>
      <c r="AA67" s="264"/>
      <c r="AB67" s="265" t="s">
        <v>518</v>
      </c>
      <c r="AC67" s="265"/>
      <c r="AD67" s="265"/>
      <c r="AE67" s="211" t="s">
        <v>561</v>
      </c>
      <c r="AF67" s="212"/>
      <c r="AG67" s="212"/>
      <c r="AH67" s="212"/>
      <c r="AI67" s="211" t="s">
        <v>561</v>
      </c>
      <c r="AJ67" s="212"/>
      <c r="AK67" s="212"/>
      <c r="AL67" s="212"/>
      <c r="AM67" s="211" t="s">
        <v>561</v>
      </c>
      <c r="AN67" s="212"/>
      <c r="AO67" s="212"/>
      <c r="AP67" s="212"/>
      <c r="AQ67" s="211" t="s">
        <v>564</v>
      </c>
      <c r="AR67" s="212"/>
      <c r="AS67" s="212"/>
      <c r="AT67" s="213"/>
      <c r="AU67" s="212" t="s">
        <v>564</v>
      </c>
      <c r="AV67" s="212"/>
      <c r="AW67" s="212"/>
      <c r="AX67" s="214"/>
    </row>
    <row r="68" spans="1:50" ht="49.1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560</v>
      </c>
      <c r="AF68" s="212"/>
      <c r="AG68" s="212"/>
      <c r="AH68" s="212"/>
      <c r="AI68" s="211" t="s">
        <v>561</v>
      </c>
      <c r="AJ68" s="212"/>
      <c r="AK68" s="212"/>
      <c r="AL68" s="212"/>
      <c r="AM68" s="211" t="s">
        <v>573</v>
      </c>
      <c r="AN68" s="212"/>
      <c r="AO68" s="212"/>
      <c r="AP68" s="212"/>
      <c r="AQ68" s="211" t="s">
        <v>564</v>
      </c>
      <c r="AR68" s="212"/>
      <c r="AS68" s="212"/>
      <c r="AT68" s="213"/>
      <c r="AU68" s="212" t="s">
        <v>561</v>
      </c>
      <c r="AV68" s="212"/>
      <c r="AW68" s="212"/>
      <c r="AX68" s="214"/>
    </row>
    <row r="69" spans="1:50" ht="49.1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561</v>
      </c>
      <c r="AF69" s="267"/>
      <c r="AG69" s="267"/>
      <c r="AH69" s="267"/>
      <c r="AI69" s="266" t="s">
        <v>561</v>
      </c>
      <c r="AJ69" s="267"/>
      <c r="AK69" s="267"/>
      <c r="AL69" s="267"/>
      <c r="AM69" s="266" t="s">
        <v>561</v>
      </c>
      <c r="AN69" s="267"/>
      <c r="AO69" s="267"/>
      <c r="AP69" s="267"/>
      <c r="AQ69" s="211" t="s">
        <v>561</v>
      </c>
      <c r="AR69" s="212"/>
      <c r="AS69" s="212"/>
      <c r="AT69" s="213"/>
      <c r="AU69" s="212" t="s">
        <v>564</v>
      </c>
      <c r="AV69" s="212"/>
      <c r="AW69" s="212"/>
      <c r="AX69" s="214"/>
    </row>
    <row r="70" spans="1:50" ht="23.25" customHeight="1" x14ac:dyDescent="0.15">
      <c r="A70" s="471" t="s">
        <v>498</v>
      </c>
      <c r="B70" s="472"/>
      <c r="C70" s="472"/>
      <c r="D70" s="472"/>
      <c r="E70" s="472"/>
      <c r="F70" s="473"/>
      <c r="G70" s="249" t="s">
        <v>365</v>
      </c>
      <c r="H70" s="300" t="s">
        <v>572</v>
      </c>
      <c r="I70" s="300"/>
      <c r="J70" s="300"/>
      <c r="K70" s="300"/>
      <c r="L70" s="300"/>
      <c r="M70" s="300"/>
      <c r="N70" s="300"/>
      <c r="O70" s="300"/>
      <c r="P70" s="300" t="s">
        <v>564</v>
      </c>
      <c r="Q70" s="300"/>
      <c r="R70" s="300"/>
      <c r="S70" s="300"/>
      <c r="T70" s="300"/>
      <c r="U70" s="300"/>
      <c r="V70" s="300"/>
      <c r="W70" s="303" t="s">
        <v>517</v>
      </c>
      <c r="X70" s="304"/>
      <c r="Y70" s="263" t="s">
        <v>12</v>
      </c>
      <c r="Z70" s="263"/>
      <c r="AA70" s="264"/>
      <c r="AB70" s="265" t="s">
        <v>518</v>
      </c>
      <c r="AC70" s="265"/>
      <c r="AD70" s="265"/>
      <c r="AE70" s="211" t="s">
        <v>561</v>
      </c>
      <c r="AF70" s="212"/>
      <c r="AG70" s="212"/>
      <c r="AH70" s="212"/>
      <c r="AI70" s="211" t="s">
        <v>561</v>
      </c>
      <c r="AJ70" s="212"/>
      <c r="AK70" s="212"/>
      <c r="AL70" s="212"/>
      <c r="AM70" s="211" t="s">
        <v>561</v>
      </c>
      <c r="AN70" s="212"/>
      <c r="AO70" s="212"/>
      <c r="AP70" s="212"/>
      <c r="AQ70" s="211" t="s">
        <v>564</v>
      </c>
      <c r="AR70" s="212"/>
      <c r="AS70" s="212"/>
      <c r="AT70" s="213"/>
      <c r="AU70" s="212" t="s">
        <v>564</v>
      </c>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561</v>
      </c>
      <c r="AF71" s="212"/>
      <c r="AG71" s="212"/>
      <c r="AH71" s="212"/>
      <c r="AI71" s="211" t="s">
        <v>561</v>
      </c>
      <c r="AJ71" s="212"/>
      <c r="AK71" s="212"/>
      <c r="AL71" s="212"/>
      <c r="AM71" s="211" t="s">
        <v>564</v>
      </c>
      <c r="AN71" s="212"/>
      <c r="AO71" s="212"/>
      <c r="AP71" s="212"/>
      <c r="AQ71" s="211" t="s">
        <v>560</v>
      </c>
      <c r="AR71" s="212"/>
      <c r="AS71" s="212"/>
      <c r="AT71" s="213"/>
      <c r="AU71" s="212" t="s">
        <v>561</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561</v>
      </c>
      <c r="AF72" s="212"/>
      <c r="AG72" s="212"/>
      <c r="AH72" s="212"/>
      <c r="AI72" s="211" t="s">
        <v>564</v>
      </c>
      <c r="AJ72" s="212"/>
      <c r="AK72" s="212"/>
      <c r="AL72" s="212"/>
      <c r="AM72" s="211" t="s">
        <v>561</v>
      </c>
      <c r="AN72" s="212"/>
      <c r="AO72" s="212"/>
      <c r="AP72" s="213"/>
      <c r="AQ72" s="211" t="s">
        <v>564</v>
      </c>
      <c r="AR72" s="212"/>
      <c r="AS72" s="212"/>
      <c r="AT72" s="213"/>
      <c r="AU72" s="212" t="s">
        <v>574</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1</v>
      </c>
      <c r="AF101" s="212"/>
      <c r="AG101" s="212"/>
      <c r="AH101" s="213"/>
      <c r="AI101" s="211">
        <v>0</v>
      </c>
      <c r="AJ101" s="212"/>
      <c r="AK101" s="212"/>
      <c r="AL101" s="213"/>
      <c r="AM101" s="211">
        <v>0</v>
      </c>
      <c r="AN101" s="212"/>
      <c r="AO101" s="212"/>
      <c r="AP101" s="213"/>
      <c r="AQ101" s="211" t="s">
        <v>561</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1</v>
      </c>
      <c r="AF102" s="414"/>
      <c r="AG102" s="414"/>
      <c r="AH102" s="414"/>
      <c r="AI102" s="414">
        <v>1</v>
      </c>
      <c r="AJ102" s="414"/>
      <c r="AK102" s="414"/>
      <c r="AL102" s="414"/>
      <c r="AM102" s="414">
        <v>1</v>
      </c>
      <c r="AN102" s="414"/>
      <c r="AO102" s="414"/>
      <c r="AP102" s="414"/>
      <c r="AQ102" s="266" t="s">
        <v>561</v>
      </c>
      <c r="AR102" s="267"/>
      <c r="AS102" s="267"/>
      <c r="AT102" s="312"/>
      <c r="AU102" s="212" t="s">
        <v>466</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31</v>
      </c>
      <c r="AF116" s="414"/>
      <c r="AG116" s="414"/>
      <c r="AH116" s="414"/>
      <c r="AI116" s="414">
        <v>0</v>
      </c>
      <c r="AJ116" s="414"/>
      <c r="AK116" s="414"/>
      <c r="AL116" s="414"/>
      <c r="AM116" s="414">
        <v>0</v>
      </c>
      <c r="AN116" s="414"/>
      <c r="AO116" s="414"/>
      <c r="AP116" s="414"/>
      <c r="AQ116" s="211" t="s">
        <v>561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579</v>
      </c>
      <c r="AF117" s="547"/>
      <c r="AG117" s="547"/>
      <c r="AH117" s="547"/>
      <c r="AI117" s="547" t="s">
        <v>580</v>
      </c>
      <c r="AJ117" s="547"/>
      <c r="AK117" s="547"/>
      <c r="AL117" s="547"/>
      <c r="AM117" s="547" t="s">
        <v>611</v>
      </c>
      <c r="AN117" s="547"/>
      <c r="AO117" s="547"/>
      <c r="AP117" s="547"/>
      <c r="AQ117" s="547" t="s">
        <v>561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563</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583</v>
      </c>
      <c r="AF134" s="200"/>
      <c r="AG134" s="200"/>
      <c r="AH134" s="200"/>
      <c r="AI134" s="199" t="s">
        <v>564</v>
      </c>
      <c r="AJ134" s="200"/>
      <c r="AK134" s="200"/>
      <c r="AL134" s="200"/>
      <c r="AM134" s="199" t="s">
        <v>561</v>
      </c>
      <c r="AN134" s="200"/>
      <c r="AO134" s="200"/>
      <c r="AP134" s="200"/>
      <c r="AQ134" s="199" t="s">
        <v>564</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561</v>
      </c>
      <c r="AF135" s="200"/>
      <c r="AG135" s="200"/>
      <c r="AH135" s="200"/>
      <c r="AI135" s="199" t="s">
        <v>562</v>
      </c>
      <c r="AJ135" s="200"/>
      <c r="AK135" s="200"/>
      <c r="AL135" s="200"/>
      <c r="AM135" s="199" t="s">
        <v>561</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584</v>
      </c>
      <c r="H154" s="98"/>
      <c r="I154" s="98"/>
      <c r="J154" s="98"/>
      <c r="K154" s="98"/>
      <c r="L154" s="98"/>
      <c r="M154" s="98"/>
      <c r="N154" s="98"/>
      <c r="O154" s="98"/>
      <c r="P154" s="99"/>
      <c r="Q154" s="118" t="s">
        <v>572</v>
      </c>
      <c r="R154" s="98"/>
      <c r="S154" s="98"/>
      <c r="T154" s="98"/>
      <c r="U154" s="98"/>
      <c r="V154" s="98"/>
      <c r="W154" s="98"/>
      <c r="X154" s="98"/>
      <c r="Y154" s="98"/>
      <c r="Z154" s="98"/>
      <c r="AA154" s="286"/>
      <c r="AB154" s="134" t="s">
        <v>583</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564</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572</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561</v>
      </c>
      <c r="AF434" s="200"/>
      <c r="AG434" s="200"/>
      <c r="AH434" s="334"/>
      <c r="AI434" s="333" t="s">
        <v>561</v>
      </c>
      <c r="AJ434" s="200"/>
      <c r="AK434" s="200"/>
      <c r="AL434" s="200"/>
      <c r="AM434" s="333" t="s">
        <v>586</v>
      </c>
      <c r="AN434" s="200"/>
      <c r="AO434" s="200"/>
      <c r="AP434" s="334"/>
      <c r="AQ434" s="333" t="s">
        <v>561</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564</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583</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564</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564</v>
      </c>
      <c r="AF458" s="200"/>
      <c r="AG458" s="200"/>
      <c r="AH458" s="200"/>
      <c r="AI458" s="333" t="s">
        <v>561</v>
      </c>
      <c r="AJ458" s="200"/>
      <c r="AK458" s="200"/>
      <c r="AL458" s="200"/>
      <c r="AM458" s="333" t="s">
        <v>561</v>
      </c>
      <c r="AN458" s="200"/>
      <c r="AO458" s="200"/>
      <c r="AP458" s="334"/>
      <c r="AQ458" s="333" t="s">
        <v>574</v>
      </c>
      <c r="AR458" s="200"/>
      <c r="AS458" s="200"/>
      <c r="AT458" s="334"/>
      <c r="AU458" s="200" t="s">
        <v>587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561</v>
      </c>
      <c r="AF459" s="200"/>
      <c r="AG459" s="200"/>
      <c r="AH459" s="334"/>
      <c r="AI459" s="333" t="s">
        <v>563</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561</v>
      </c>
      <c r="AJ460" s="200"/>
      <c r="AK460" s="200"/>
      <c r="AL460" s="200"/>
      <c r="AM460" s="333" t="s">
        <v>564</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0.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46.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100.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591</v>
      </c>
      <c r="AE705" s="714"/>
      <c r="AF705" s="714"/>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19.149999999999999"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2.9"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4.6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4"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4"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591</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595</v>
      </c>
      <c r="AH712" s="810"/>
      <c r="AI712" s="810"/>
      <c r="AJ712" s="810"/>
      <c r="AK712" s="810"/>
      <c r="AL712" s="810"/>
      <c r="AM712" s="810"/>
      <c r="AN712" s="810"/>
      <c r="AO712" s="810"/>
      <c r="AP712" s="810"/>
      <c r="AQ712" s="810"/>
      <c r="AR712" s="810"/>
      <c r="AS712" s="810"/>
      <c r="AT712" s="810"/>
      <c r="AU712" s="810"/>
      <c r="AV712" s="810"/>
      <c r="AW712" s="810"/>
      <c r="AX712" s="811"/>
    </row>
    <row r="713" spans="1:50" ht="24"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4"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591</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607</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600</v>
      </c>
      <c r="D721" s="290"/>
      <c r="E721" s="290"/>
      <c r="F721" s="291"/>
      <c r="G721" s="280"/>
      <c r="H721" s="281"/>
      <c r="I721" s="83" t="str">
        <f>IF(OR(G721="　", G721=""), "", "-")</f>
        <v/>
      </c>
      <c r="J721" s="284">
        <v>354</v>
      </c>
      <c r="K721" s="284"/>
      <c r="L721" s="83" t="str">
        <f>IF(M721="","","-")</f>
        <v/>
      </c>
      <c r="M721" s="84"/>
      <c r="N721" s="297" t="s">
        <v>617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5.4" customHeight="1" x14ac:dyDescent="0.15">
      <c r="A726" s="639" t="s">
        <v>48</v>
      </c>
      <c r="B726" s="801"/>
      <c r="C726" s="814" t="s">
        <v>53</v>
      </c>
      <c r="D726" s="836"/>
      <c r="E726" s="836"/>
      <c r="F726" s="837"/>
      <c r="G726" s="573" t="s">
        <v>609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5.4" customHeight="1" thickBot="1" x14ac:dyDescent="0.2">
      <c r="A727" s="802"/>
      <c r="B727" s="803"/>
      <c r="C727" s="747" t="s">
        <v>57</v>
      </c>
      <c r="D727" s="748"/>
      <c r="E727" s="748"/>
      <c r="F727" s="749"/>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8.15" customHeight="1" thickBot="1" x14ac:dyDescent="0.2">
      <c r="A729" s="633" t="s">
        <v>613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2" customHeight="1" thickBot="1" x14ac:dyDescent="0.2">
      <c r="A731" s="798" t="s">
        <v>614</v>
      </c>
      <c r="B731" s="799"/>
      <c r="C731" s="799"/>
      <c r="D731" s="799"/>
      <c r="E731" s="800"/>
      <c r="F731" s="728" t="s">
        <v>615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6.9" customHeight="1" thickBot="1" x14ac:dyDescent="0.2">
      <c r="A733" s="672" t="s">
        <v>530</v>
      </c>
      <c r="B733" s="673"/>
      <c r="C733" s="673"/>
      <c r="D733" s="673"/>
      <c r="E733" s="674"/>
      <c r="F733" s="636" t="s">
        <v>616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5.9"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6" t="s">
        <v>601</v>
      </c>
      <c r="F737" s="987"/>
      <c r="G737" s="987"/>
      <c r="H737" s="987"/>
      <c r="I737" s="987"/>
      <c r="J737" s="987"/>
      <c r="K737" s="987"/>
      <c r="L737" s="987"/>
      <c r="M737" s="987"/>
      <c r="N737" s="358" t="s">
        <v>358</v>
      </c>
      <c r="O737" s="358"/>
      <c r="P737" s="358"/>
      <c r="Q737" s="358"/>
      <c r="R737" s="986" t="s">
        <v>602</v>
      </c>
      <c r="S737" s="987"/>
      <c r="T737" s="987"/>
      <c r="U737" s="987"/>
      <c r="V737" s="987"/>
      <c r="W737" s="987"/>
      <c r="X737" s="987"/>
      <c r="Y737" s="987"/>
      <c r="Z737" s="987"/>
      <c r="AA737" s="358" t="s">
        <v>359</v>
      </c>
      <c r="AB737" s="358"/>
      <c r="AC737" s="358"/>
      <c r="AD737" s="358"/>
      <c r="AE737" s="986" t="s">
        <v>602</v>
      </c>
      <c r="AF737" s="987"/>
      <c r="AG737" s="987"/>
      <c r="AH737" s="987"/>
      <c r="AI737" s="987"/>
      <c r="AJ737" s="987"/>
      <c r="AK737" s="987"/>
      <c r="AL737" s="987"/>
      <c r="AM737" s="987"/>
      <c r="AN737" s="358" t="s">
        <v>360</v>
      </c>
      <c r="AO737" s="358"/>
      <c r="AP737" s="358"/>
      <c r="AQ737" s="358"/>
      <c r="AR737" s="988" t="s">
        <v>603</v>
      </c>
      <c r="AS737" s="989"/>
      <c r="AT737" s="989"/>
      <c r="AU737" s="989"/>
      <c r="AV737" s="989"/>
      <c r="AW737" s="989"/>
      <c r="AX737" s="990"/>
      <c r="AY737" s="89"/>
      <c r="AZ737" s="89"/>
    </row>
    <row r="738" spans="1:52" ht="24.75" customHeight="1" x14ac:dyDescent="0.15">
      <c r="A738" s="991" t="s">
        <v>361</v>
      </c>
      <c r="B738" s="203"/>
      <c r="C738" s="203"/>
      <c r="D738" s="204"/>
      <c r="E738" s="986" t="s">
        <v>604</v>
      </c>
      <c r="F738" s="987"/>
      <c r="G738" s="987"/>
      <c r="H738" s="987"/>
      <c r="I738" s="987"/>
      <c r="J738" s="987"/>
      <c r="K738" s="987"/>
      <c r="L738" s="987"/>
      <c r="M738" s="987"/>
      <c r="N738" s="358" t="s">
        <v>362</v>
      </c>
      <c r="O738" s="358"/>
      <c r="P738" s="358"/>
      <c r="Q738" s="358"/>
      <c r="R738" s="986" t="s">
        <v>605</v>
      </c>
      <c r="S738" s="987"/>
      <c r="T738" s="987"/>
      <c r="U738" s="987"/>
      <c r="V738" s="987"/>
      <c r="W738" s="987"/>
      <c r="X738" s="987"/>
      <c r="Y738" s="987"/>
      <c r="Z738" s="987"/>
      <c r="AA738" s="358" t="s">
        <v>482</v>
      </c>
      <c r="AB738" s="358"/>
      <c r="AC738" s="358"/>
      <c r="AD738" s="358"/>
      <c r="AE738" s="986" t="s">
        <v>606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612</v>
      </c>
      <c r="F739" s="999"/>
      <c r="G739" s="999"/>
      <c r="H739" s="91" t="str">
        <f>IF(E739="", "", "(")</f>
        <v>(</v>
      </c>
      <c r="I739" s="981"/>
      <c r="J739" s="981"/>
      <c r="K739" s="91" t="str">
        <f>IF(OR(I739="　", I739=""), "", "-")</f>
        <v/>
      </c>
      <c r="L739" s="982">
        <v>88</v>
      </c>
      <c r="M739" s="982"/>
      <c r="N739" s="92" t="str">
        <f>IF(O739="", "", "-")</f>
        <v/>
      </c>
      <c r="O739" s="93"/>
      <c r="P739" s="92" t="str">
        <f>IF(E739="", "", ")")</f>
        <v>)</v>
      </c>
      <c r="Q739" s="998"/>
      <c r="R739" s="999"/>
      <c r="S739" s="999"/>
      <c r="T739" s="91" t="str">
        <f>IF(Q739="", "", "(")</f>
        <v/>
      </c>
      <c r="U739" s="981"/>
      <c r="V739" s="981"/>
      <c r="W739" s="91" t="str">
        <f>IF(OR(U739="　", U739=""), "", "-")</f>
        <v/>
      </c>
      <c r="X739" s="982"/>
      <c r="Y739" s="982"/>
      <c r="Z739" s="92" t="str">
        <f>IF(AA739="", "", "-")</f>
        <v/>
      </c>
      <c r="AA739" s="93"/>
      <c r="AB739" s="92" t="str">
        <f>IF(Q739="", "", ")")</f>
        <v/>
      </c>
      <c r="AC739" s="998"/>
      <c r="AD739" s="999"/>
      <c r="AE739" s="999"/>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hidden="1"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39:AO866">
    <cfRule type="expression" dxfId="2495" priority="6627">
      <formula>IF(AND(AL839&gt;=0, RIGHT(TEXT(AL839,"0.#"),1)&lt;&gt;"."),TRUE,FALSE)</formula>
    </cfRule>
    <cfRule type="expression" dxfId="2494" priority="6628">
      <formula>IF(AND(AL839&gt;=0, RIGHT(TEXT(AL839,"0.#"),1)="."),TRUE,FALSE)</formula>
    </cfRule>
    <cfRule type="expression" dxfId="2493" priority="6629">
      <formula>IF(AND(AL839&lt;0, RIGHT(TEXT(AL839,"0.#"),1)&lt;&gt;"."),TRUE,FALSE)</formula>
    </cfRule>
    <cfRule type="expression" dxfId="2492" priority="6630">
      <formula>IF(AND(AL839&lt;0, RIGHT(TEXT(AL839,"0.#"),1)="."),TRUE,FALSE)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38">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2:Y899">
    <cfRule type="expression" dxfId="2055" priority="2071">
      <formula>IF(RIGHT(TEXT(Y872,"0.#"),1)=".",FALSE,TRUE)</formula>
    </cfRule>
    <cfRule type="expression" dxfId="2054" priority="2072">
      <formula>IF(RIGHT(TEXT(Y872,"0.#"),1)=".",TRUE,FALSE)</formula>
    </cfRule>
  </conditionalFormatting>
  <conditionalFormatting sqref="Y870:Y871">
    <cfRule type="expression" dxfId="2053" priority="2065">
      <formula>IF(RIGHT(TEXT(Y870,"0.#"),1)=".",FALSE,TRUE)</formula>
    </cfRule>
    <cfRule type="expression" dxfId="2052" priority="2066">
      <formula>IF(RIGHT(TEXT(Y870,"0.#"),1)=".",TRUE,FALSE)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2:AO899">
    <cfRule type="expression" dxfId="1957" priority="2073">
      <formula>IF(AND(AL872&gt;=0, RIGHT(TEXT(AL872,"0.#"),1)&lt;&gt;"."),TRUE,FALSE)</formula>
    </cfRule>
    <cfRule type="expression" dxfId="1956" priority="2074">
      <formula>IF(AND(AL872&gt;=0, RIGHT(TEXT(AL872,"0.#"),1)="."),TRUE,FALSE)</formula>
    </cfRule>
    <cfRule type="expression" dxfId="1955" priority="2075">
      <formula>IF(AND(AL872&lt;0, RIGHT(TEXT(AL872,"0.#"),1)&lt;&gt;"."),TRUE,FALSE)</formula>
    </cfRule>
    <cfRule type="expression" dxfId="1954" priority="2076">
      <formula>IF(AND(AL872&lt;0, RIGHT(TEXT(AL872,"0.#"),1)="."),TRUE,FALSE)</formula>
    </cfRule>
  </conditionalFormatting>
  <conditionalFormatting sqref="AL870:AO871">
    <cfRule type="expression" dxfId="1953" priority="2067">
      <formula>IF(AND(AL870&gt;=0, RIGHT(TEXT(AL870,"0.#"),1)&lt;&gt;"."),TRUE,FALSE)</formula>
    </cfRule>
    <cfRule type="expression" dxfId="1952" priority="2068">
      <formula>IF(AND(AL870&gt;=0, RIGHT(TEXT(AL870,"0.#"),1)="."),TRUE,FALSE)</formula>
    </cfRule>
    <cfRule type="expression" dxfId="1951" priority="2069">
      <formula>IF(AND(AL870&lt;0, RIGHT(TEXT(AL870,"0.#"),1)&lt;&gt;"."),TRUE,FALSE)</formula>
    </cfRule>
    <cfRule type="expression" dxfId="1950" priority="2070">
      <formula>IF(AND(AL870&lt;0, RIGHT(TEXT(AL870,"0.#"),1)="."),TRUE,FALSE)</formula>
    </cfRule>
  </conditionalFormatting>
  <conditionalFormatting sqref="AL905:AO932">
    <cfRule type="expression" dxfId="1949" priority="2061">
      <formula>IF(AND(AL905&gt;=0, RIGHT(TEXT(AL905,"0.#"),1)&lt;&gt;"."),TRUE,FALSE)</formula>
    </cfRule>
    <cfRule type="expression" dxfId="1948" priority="2062">
      <formula>IF(AND(AL905&gt;=0, RIGHT(TEXT(AL905,"0.#"),1)="."),TRUE,FALSE)</formula>
    </cfRule>
    <cfRule type="expression" dxfId="1947" priority="2063">
      <formula>IF(AND(AL905&lt;0, RIGHT(TEXT(AL905,"0.#"),1)&lt;&gt;"."),TRUE,FALSE)</formula>
    </cfRule>
    <cfRule type="expression" dxfId="1946" priority="2064">
      <formula>IF(AND(AL905&lt;0, RIGHT(TEXT(AL905,"0.#"),1)="."),TRUE,FALSE)</formula>
    </cfRule>
  </conditionalFormatting>
  <conditionalFormatting sqref="AL903:AO904">
    <cfRule type="expression" dxfId="1945" priority="2055">
      <formula>IF(AND(AL903&gt;=0, RIGHT(TEXT(AL903,"0.#"),1)&lt;&gt;"."),TRUE,FALSE)</formula>
    </cfRule>
    <cfRule type="expression" dxfId="1944" priority="2056">
      <formula>IF(AND(AL903&gt;=0, RIGHT(TEXT(AL903,"0.#"),1)="."),TRUE,FALSE)</formula>
    </cfRule>
    <cfRule type="expression" dxfId="1943" priority="2057">
      <formula>IF(AND(AL903&lt;0, RIGHT(TEXT(AL903,"0.#"),1)&lt;&gt;"."),TRUE,FALSE)</formula>
    </cfRule>
    <cfRule type="expression" dxfId="1942" priority="2058">
      <formula>IF(AND(AL903&lt;0, RIGHT(TEXT(AL903,"0.#"),1)="."),TRUE,FALSE)</formula>
    </cfRule>
  </conditionalFormatting>
  <conditionalFormatting sqref="AL938:AO965">
    <cfRule type="expression" dxfId="1941" priority="2049">
      <formula>IF(AND(AL938&gt;=0, RIGHT(TEXT(AL938,"0.#"),1)&lt;&gt;"."),TRUE,FALSE)</formula>
    </cfRule>
    <cfRule type="expression" dxfId="1940" priority="2050">
      <formula>IF(AND(AL938&gt;=0, RIGHT(TEXT(AL938,"0.#"),1)="."),TRUE,FALSE)</formula>
    </cfRule>
    <cfRule type="expression" dxfId="1939" priority="2051">
      <formula>IF(AND(AL938&lt;0, RIGHT(TEXT(AL938,"0.#"),1)&lt;&gt;"."),TRUE,FALSE)</formula>
    </cfRule>
    <cfRule type="expression" dxfId="1938" priority="2052">
      <formula>IF(AND(AL938&lt;0, RIGHT(TEXT(AL938,"0.#"),1)="."),TRUE,FALSE)</formula>
    </cfRule>
  </conditionalFormatting>
  <conditionalFormatting sqref="AL936:AO937">
    <cfRule type="expression" dxfId="1937" priority="2043">
      <formula>IF(AND(AL936&gt;=0, RIGHT(TEXT(AL936,"0.#"),1)&lt;&gt;"."),TRUE,FALSE)</formula>
    </cfRule>
    <cfRule type="expression" dxfId="1936" priority="2044">
      <formula>IF(AND(AL936&gt;=0, RIGHT(TEXT(AL936,"0.#"),1)="."),TRUE,FALSE)</formula>
    </cfRule>
    <cfRule type="expression" dxfId="1935" priority="2045">
      <formula>IF(AND(AL936&lt;0, RIGHT(TEXT(AL936,"0.#"),1)&lt;&gt;"."),TRUE,FALSE)</formula>
    </cfRule>
    <cfRule type="expression" dxfId="1934" priority="2046">
      <formula>IF(AND(AL936&lt;0, RIGHT(TEXT(AL936,"0.#"),1)="."),TRUE,FALSE)</formula>
    </cfRule>
  </conditionalFormatting>
  <conditionalFormatting sqref="AL971:AO998">
    <cfRule type="expression" dxfId="1933" priority="2037">
      <formula>IF(AND(AL971&gt;=0, RIGHT(TEXT(AL971,"0.#"),1)&lt;&gt;"."),TRUE,FALSE)</formula>
    </cfRule>
    <cfRule type="expression" dxfId="1932" priority="2038">
      <formula>IF(AND(AL971&gt;=0, RIGHT(TEXT(AL971,"0.#"),1)="."),TRUE,FALSE)</formula>
    </cfRule>
    <cfRule type="expression" dxfId="1931" priority="2039">
      <formula>IF(AND(AL971&lt;0, RIGHT(TEXT(AL971,"0.#"),1)&lt;&gt;"."),TRUE,FALSE)</formula>
    </cfRule>
    <cfRule type="expression" dxfId="1930" priority="2040">
      <formula>IF(AND(AL971&lt;0, RIGHT(TEXT(AL971,"0.#"),1)="."),TRUE,FALSE)</formula>
    </cfRule>
  </conditionalFormatting>
  <conditionalFormatting sqref="AL969:AO970">
    <cfRule type="expression" dxfId="1929" priority="2031">
      <formula>IF(AND(AL969&gt;=0, RIGHT(TEXT(AL969,"0.#"),1)&lt;&gt;"."),TRUE,FALSE)</formula>
    </cfRule>
    <cfRule type="expression" dxfId="1928" priority="2032">
      <formula>IF(AND(AL969&gt;=0, RIGHT(TEXT(AL969,"0.#"),1)="."),TRUE,FALSE)</formula>
    </cfRule>
    <cfRule type="expression" dxfId="1927" priority="2033">
      <formula>IF(AND(AL969&lt;0, RIGHT(TEXT(AL969,"0.#"),1)&lt;&gt;"."),TRUE,FALSE)</formula>
    </cfRule>
    <cfRule type="expression" dxfId="1926" priority="2034">
      <formula>IF(AND(AL969&lt;0, RIGHT(TEXT(AL969,"0.#"),1)="."),TRUE,FALSE)</formula>
    </cfRule>
  </conditionalFormatting>
  <conditionalFormatting sqref="AL1004:AO1031">
    <cfRule type="expression" dxfId="1925" priority="2025">
      <formula>IF(AND(AL1004&gt;=0, RIGHT(TEXT(AL1004,"0.#"),1)&lt;&gt;"."),TRUE,FALSE)</formula>
    </cfRule>
    <cfRule type="expression" dxfId="1924" priority="2026">
      <formula>IF(AND(AL1004&gt;=0, RIGHT(TEXT(AL1004,"0.#"),1)="."),TRUE,FALSE)</formula>
    </cfRule>
    <cfRule type="expression" dxfId="1923" priority="2027">
      <formula>IF(AND(AL1004&lt;0, RIGHT(TEXT(AL1004,"0.#"),1)&lt;&gt;"."),TRUE,FALSE)</formula>
    </cfRule>
    <cfRule type="expression" dxfId="1922" priority="2028">
      <formula>IF(AND(AL1004&lt;0, RIGHT(TEXT(AL1004,"0.#"),1)="."),TRUE,FALSE)</formula>
    </cfRule>
  </conditionalFormatting>
  <conditionalFormatting sqref="AL1002:AO1003">
    <cfRule type="expression" dxfId="1921" priority="2019">
      <formula>IF(AND(AL1002&gt;=0, RIGHT(TEXT(AL1002,"0.#"),1)&lt;&gt;"."),TRUE,FALSE)</formula>
    </cfRule>
    <cfRule type="expression" dxfId="1920" priority="2020">
      <formula>IF(AND(AL1002&gt;=0, RIGHT(TEXT(AL1002,"0.#"),1)="."),TRUE,FALSE)</formula>
    </cfRule>
    <cfRule type="expression" dxfId="1919" priority="2021">
      <formula>IF(AND(AL1002&lt;0, RIGHT(TEXT(AL1002,"0.#"),1)&lt;&gt;"."),TRUE,FALSE)</formula>
    </cfRule>
    <cfRule type="expression" dxfId="1918" priority="2022">
      <formula>IF(AND(AL1002&lt;0, RIGHT(TEXT(AL1002,"0.#"),1)="."),TRUE,FALSE)</formula>
    </cfRule>
  </conditionalFormatting>
  <conditionalFormatting sqref="Y1002:Y1003">
    <cfRule type="expression" dxfId="1917" priority="2017">
      <formula>IF(RIGHT(TEXT(Y1002,"0.#"),1)=".",FALSE,TRUE)</formula>
    </cfRule>
    <cfRule type="expression" dxfId="1916" priority="2018">
      <formula>IF(RIGHT(TEXT(Y1002,"0.#"),1)=".",TRUE,FALSE)</formula>
    </cfRule>
  </conditionalFormatting>
  <conditionalFormatting sqref="AL1037:AO1064">
    <cfRule type="expression" dxfId="1915" priority="2013">
      <formula>IF(AND(AL1037&gt;=0, RIGHT(TEXT(AL1037,"0.#"),1)&lt;&gt;"."),TRUE,FALSE)</formula>
    </cfRule>
    <cfRule type="expression" dxfId="1914" priority="2014">
      <formula>IF(AND(AL1037&gt;=0, RIGHT(TEXT(AL1037,"0.#"),1)="."),TRUE,FALSE)</formula>
    </cfRule>
    <cfRule type="expression" dxfId="1913" priority="2015">
      <formula>IF(AND(AL1037&lt;0, RIGHT(TEXT(AL1037,"0.#"),1)&lt;&gt;"."),TRUE,FALSE)</formula>
    </cfRule>
    <cfRule type="expression" dxfId="1912" priority="2016">
      <formula>IF(AND(AL1037&lt;0, RIGHT(TEXT(AL1037,"0.#"),1)="."),TRUE,FALSE)</formula>
    </cfRule>
  </conditionalFormatting>
  <conditionalFormatting sqref="Y1037:Y1064">
    <cfRule type="expression" dxfId="1911" priority="2011">
      <formula>IF(RIGHT(TEXT(Y1037,"0.#"),1)=".",FALSE,TRUE)</formula>
    </cfRule>
    <cfRule type="expression" dxfId="1910" priority="2012">
      <formula>IF(RIGHT(TEXT(Y1037,"0.#"),1)=".",TRUE,FALSE)</formula>
    </cfRule>
  </conditionalFormatting>
  <conditionalFormatting sqref="AL1035:AO1036">
    <cfRule type="expression" dxfId="1909" priority="2007">
      <formula>IF(AND(AL1035&gt;=0, RIGHT(TEXT(AL1035,"0.#"),1)&lt;&gt;"."),TRUE,FALSE)</formula>
    </cfRule>
    <cfRule type="expression" dxfId="1908" priority="2008">
      <formula>IF(AND(AL1035&gt;=0, RIGHT(TEXT(AL1035,"0.#"),1)="."),TRUE,FALSE)</formula>
    </cfRule>
    <cfRule type="expression" dxfId="1907" priority="2009">
      <formula>IF(AND(AL1035&lt;0, RIGHT(TEXT(AL1035,"0.#"),1)&lt;&gt;"."),TRUE,FALSE)</formula>
    </cfRule>
    <cfRule type="expression" dxfId="1906" priority="2010">
      <formula>IF(AND(AL1035&lt;0, RIGHT(TEXT(AL1035,"0.#"),1)="."),TRUE,FALSE)</formula>
    </cfRule>
  </conditionalFormatting>
  <conditionalFormatting sqref="Y1035:Y1036">
    <cfRule type="expression" dxfId="1905" priority="2005">
      <formula>IF(RIGHT(TEXT(Y1035,"0.#"),1)=".",FALSE,TRUE)</formula>
    </cfRule>
    <cfRule type="expression" dxfId="1904" priority="2006">
      <formula>IF(RIGHT(TEXT(Y1035,"0.#"),1)=".",TRUE,FALSE)</formula>
    </cfRule>
  </conditionalFormatting>
  <conditionalFormatting sqref="AL1070:AO1097">
    <cfRule type="expression" dxfId="1903" priority="2001">
      <formula>IF(AND(AL1070&gt;=0, RIGHT(TEXT(AL1070,"0.#"),1)&lt;&gt;"."),TRUE,FALSE)</formula>
    </cfRule>
    <cfRule type="expression" dxfId="1902" priority="2002">
      <formula>IF(AND(AL1070&gt;=0, RIGHT(TEXT(AL1070,"0.#"),1)="."),TRUE,FALSE)</formula>
    </cfRule>
    <cfRule type="expression" dxfId="1901" priority="2003">
      <formula>IF(AND(AL1070&lt;0, RIGHT(TEXT(AL1070,"0.#"),1)&lt;&gt;"."),TRUE,FALSE)</formula>
    </cfRule>
    <cfRule type="expression" dxfId="1900" priority="2004">
      <formula>IF(AND(AL1070&lt;0, RIGHT(TEXT(AL1070,"0.#"),1)="."),TRUE,FALSE)</formula>
    </cfRule>
  </conditionalFormatting>
  <conditionalFormatting sqref="Y1070:Y1097">
    <cfRule type="expression" dxfId="1899" priority="1999">
      <formula>IF(RIGHT(TEXT(Y1070,"0.#"),1)=".",FALSE,TRUE)</formula>
    </cfRule>
    <cfRule type="expression" dxfId="1898" priority="2000">
      <formula>IF(RIGHT(TEXT(Y1070,"0.#"),1)=".",TRUE,FALSE)</formula>
    </cfRule>
  </conditionalFormatting>
  <conditionalFormatting sqref="AL1068:AO1069">
    <cfRule type="expression" dxfId="1897" priority="1995">
      <formula>IF(AND(AL1068&gt;=0, RIGHT(TEXT(AL1068,"0.#"),1)&lt;&gt;"."),TRUE,FALSE)</formula>
    </cfRule>
    <cfRule type="expression" dxfId="1896" priority="1996">
      <formula>IF(AND(AL1068&gt;=0, RIGHT(TEXT(AL1068,"0.#"),1)="."),TRUE,FALSE)</formula>
    </cfRule>
    <cfRule type="expression" dxfId="1895" priority="1997">
      <formula>IF(AND(AL1068&lt;0, RIGHT(TEXT(AL1068,"0.#"),1)&lt;&gt;"."),TRUE,FALSE)</formula>
    </cfRule>
    <cfRule type="expression" dxfId="1894" priority="1998">
      <formula>IF(AND(AL1068&lt;0, RIGHT(TEXT(AL1068,"0.#"),1)="."),TRUE,FALSE)</formula>
    </cfRule>
  </conditionalFormatting>
  <conditionalFormatting sqref="Y1068:Y1069">
    <cfRule type="expression" dxfId="1893" priority="1993">
      <formula>IF(RIGHT(TEXT(Y1068,"0.#"),1)=".",FALSE,TRUE)</formula>
    </cfRule>
    <cfRule type="expression" dxfId="1892" priority="1994">
      <formula>IF(RIGHT(TEXT(Y1068,"0.#"),1)=".",TRUE,FALSE)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117" max="49" man="1"/>
    <brk id="6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t="s">
        <v>554</v>
      </c>
      <c r="H10" s="13" t="str">
        <f t="shared" si="1"/>
        <v>エネルギー対策特別会計エネルギー需給勘定</v>
      </c>
      <c r="I10" s="13" t="str">
        <f t="shared" si="5"/>
        <v>一般会計、エネルギー対策特別会計エネルギー需給勘定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554</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2018-08-20T07:11:39Z</cp:lastPrinted>
  <dcterms:created xsi:type="dcterms:W3CDTF">2012-03-13T00:50:25Z</dcterms:created>
  <dcterms:modified xsi:type="dcterms:W3CDTF">2018-09-03T09:40:35Z</dcterms:modified>
</cp:coreProperties>
</file>