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0年度\作業依頼\●基金シート\09 最終公表\★HP掲載依頼★\③個別表\"/>
    </mc:Choice>
  </mc:AlternateContent>
  <bookViews>
    <workbookView xWindow="480" yWindow="120" windowWidth="18312" windowHeight="11652" tabRatio="774"/>
  </bookViews>
  <sheets>
    <sheet name="001" sheetId="10" r:id="rId1"/>
  </sheets>
  <definedNames>
    <definedName name="_xlnm._FilterDatabase" localSheetId="0" hidden="1">'001'!$A$1:$Y$15</definedName>
    <definedName name="_xlnm.Print_Area" localSheetId="0">'001'!$A$1:$X$26</definedName>
  </definedNames>
  <calcPr calcId="162913"/>
</workbook>
</file>

<file path=xl/calcChain.xml><?xml version="1.0" encoding="utf-8"?>
<calcChain xmlns="http://schemas.openxmlformats.org/spreadsheetml/2006/main">
  <c r="X15" i="10" l="1"/>
  <c r="W15" i="10"/>
  <c r="V15" i="10"/>
  <c r="U15" i="10"/>
  <c r="T15" i="10"/>
  <c r="S15" i="10"/>
  <c r="R15" i="10"/>
  <c r="Q15" i="10"/>
  <c r="X14" i="10"/>
  <c r="W14" i="10"/>
  <c r="V14" i="10"/>
  <c r="U14" i="10"/>
  <c r="T14" i="10"/>
  <c r="S14" i="10"/>
  <c r="R14" i="10"/>
  <c r="Q14" i="10"/>
  <c r="N14" i="10"/>
  <c r="M14" i="10"/>
  <c r="L14" i="10"/>
  <c r="K14" i="10"/>
  <c r="J14" i="10"/>
  <c r="I14" i="10"/>
  <c r="E14" i="10"/>
  <c r="H12" i="10"/>
  <c r="G12" i="10" s="1"/>
  <c r="O12" i="10" s="1"/>
  <c r="P12" i="10" s="1"/>
  <c r="F12" i="10"/>
  <c r="O10" i="10"/>
  <c r="P10" i="10" s="1"/>
  <c r="H10" i="10"/>
  <c r="G10" i="10"/>
  <c r="F10" i="10"/>
  <c r="H8" i="10"/>
  <c r="H14" i="10" s="1"/>
  <c r="F8" i="10"/>
  <c r="F14" i="10" s="1"/>
  <c r="G8" i="10" l="1"/>
  <c r="G14" i="10" l="1"/>
  <c r="O27" i="10" s="1"/>
  <c r="O8" i="10"/>
  <c r="P8" i="10" l="1"/>
  <c r="P14" i="10" s="1"/>
  <c r="O14" i="10"/>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<sst xmlns="http://schemas.openxmlformats.org/spreadsheetml/2006/main" count="84" uniqueCount="56">
  <si>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</si>
  <si>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</si>
  <si>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</si>
  <si>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</si>
  <si>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</si>
  <si>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</si>
  <si>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</si>
  <si>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</si>
  <si>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</si>
  <si>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</si>
  <si>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</si>
  <si>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</si>
  <si>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</si>
  <si>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</si>
  <si>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</si>
  <si>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</si>
  <si>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</si>
  <si>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</si>
  <si>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</si>
  <si>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</si>
  <si>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</si>
  <si>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</si>
  <si>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</si>
  <si>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</si>
  <si>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</si>
  <si>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</si>
  <si>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</si>
  <si>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</si>
  <si>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</si>
  <si>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</si>
  <si>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</si>
  <si>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</si>
  <si>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</si>
  <si>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</si>
  <si>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</si>
  <si>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</si>
  <si>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</si>
  <si>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</si>
  <si>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</si>
  <si>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</si>
  <si>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</si>
  <si>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</si>
  <si>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</si>
  <si>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</si>
  <si>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</si>
  <si>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</si>
  <si>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【個別表】平成30年度基金造成団体別基金執行状況表（001再生可能エネルギー等導入地方公共団体支援基金（平成23年度地域環境保全対策費補助金））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</si>
  <si>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岩手県</t>
    <rPh sb="0" eb="3">
      <t>イワテケン</t>
    </rPh>
    <phoneticPr fontId="1"/>
  </si>
  <si>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1"/>
  </si>
  <si>
    <t>被災地等において、非常時における避難住民の受け入れや地域への電力供給等を担う防災拠点に対する再生可能エネルギーや蓄電池、未利用エネルギーの導入等を支援する。
http://www.pref.iwate.jp/kankyou/seisaku/energy/002948.html</t>
    <phoneticPr fontId="1"/>
  </si>
  <si>
    <t>宮城県</t>
    <rPh sb="0" eb="3">
      <t>ミヤギケン</t>
    </rPh>
    <phoneticPr fontId="1"/>
  </si>
  <si>
    <t>地域環境保全特別基金</t>
    <rPh sb="0" eb="2">
      <t>チイキ</t>
    </rPh>
    <rPh sb="2" eb="4">
      <t>カンキョウ</t>
    </rPh>
    <rPh sb="4" eb="6">
      <t>ホゼン</t>
    </rPh>
    <rPh sb="6" eb="8">
      <t>トクベツ</t>
    </rPh>
    <rPh sb="8" eb="10">
      <t>キキン</t>
    </rPh>
    <phoneticPr fontId="1"/>
  </si>
  <si>
    <t>被災地等において、非常時における避難住民の受け入れや地域への電力供給等を担う防災拠点に対する再生可能エネルギーや蓄電池、未利用エネルギーの導入等を支援する。
http://www.pref.miyagi.jp/soshiki/saisei/h23gnd.html</t>
  </si>
  <si>
    <t>福島県</t>
    <rPh sb="0" eb="3">
      <t>フクシマケン</t>
    </rPh>
    <phoneticPr fontId="1"/>
  </si>
  <si>
    <t>福島県地球温暖化対策等推進基金</t>
    <rPh sb="0" eb="3">
      <t>フクシマケン</t>
    </rPh>
    <rPh sb="3" eb="5">
      <t>チキュウ</t>
    </rPh>
    <rPh sb="5" eb="8">
      <t>オンダンカ</t>
    </rPh>
    <rPh sb="8" eb="11">
      <t>タイサクナド</t>
    </rPh>
    <rPh sb="11" eb="13">
      <t>スイシン</t>
    </rPh>
    <rPh sb="13" eb="15">
      <t>キキン</t>
    </rPh>
    <phoneticPr fontId="1"/>
  </si>
  <si>
    <t>被災地等において、非常時における避難住民の受け入れや地域への電力供給等を担う防災拠点に対する再生可能エネルギーや蓄電池、未利用エネルギーの導入等を支援する。
http://www.pref.fukushima.lg.jp/sec/16035a/gnd-sai-01.html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</si>
</sst>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 #,##0;* \-#,##0;* &quot;-&quot;_ ;@\ "/>
    <numFmt numFmtId="178" formatCode="\(#,##0\);\(* \-#,##0\);\(* \ &quot;-&quot;\ \);@\ "/>
    <numFmt numFmtId="182" formatCode="#,##0_);[Red]\(#,##0\)"/>
    <numFmt numFmtId="183" formatCode="0_);[Red]\(0\)"/>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1"/>
      <color theme="1"/>
      <name val="ＭＳ Ｐゴシック"/>
      <family val="2"/>
      <charset val="128"/>
      <scheme val="minor"/>
    </font>
    <font>
      <sz val="10"/>
      <name val="ＭＳ ゴシック"/>
      <family val="3"/>
      <charset val="128"/>
    </font>
    <font>
      <sz val="8"/>
      <name val="ＭＳ 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8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5" borderId="14" xfId="0" applyFont="1" applyFill="1" applyBorder="1" applyAlignment="1">
      <alignment horizontal="center" vertical="center" wrapText="1"/>
    </xf>
    <xf numFmtId="178" fontId="20" fillId="0" borderId="1"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178" fontId="20" fillId="0" borderId="30"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0" fontId="16" fillId="0" borderId="0" xfId="0" applyFont="1" applyFill="1" applyBorder="1" applyAlignment="1">
      <alignment horizontal="center" vertical="center"/>
    </xf>
    <xf numFmtId="0" fontId="3" fillId="0" borderId="0" xfId="0" applyFont="1" applyFill="1">
      <alignment vertical="center"/>
    </xf>
    <xf numFmtId="177" fontId="20" fillId="0" borderId="6" xfId="0" applyNumberFormat="1" applyFont="1" applyFill="1" applyBorder="1" applyAlignment="1">
      <alignment horizontal="right" vertical="center"/>
    </xf>
    <xf numFmtId="177" fontId="20" fillId="0" borderId="27" xfId="0" applyNumberFormat="1" applyFont="1" applyFill="1" applyBorder="1" applyAlignment="1">
      <alignment horizontal="right" vertical="center"/>
    </xf>
    <xf numFmtId="177" fontId="20" fillId="0" borderId="14"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0" fontId="17" fillId="0" borderId="0" xfId="0" applyFont="1" applyFill="1" applyBorder="1" applyAlignment="1">
      <alignment horizontal="center" vertical="center"/>
    </xf>
    <xf numFmtId="178" fontId="23" fillId="0" borderId="1" xfId="0" applyNumberFormat="1" applyFont="1" applyFill="1" applyBorder="1" applyAlignment="1">
      <alignment horizontal="right" vertical="center"/>
    </xf>
    <xf numFmtId="178" fontId="20" fillId="0" borderId="3" xfId="0" applyNumberFormat="1" applyFont="1" applyFill="1" applyBorder="1" applyAlignment="1">
      <alignment horizontal="right" vertical="center"/>
    </xf>
    <xf numFmtId="0" fontId="24" fillId="2" borderId="0" xfId="0" applyFont="1" applyFill="1" applyBorder="1" applyAlignment="1">
      <alignment horizontal="center" vertical="center"/>
    </xf>
    <xf numFmtId="0" fontId="20" fillId="0" borderId="0" xfId="0" applyFont="1">
      <alignment vertical="center"/>
    </xf>
    <xf numFmtId="41" fontId="20" fillId="0" borderId="6"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20" fillId="0" borderId="21" xfId="0" applyNumberFormat="1" applyFont="1" applyFill="1" applyBorder="1" applyAlignment="1">
      <alignment horizontal="right" vertical="center"/>
    </xf>
    <xf numFmtId="0" fontId="23" fillId="2" borderId="0" xfId="0" applyFont="1" applyFill="1" applyBorder="1" applyAlignment="1">
      <alignment horizontal="center" vertical="center"/>
    </xf>
    <xf numFmtId="182" fontId="3" fillId="3" borderId="1" xfId="0" applyNumberFormat="1" applyFont="1" applyFill="1" applyBorder="1" applyAlignment="1">
      <alignment horizontal="right" vertical="center"/>
    </xf>
    <xf numFmtId="182" fontId="3" fillId="3" borderId="28" xfId="0" applyNumberFormat="1" applyFont="1" applyFill="1" applyBorder="1" applyAlignment="1">
      <alignment horizontal="right" vertical="center"/>
    </xf>
    <xf numFmtId="182" fontId="3" fillId="3" borderId="30" xfId="0" applyNumberFormat="1" applyFont="1" applyFill="1" applyBorder="1" applyAlignment="1">
      <alignment horizontal="right" vertical="center"/>
    </xf>
    <xf numFmtId="183" fontId="3" fillId="3" borderId="30" xfId="0" applyNumberFormat="1" applyFont="1" applyFill="1" applyBorder="1" applyAlignment="1">
      <alignment horizontal="right" vertical="center"/>
    </xf>
    <xf numFmtId="183" fontId="3" fillId="3" borderId="3" xfId="0" applyNumberFormat="1" applyFont="1" applyFill="1" applyBorder="1" applyAlignment="1">
      <alignment horizontal="right" vertical="center"/>
    </xf>
    <xf numFmtId="182" fontId="3" fillId="3" borderId="6" xfId="0" applyNumberFormat="1" applyFont="1" applyFill="1" applyBorder="1" applyAlignment="1">
      <alignment horizontal="right" vertical="center"/>
    </xf>
    <xf numFmtId="182" fontId="3" fillId="3" borderId="27" xfId="0" applyNumberFormat="1" applyFont="1" applyFill="1" applyBorder="1" applyAlignment="1">
      <alignment horizontal="right" vertical="center"/>
    </xf>
    <xf numFmtId="182" fontId="3" fillId="3" borderId="14" xfId="0" applyNumberFormat="1" applyFont="1" applyFill="1" applyBorder="1" applyAlignment="1">
      <alignment horizontal="right" vertical="center"/>
    </xf>
    <xf numFmtId="183" fontId="3" fillId="3" borderId="14" xfId="0" applyNumberFormat="1" applyFont="1" applyFill="1" applyBorder="1" applyAlignment="1">
      <alignment horizontal="right" vertical="center"/>
    </xf>
    <xf numFmtId="183" fontId="3" fillId="3" borderId="21"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20" fillId="0" borderId="30" xfId="0" applyNumberFormat="1" applyFont="1" applyFill="1" applyBorder="1" applyAlignment="1">
      <alignment horizontal="right" vertical="center"/>
    </xf>
    <xf numFmtId="41" fontId="22" fillId="0" borderId="14" xfId="0"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9" xfId="0" applyFont="1" applyFill="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82" fontId="3" fillId="3" borderId="30" xfId="0" applyNumberFormat="1" applyFont="1" applyFill="1" applyBorder="1" applyAlignment="1">
      <alignment horizontal="right" vertical="center"/>
    </xf>
    <xf numFmtId="182" fontId="0" fillId="3" borderId="14" xfId="0" applyNumberFormat="1" applyFill="1" applyBorder="1" applyAlignment="1">
      <alignment horizontal="right" vertical="center"/>
    </xf>
    <xf numFmtId="182" fontId="3" fillId="3" borderId="1" xfId="0" applyNumberFormat="1" applyFont="1" applyFill="1" applyBorder="1" applyAlignment="1">
      <alignment horizontal="right" vertical="center"/>
    </xf>
    <xf numFmtId="182" fontId="0" fillId="3" borderId="44" xfId="0" applyNumberFormat="1" applyFill="1" applyBorder="1" applyAlignment="1">
      <alignment horizontal="right" vertical="center"/>
    </xf>
    <xf numFmtId="182" fontId="3" fillId="3" borderId="43" xfId="0" applyNumberFormat="1" applyFont="1" applyFill="1" applyBorder="1" applyAlignment="1">
      <alignment horizontal="right" vertical="center"/>
    </xf>
    <xf numFmtId="182" fontId="0" fillId="3" borderId="19" xfId="0" applyNumberFormat="1" applyFill="1" applyBorder="1" applyAlignment="1">
      <alignment horizontal="right" vertical="center"/>
    </xf>
    <xf numFmtId="182" fontId="3" fillId="3" borderId="18" xfId="0" applyNumberFormat="1" applyFont="1" applyFill="1" applyBorder="1" applyAlignment="1">
      <alignment horizontal="right" vertical="center"/>
    </xf>
    <xf numFmtId="182" fontId="0" fillId="3" borderId="17" xfId="0" applyNumberFormat="1" applyFill="1" applyBorder="1" applyAlignment="1">
      <alignment horizontal="right" vertical="center"/>
    </xf>
    <xf numFmtId="177" fontId="20" fillId="0" borderId="18" xfId="0" applyNumberFormat="1" applyFont="1" applyFill="1" applyBorder="1" applyAlignment="1">
      <alignment horizontal="right" vertical="center" shrinkToFit="1"/>
    </xf>
    <xf numFmtId="177" fontId="20" fillId="0" borderId="17" xfId="0" applyNumberFormat="1" applyFont="1" applyFill="1" applyBorder="1" applyAlignment="1">
      <alignment horizontal="right" vertical="center" shrinkToFit="1"/>
    </xf>
    <xf numFmtId="177" fontId="20" fillId="0" borderId="7" xfId="0" applyNumberFormat="1" applyFont="1" applyFill="1" applyBorder="1" applyAlignment="1">
      <alignment horizontal="right" vertical="center" shrinkToFit="1"/>
    </xf>
    <xf numFmtId="177" fontId="20" fillId="0" borderId="9" xfId="0" applyNumberFormat="1" applyFont="1" applyFill="1" applyBorder="1" applyAlignment="1">
      <alignment horizontal="right" vertical="center" shrinkToFit="1"/>
    </xf>
    <xf numFmtId="177" fontId="20" fillId="0" borderId="43" xfId="0" applyNumberFormat="1" applyFont="1" applyFill="1" applyBorder="1" applyAlignment="1">
      <alignment horizontal="right" vertical="center" shrinkToFit="1"/>
    </xf>
    <xf numFmtId="177" fontId="20" fillId="0" borderId="19" xfId="0" applyNumberFormat="1" applyFont="1" applyFill="1" applyBorder="1" applyAlignment="1">
      <alignment horizontal="right" vertical="center" shrinkToFit="1"/>
    </xf>
    <xf numFmtId="177" fontId="20" fillId="0" borderId="18" xfId="0" applyNumberFormat="1" applyFont="1" applyFill="1" applyBorder="1" applyAlignment="1">
      <alignment horizontal="right" vertical="center"/>
    </xf>
    <xf numFmtId="177" fontId="22" fillId="0" borderId="17" xfId="0" applyNumberFormat="1" applyFont="1" applyFill="1" applyBorder="1" applyAlignment="1">
      <alignment horizontal="right" vertical="center"/>
    </xf>
    <xf numFmtId="176" fontId="3" fillId="0" borderId="7" xfId="0" quotePrefix="1"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177" fontId="20" fillId="0" borderId="1" xfId="0" applyNumberFormat="1" applyFont="1" applyFill="1" applyBorder="1" applyAlignment="1">
      <alignment horizontal="right" vertical="center" shrinkToFit="1"/>
    </xf>
    <xf numFmtId="177" fontId="20" fillId="0" borderId="6" xfId="0" applyNumberFormat="1" applyFont="1" applyFill="1" applyBorder="1" applyAlignment="1">
      <alignment horizontal="right" vertical="center" shrinkToFit="1"/>
    </xf>
    <xf numFmtId="177" fontId="20" fillId="0" borderId="30" xfId="0" applyNumberFormat="1" applyFont="1" applyFill="1" applyBorder="1" applyAlignment="1">
      <alignment horizontal="right" vertical="center" shrinkToFit="1"/>
    </xf>
    <xf numFmtId="177" fontId="20" fillId="0" borderId="14" xfId="0" applyNumberFormat="1" applyFont="1" applyFill="1" applyBorder="1" applyAlignment="1">
      <alignment horizontal="right" vertical="center" shrinkToFit="1"/>
    </xf>
    <xf numFmtId="177" fontId="20" fillId="0" borderId="30" xfId="0" applyNumberFormat="1" applyFont="1" applyFill="1" applyBorder="1" applyAlignment="1">
      <alignment horizontal="right" vertical="center"/>
    </xf>
    <xf numFmtId="177" fontId="22" fillId="0" borderId="14" xfId="0" applyNumberFormat="1" applyFont="1" applyFill="1" applyBorder="1" applyAlignment="1">
      <alignment horizontal="right" vertical="center"/>
    </xf>
    <xf numFmtId="177" fontId="20" fillId="0" borderId="28" xfId="0" applyNumberFormat="1" applyFont="1" applyFill="1" applyBorder="1" applyAlignment="1">
      <alignment horizontal="right" vertical="center"/>
    </xf>
    <xf numFmtId="177" fontId="22" fillId="0" borderId="27" xfId="0" applyNumberFormat="1" applyFont="1" applyFill="1" applyBorder="1" applyAlignment="1">
      <alignment horizontal="right" vertical="center"/>
    </xf>
    <xf numFmtId="177" fontId="20" fillId="0" borderId="18" xfId="0" applyNumberFormat="1" applyFont="1" applyFill="1" applyBorder="1" applyAlignment="1">
      <alignment horizontal="center" vertical="center"/>
    </xf>
    <xf numFmtId="177" fontId="20" fillId="0" borderId="17" xfId="0" applyNumberFormat="1" applyFont="1" applyFill="1" applyBorder="1" applyAlignment="1">
      <alignment horizontal="center" vertical="center"/>
    </xf>
    <xf numFmtId="177" fontId="20" fillId="0" borderId="7" xfId="0" applyNumberFormat="1" applyFont="1" applyFill="1" applyBorder="1" applyAlignment="1">
      <alignment vertical="center"/>
    </xf>
    <xf numFmtId="177" fontId="20" fillId="0" borderId="9" xfId="0" applyNumberFormat="1" applyFont="1" applyFill="1" applyBorder="1" applyAlignment="1">
      <alignment vertical="center"/>
    </xf>
    <xf numFmtId="177" fontId="20" fillId="0" borderId="43" xfId="0" applyNumberFormat="1" applyFont="1" applyFill="1" applyBorder="1" applyAlignment="1">
      <alignment horizontal="right" vertical="center"/>
    </xf>
    <xf numFmtId="177" fontId="20" fillId="0" borderId="19" xfId="0" applyNumberFormat="1" applyFont="1" applyFill="1" applyBorder="1" applyAlignment="1">
      <alignment horizontal="right" vertical="center"/>
    </xf>
    <xf numFmtId="177" fontId="20" fillId="0" borderId="17" xfId="0" applyNumberFormat="1" applyFont="1" applyFill="1" applyBorder="1" applyAlignment="1">
      <alignment horizontal="right" vertic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4" borderId="7" xfId="0" applyFont="1" applyFill="1" applyBorder="1" applyAlignment="1">
      <alignment vertical="center" wrapText="1"/>
    </xf>
    <xf numFmtId="0" fontId="20" fillId="4" borderId="9" xfId="0" applyFont="1" applyFill="1" applyBorder="1" applyAlignment="1">
      <alignment vertical="center" wrapText="1"/>
    </xf>
    <xf numFmtId="0" fontId="21" fillId="4" borderId="7" xfId="0" applyFont="1" applyFill="1" applyBorder="1" applyAlignment="1">
      <alignment horizontal="left" vertical="center" wrapText="1"/>
    </xf>
    <xf numFmtId="0" fontId="21" fillId="4" borderId="9" xfId="0" applyFont="1" applyFill="1" applyBorder="1" applyAlignment="1">
      <alignment horizontal="left" vertical="center"/>
    </xf>
    <xf numFmtId="177" fontId="20" fillId="4" borderId="43" xfId="0" applyNumberFormat="1" applyFont="1" applyFill="1" applyBorder="1" applyAlignment="1">
      <alignment horizontal="right" vertical="center" shrinkToFit="1"/>
    </xf>
    <xf numFmtId="177" fontId="22" fillId="4" borderId="19" xfId="0" applyNumberFormat="1" applyFont="1" applyFill="1" applyBorder="1" applyAlignment="1">
      <alignment horizontal="right" vertical="center" shrinkToFit="1"/>
    </xf>
    <xf numFmtId="177" fontId="20" fillId="4" borderId="18" xfId="0" applyNumberFormat="1" applyFont="1" applyFill="1" applyBorder="1" applyAlignment="1">
      <alignment horizontal="right" vertical="center"/>
    </xf>
    <xf numFmtId="177" fontId="22" fillId="4" borderId="17" xfId="0" applyNumberFormat="1" applyFont="1" applyFill="1" applyBorder="1" applyAlignment="1">
      <alignment horizontal="right" vertical="center"/>
    </xf>
    <xf numFmtId="176" fontId="20" fillId="0" borderId="7" xfId="0" applyNumberFormat="1" applyFont="1" applyBorder="1" applyAlignment="1">
      <alignment horizontal="center" vertical="center"/>
    </xf>
    <xf numFmtId="176" fontId="20" fillId="0" borderId="9"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4" borderId="9" xfId="0" applyFont="1" applyFill="1" applyBorder="1" applyAlignment="1">
      <alignment vertical="center"/>
    </xf>
    <xf numFmtId="0" fontId="21" fillId="4" borderId="9" xfId="0" applyFont="1" applyFill="1" applyBorder="1" applyAlignment="1">
      <alignment horizontal="left" vertical="center" wrapText="1"/>
    </xf>
    <xf numFmtId="177" fontId="20" fillId="0" borderId="43" xfId="1" applyNumberFormat="1" applyFont="1" applyFill="1" applyBorder="1" applyAlignment="1">
      <alignment horizontal="right" vertical="center"/>
    </xf>
    <xf numFmtId="177" fontId="20" fillId="0" borderId="19" xfId="1" applyNumberFormat="1" applyFont="1" applyFill="1" applyBorder="1" applyAlignment="1">
      <alignment horizontal="right" vertical="center"/>
    </xf>
    <xf numFmtId="177" fontId="20" fillId="0" borderId="14" xfId="0" applyNumberFormat="1" applyFont="1" applyFill="1" applyBorder="1" applyAlignment="1">
      <alignment horizontal="righ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8" fillId="0" borderId="49"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7"/>
  <sheetViews>
    <sheetView tabSelected="1" view="pageBreakPreview" zoomScale="85" zoomScaleNormal="100" zoomScaleSheetLayoutView="85" workbookViewId="0">
      <selection activeCell="F12" sqref="F12:F13"/>
    </sheetView>
  </sheetViews>
  <sheetFormatPr defaultColWidth="9" defaultRowHeight="13.2" outlineLevelRow="1" x14ac:dyDescent="0.2"/>
  <cols>
    <col min="1" max="1" width="4.109375" style="1" customWidth="1"/>
    <col min="2" max="2" width="7.88671875" style="1" customWidth="1"/>
    <col min="3" max="3" width="17.77734375" style="1" customWidth="1"/>
    <col min="4" max="4" width="33" style="1" customWidth="1"/>
    <col min="5" max="17" width="9" style="1" customWidth="1"/>
    <col min="18" max="24" width="8" style="1" customWidth="1"/>
    <col min="25" max="25" width="9" style="26"/>
    <col min="26" max="16384" width="9" style="1"/>
  </cols>
  <sheetData>
    <row r="1" spans="1:25" ht="20.25" customHeight="1" thickBot="1" x14ac:dyDescent="0.25">
      <c r="A1" s="179" t="s">
        <v>46</v>
      </c>
      <c r="B1" s="179"/>
      <c r="C1" s="179"/>
      <c r="D1" s="179"/>
      <c r="E1" s="179"/>
      <c r="F1" s="179"/>
      <c r="G1" s="179"/>
      <c r="H1" s="179"/>
      <c r="I1" s="179"/>
      <c r="J1" s="179"/>
      <c r="K1" s="179"/>
      <c r="L1" s="179"/>
      <c r="M1" s="179"/>
      <c r="N1" s="179"/>
      <c r="O1" s="179"/>
      <c r="P1" s="179"/>
    </row>
    <row r="2" spans="1:25" s="2" customFormat="1" ht="12.75" customHeight="1" x14ac:dyDescent="0.2">
      <c r="A2" s="73" t="s">
        <v>2</v>
      </c>
      <c r="B2" s="73" t="s">
        <v>38</v>
      </c>
      <c r="C2" s="73" t="s">
        <v>15</v>
      </c>
      <c r="D2" s="73" t="s">
        <v>39</v>
      </c>
      <c r="E2" s="72" t="s">
        <v>40</v>
      </c>
      <c r="F2" s="99"/>
      <c r="G2" s="72" t="s">
        <v>41</v>
      </c>
      <c r="H2" s="105"/>
      <c r="I2" s="105"/>
      <c r="J2" s="105"/>
      <c r="K2" s="105"/>
      <c r="L2" s="105"/>
      <c r="M2" s="105"/>
      <c r="N2" s="108" t="s">
        <v>42</v>
      </c>
      <c r="O2" s="72" t="s">
        <v>43</v>
      </c>
      <c r="P2" s="99"/>
      <c r="Q2" s="72" t="s">
        <v>44</v>
      </c>
      <c r="R2" s="78"/>
      <c r="S2" s="78"/>
      <c r="T2" s="78"/>
      <c r="U2" s="78"/>
      <c r="V2" s="72" t="s">
        <v>45</v>
      </c>
      <c r="W2" s="78"/>
      <c r="X2" s="79"/>
      <c r="Y2" s="27"/>
    </row>
    <row r="3" spans="1:25" s="2" customFormat="1" ht="12" customHeight="1" x14ac:dyDescent="0.2">
      <c r="A3" s="74"/>
      <c r="B3" s="180"/>
      <c r="C3" s="74"/>
      <c r="D3" s="74"/>
      <c r="E3" s="100"/>
      <c r="F3" s="101"/>
      <c r="G3" s="106"/>
      <c r="H3" s="107"/>
      <c r="I3" s="107"/>
      <c r="J3" s="107"/>
      <c r="K3" s="107"/>
      <c r="L3" s="107"/>
      <c r="M3" s="107"/>
      <c r="N3" s="109"/>
      <c r="O3" s="100"/>
      <c r="P3" s="101"/>
      <c r="Q3" s="17" t="s">
        <v>11</v>
      </c>
      <c r="R3" s="80" t="s">
        <v>1</v>
      </c>
      <c r="S3" s="80" t="s">
        <v>9</v>
      </c>
      <c r="T3" s="83" t="s">
        <v>0</v>
      </c>
      <c r="U3" s="86" t="s">
        <v>13</v>
      </c>
      <c r="V3" s="89" t="s">
        <v>1</v>
      </c>
      <c r="W3" s="83" t="s">
        <v>9</v>
      </c>
      <c r="X3" s="92" t="s">
        <v>0</v>
      </c>
      <c r="Y3" s="27"/>
    </row>
    <row r="4" spans="1:25" s="2" customFormat="1" ht="13.5" customHeight="1" x14ac:dyDescent="0.2">
      <c r="A4" s="74"/>
      <c r="B4" s="180"/>
      <c r="C4" s="74"/>
      <c r="D4" s="74"/>
      <c r="E4" s="23"/>
      <c r="F4" s="22"/>
      <c r="G4" s="7" t="s">
        <v>6</v>
      </c>
      <c r="H4" s="8"/>
      <c r="I4" s="8"/>
      <c r="J4" s="8"/>
      <c r="K4" s="8"/>
      <c r="L4" s="8"/>
      <c r="M4" s="113" t="s">
        <v>7</v>
      </c>
      <c r="N4" s="109"/>
      <c r="O4" s="23"/>
      <c r="P4" s="22"/>
      <c r="Q4" s="95" t="s">
        <v>10</v>
      </c>
      <c r="R4" s="81"/>
      <c r="S4" s="81"/>
      <c r="T4" s="84"/>
      <c r="U4" s="87"/>
      <c r="V4" s="90"/>
      <c r="W4" s="84"/>
      <c r="X4" s="93"/>
      <c r="Y4" s="27"/>
    </row>
    <row r="5" spans="1:25" s="2" customFormat="1" ht="12" customHeight="1" x14ac:dyDescent="0.2">
      <c r="A5" s="74"/>
      <c r="B5" s="180"/>
      <c r="C5" s="74"/>
      <c r="D5" s="74"/>
      <c r="E5" s="23"/>
      <c r="F5" s="102" t="s">
        <v>4</v>
      </c>
      <c r="G5" s="23"/>
      <c r="H5" s="5" t="s">
        <v>3</v>
      </c>
      <c r="I5" s="32"/>
      <c r="J5" s="32"/>
      <c r="K5" s="32"/>
      <c r="L5" s="33"/>
      <c r="M5" s="114"/>
      <c r="N5" s="109"/>
      <c r="O5" s="23"/>
      <c r="P5" s="102" t="s">
        <v>4</v>
      </c>
      <c r="Q5" s="96"/>
      <c r="R5" s="82"/>
      <c r="S5" s="82"/>
      <c r="T5" s="85"/>
      <c r="U5" s="88"/>
      <c r="V5" s="91"/>
      <c r="W5" s="85"/>
      <c r="X5" s="94"/>
      <c r="Y5" s="27"/>
    </row>
    <row r="6" spans="1:25" s="2" customFormat="1" ht="12" customHeight="1" x14ac:dyDescent="0.2">
      <c r="A6" s="74"/>
      <c r="B6" s="180"/>
      <c r="C6" s="74"/>
      <c r="D6" s="74"/>
      <c r="E6" s="23"/>
      <c r="F6" s="103"/>
      <c r="G6" s="23"/>
      <c r="H6" s="21" t="s">
        <v>5</v>
      </c>
      <c r="I6" s="182" t="s">
        <v>37</v>
      </c>
      <c r="J6" s="183"/>
      <c r="K6" s="184"/>
      <c r="L6" s="111" t="s">
        <v>18</v>
      </c>
      <c r="M6" s="114"/>
      <c r="N6" s="109"/>
      <c r="O6" s="23"/>
      <c r="P6" s="103"/>
      <c r="Q6" s="12" t="s">
        <v>12</v>
      </c>
      <c r="R6" s="13" t="s">
        <v>12</v>
      </c>
      <c r="S6" s="13" t="s">
        <v>12</v>
      </c>
      <c r="T6" s="14" t="s">
        <v>12</v>
      </c>
      <c r="U6" s="15" t="s">
        <v>12</v>
      </c>
      <c r="V6" s="19" t="s">
        <v>12</v>
      </c>
      <c r="W6" s="14" t="s">
        <v>12</v>
      </c>
      <c r="X6" s="15" t="s">
        <v>12</v>
      </c>
      <c r="Y6" s="28" t="s">
        <v>12</v>
      </c>
    </row>
    <row r="7" spans="1:25" s="2" customFormat="1" ht="12.75" customHeight="1" thickBot="1" x14ac:dyDescent="0.25">
      <c r="A7" s="75"/>
      <c r="B7" s="181"/>
      <c r="C7" s="75"/>
      <c r="D7" s="75"/>
      <c r="E7" s="4"/>
      <c r="F7" s="104"/>
      <c r="G7" s="4"/>
      <c r="H7" s="6"/>
      <c r="I7" s="38" t="s">
        <v>16</v>
      </c>
      <c r="J7" s="38" t="s">
        <v>17</v>
      </c>
      <c r="K7" s="38" t="s">
        <v>19</v>
      </c>
      <c r="L7" s="112"/>
      <c r="M7" s="115"/>
      <c r="N7" s="110"/>
      <c r="O7" s="4"/>
      <c r="P7" s="104"/>
      <c r="Q7" s="9" t="s">
        <v>8</v>
      </c>
      <c r="R7" s="10" t="s">
        <v>8</v>
      </c>
      <c r="S7" s="10" t="s">
        <v>8</v>
      </c>
      <c r="T7" s="11" t="s">
        <v>8</v>
      </c>
      <c r="U7" s="16" t="s">
        <v>8</v>
      </c>
      <c r="V7" s="18" t="s">
        <v>8</v>
      </c>
      <c r="W7" s="11" t="s">
        <v>8</v>
      </c>
      <c r="X7" s="20" t="s">
        <v>8</v>
      </c>
      <c r="Y7" s="29" t="s">
        <v>8</v>
      </c>
    </row>
    <row r="8" spans="1:25" s="46" customFormat="1" ht="30" customHeight="1" x14ac:dyDescent="0.2">
      <c r="A8" s="173">
        <v>1</v>
      </c>
      <c r="B8" s="175" t="s">
        <v>47</v>
      </c>
      <c r="C8" s="116" t="s">
        <v>48</v>
      </c>
      <c r="D8" s="177" t="s">
        <v>49</v>
      </c>
      <c r="E8" s="132">
        <v>2656.34</v>
      </c>
      <c r="F8" s="134">
        <f>E8</f>
        <v>2656.34</v>
      </c>
      <c r="G8" s="132">
        <f>H8</f>
        <v>189.89400000000001</v>
      </c>
      <c r="H8" s="141">
        <f>I8+J8+K8+L8</f>
        <v>189.89400000000001</v>
      </c>
      <c r="I8" s="76">
        <v>0</v>
      </c>
      <c r="J8" s="76">
        <v>0</v>
      </c>
      <c r="K8" s="76">
        <v>0</v>
      </c>
      <c r="L8" s="143">
        <v>189.89400000000001</v>
      </c>
      <c r="M8" s="128">
        <v>362.62400000000002</v>
      </c>
      <c r="N8" s="130">
        <v>497.31299999999999</v>
      </c>
      <c r="O8" s="132">
        <f>+(+E8+G8)-(M8+N8)</f>
        <v>1986.2970000000005</v>
      </c>
      <c r="P8" s="134">
        <f>O8</f>
        <v>1986.2970000000005</v>
      </c>
      <c r="Q8" s="39">
        <v>21</v>
      </c>
      <c r="R8" s="40">
        <v>0</v>
      </c>
      <c r="S8" s="40">
        <v>0</v>
      </c>
      <c r="T8" s="41">
        <v>0</v>
      </c>
      <c r="U8" s="40">
        <v>0</v>
      </c>
      <c r="V8" s="42">
        <v>0</v>
      </c>
      <c r="W8" s="43">
        <v>0</v>
      </c>
      <c r="X8" s="44">
        <v>0</v>
      </c>
      <c r="Y8" s="45" t="s">
        <v>12</v>
      </c>
    </row>
    <row r="9" spans="1:25" s="46" customFormat="1" ht="30" customHeight="1" thickBot="1" x14ac:dyDescent="0.25">
      <c r="A9" s="174"/>
      <c r="B9" s="176"/>
      <c r="C9" s="117"/>
      <c r="D9" s="178"/>
      <c r="E9" s="133"/>
      <c r="F9" s="135"/>
      <c r="G9" s="133"/>
      <c r="H9" s="142"/>
      <c r="I9" s="77"/>
      <c r="J9" s="77"/>
      <c r="K9" s="77"/>
      <c r="L9" s="172"/>
      <c r="M9" s="129"/>
      <c r="N9" s="131"/>
      <c r="O9" s="133"/>
      <c r="P9" s="135"/>
      <c r="Q9" s="47">
        <v>392.53399999999999</v>
      </c>
      <c r="R9" s="48">
        <v>0</v>
      </c>
      <c r="S9" s="48">
        <v>0</v>
      </c>
      <c r="T9" s="49">
        <v>0</v>
      </c>
      <c r="U9" s="48">
        <v>0</v>
      </c>
      <c r="V9" s="50">
        <v>0</v>
      </c>
      <c r="W9" s="51">
        <v>0</v>
      </c>
      <c r="X9" s="52">
        <v>0</v>
      </c>
      <c r="Y9" s="53" t="s">
        <v>8</v>
      </c>
    </row>
    <row r="10" spans="1:25" s="57" customFormat="1" ht="30" customHeight="1" x14ac:dyDescent="0.2">
      <c r="A10" s="164">
        <v>2</v>
      </c>
      <c r="B10" s="166" t="s">
        <v>50</v>
      </c>
      <c r="C10" s="156" t="s">
        <v>51</v>
      </c>
      <c r="D10" s="158" t="s">
        <v>52</v>
      </c>
      <c r="E10" s="170">
        <v>901.43399999999997</v>
      </c>
      <c r="F10" s="134">
        <f t="shared" ref="F10" si="0">E10</f>
        <v>901.43399999999997</v>
      </c>
      <c r="G10" s="139">
        <f>H10</f>
        <v>5.1630000000000003</v>
      </c>
      <c r="H10" s="141">
        <f>I10+J10+K10+L10</f>
        <v>5.1630000000000003</v>
      </c>
      <c r="I10" s="143">
        <v>0</v>
      </c>
      <c r="J10" s="143">
        <v>0</v>
      </c>
      <c r="K10" s="145">
        <v>0</v>
      </c>
      <c r="L10" s="141">
        <v>5.1630000000000003</v>
      </c>
      <c r="M10" s="147">
        <v>68.063999999999993</v>
      </c>
      <c r="N10" s="149">
        <v>213.178</v>
      </c>
      <c r="O10" s="151">
        <f>(E10+G10)-(M10+N10)</f>
        <v>625.35500000000002</v>
      </c>
      <c r="P10" s="134">
        <f>O10</f>
        <v>625.35500000000002</v>
      </c>
      <c r="Q10" s="54">
        <v>1</v>
      </c>
      <c r="R10" s="40">
        <v>0</v>
      </c>
      <c r="S10" s="40">
        <v>0</v>
      </c>
      <c r="T10" s="41">
        <v>0</v>
      </c>
      <c r="U10" s="40">
        <v>2</v>
      </c>
      <c r="V10" s="39">
        <v>0</v>
      </c>
      <c r="W10" s="41">
        <v>0</v>
      </c>
      <c r="X10" s="55">
        <v>0</v>
      </c>
      <c r="Y10" s="56" t="s">
        <v>12</v>
      </c>
    </row>
    <row r="11" spans="1:25" s="57" customFormat="1" ht="30" customHeight="1" thickBot="1" x14ac:dyDescent="0.25">
      <c r="A11" s="165"/>
      <c r="B11" s="167"/>
      <c r="C11" s="168"/>
      <c r="D11" s="169"/>
      <c r="E11" s="171"/>
      <c r="F11" s="135"/>
      <c r="G11" s="140"/>
      <c r="H11" s="142"/>
      <c r="I11" s="144"/>
      <c r="J11" s="144"/>
      <c r="K11" s="146"/>
      <c r="L11" s="142"/>
      <c r="M11" s="148"/>
      <c r="N11" s="150"/>
      <c r="O11" s="152"/>
      <c r="P11" s="153"/>
      <c r="Q11" s="47">
        <v>1.0780000000000001</v>
      </c>
      <c r="R11" s="48">
        <v>0</v>
      </c>
      <c r="S11" s="48">
        <v>0</v>
      </c>
      <c r="T11" s="49">
        <v>0</v>
      </c>
      <c r="U11" s="48">
        <v>0.436</v>
      </c>
      <c r="V11" s="58">
        <v>0</v>
      </c>
      <c r="W11" s="59">
        <v>0</v>
      </c>
      <c r="X11" s="60">
        <v>0</v>
      </c>
      <c r="Y11" s="61" t="s">
        <v>8</v>
      </c>
    </row>
    <row r="12" spans="1:25" s="2" customFormat="1" ht="30" customHeight="1" x14ac:dyDescent="0.2">
      <c r="A12" s="97">
        <v>3</v>
      </c>
      <c r="B12" s="154" t="s">
        <v>53</v>
      </c>
      <c r="C12" s="156" t="s">
        <v>54</v>
      </c>
      <c r="D12" s="158" t="s">
        <v>55</v>
      </c>
      <c r="E12" s="160">
        <v>1815.749</v>
      </c>
      <c r="F12" s="162">
        <f t="shared" ref="F12" si="1">E12</f>
        <v>1815.749</v>
      </c>
      <c r="G12" s="139">
        <f>H12</f>
        <v>0.21099999999999999</v>
      </c>
      <c r="H12" s="141">
        <f>I12+J12+K12+L12</f>
        <v>0.21099999999999999</v>
      </c>
      <c r="I12" s="143">
        <v>0</v>
      </c>
      <c r="J12" s="143">
        <v>0</v>
      </c>
      <c r="K12" s="145">
        <v>0</v>
      </c>
      <c r="L12" s="141">
        <v>0.21099999999999999</v>
      </c>
      <c r="M12" s="128">
        <v>467.66199999999998</v>
      </c>
      <c r="N12" s="130">
        <v>81.850999999999999</v>
      </c>
      <c r="O12" s="132">
        <f>E12+G12-M12-N12</f>
        <v>1266.4470000000001</v>
      </c>
      <c r="P12" s="134">
        <f>O12</f>
        <v>1266.4470000000001</v>
      </c>
      <c r="Q12" s="39">
        <v>11</v>
      </c>
      <c r="R12" s="40">
        <v>0</v>
      </c>
      <c r="S12" s="40">
        <v>0</v>
      </c>
      <c r="T12" s="41">
        <v>0</v>
      </c>
      <c r="U12" s="40">
        <v>2</v>
      </c>
      <c r="V12" s="42">
        <v>0</v>
      </c>
      <c r="W12" s="24">
        <v>0</v>
      </c>
      <c r="X12" s="25">
        <v>0</v>
      </c>
      <c r="Y12" s="30" t="s">
        <v>12</v>
      </c>
    </row>
    <row r="13" spans="1:25" s="2" customFormat="1" ht="30" customHeight="1" thickBot="1" x14ac:dyDescent="0.25">
      <c r="A13" s="98"/>
      <c r="B13" s="155"/>
      <c r="C13" s="157"/>
      <c r="D13" s="159"/>
      <c r="E13" s="161"/>
      <c r="F13" s="163"/>
      <c r="G13" s="140"/>
      <c r="H13" s="142"/>
      <c r="I13" s="144"/>
      <c r="J13" s="144"/>
      <c r="K13" s="146"/>
      <c r="L13" s="142"/>
      <c r="M13" s="129"/>
      <c r="N13" s="131"/>
      <c r="O13" s="133"/>
      <c r="P13" s="135"/>
      <c r="Q13" s="47">
        <v>497.75200000000001</v>
      </c>
      <c r="R13" s="48">
        <v>0</v>
      </c>
      <c r="S13" s="48">
        <v>0</v>
      </c>
      <c r="T13" s="49">
        <v>0</v>
      </c>
      <c r="U13" s="48">
        <v>0.13700000000000001</v>
      </c>
      <c r="V13" s="50">
        <v>0</v>
      </c>
      <c r="W13" s="36">
        <v>0</v>
      </c>
      <c r="X13" s="37">
        <v>0</v>
      </c>
      <c r="Y13" s="31" t="s">
        <v>8</v>
      </c>
    </row>
    <row r="14" spans="1:25" s="3" customFormat="1" ht="20.100000000000001" customHeight="1" x14ac:dyDescent="0.2">
      <c r="A14" s="97" t="s">
        <v>14</v>
      </c>
      <c r="B14" s="136">
        <v>3</v>
      </c>
      <c r="C14" s="118"/>
      <c r="D14" s="137"/>
      <c r="E14" s="124">
        <f>SUM(E8:E13)</f>
        <v>5373.5230000000001</v>
      </c>
      <c r="F14" s="126">
        <f t="shared" ref="F14:P14" si="2">SUM(F8:F13)</f>
        <v>5373.5230000000001</v>
      </c>
      <c r="G14" s="124">
        <f t="shared" si="2"/>
        <v>195.26800000000003</v>
      </c>
      <c r="H14" s="120">
        <f t="shared" si="2"/>
        <v>195.26800000000003</v>
      </c>
      <c r="I14" s="120">
        <f t="shared" si="2"/>
        <v>0</v>
      </c>
      <c r="J14" s="120">
        <f t="shared" si="2"/>
        <v>0</v>
      </c>
      <c r="K14" s="120">
        <f t="shared" si="2"/>
        <v>0</v>
      </c>
      <c r="L14" s="120">
        <f t="shared" si="2"/>
        <v>195.26800000000003</v>
      </c>
      <c r="M14" s="120">
        <f t="shared" si="2"/>
        <v>898.34999999999991</v>
      </c>
      <c r="N14" s="122">
        <f t="shared" si="2"/>
        <v>792.34199999999998</v>
      </c>
      <c r="O14" s="124">
        <f t="shared" si="2"/>
        <v>3878.0990000000006</v>
      </c>
      <c r="P14" s="126">
        <f t="shared" si="2"/>
        <v>3878.0990000000006</v>
      </c>
      <c r="Q14" s="62">
        <f t="shared" ref="Q14:X14" si="3">SUMIF($Y$8:$Y$13,$Y$6,Q8:Q13)</f>
        <v>33</v>
      </c>
      <c r="R14" s="63">
        <f t="shared" si="3"/>
        <v>0</v>
      </c>
      <c r="S14" s="63">
        <f t="shared" si="3"/>
        <v>0</v>
      </c>
      <c r="T14" s="64">
        <f t="shared" si="3"/>
        <v>0</v>
      </c>
      <c r="U14" s="63">
        <f t="shared" si="3"/>
        <v>4</v>
      </c>
      <c r="V14" s="62">
        <f t="shared" si="3"/>
        <v>0</v>
      </c>
      <c r="W14" s="65">
        <f t="shared" si="3"/>
        <v>0</v>
      </c>
      <c r="X14" s="66">
        <f t="shared" si="3"/>
        <v>0</v>
      </c>
      <c r="Y14" s="30" t="s">
        <v>12</v>
      </c>
    </row>
    <row r="15" spans="1:25" s="3" customFormat="1" ht="20.100000000000001" customHeight="1" thickBot="1" x14ac:dyDescent="0.25">
      <c r="A15" s="98"/>
      <c r="B15" s="98"/>
      <c r="C15" s="119"/>
      <c r="D15" s="138"/>
      <c r="E15" s="125"/>
      <c r="F15" s="127"/>
      <c r="G15" s="125"/>
      <c r="H15" s="121"/>
      <c r="I15" s="121"/>
      <c r="J15" s="121"/>
      <c r="K15" s="121"/>
      <c r="L15" s="121"/>
      <c r="M15" s="121"/>
      <c r="N15" s="123"/>
      <c r="O15" s="125"/>
      <c r="P15" s="127"/>
      <c r="Q15" s="67">
        <f t="shared" ref="Q15:X15" si="4">SUMIF($Y$8:$Y$13,$Y$7,Q8:Q13)</f>
        <v>891.36400000000003</v>
      </c>
      <c r="R15" s="68">
        <f t="shared" si="4"/>
        <v>0</v>
      </c>
      <c r="S15" s="68">
        <f t="shared" si="4"/>
        <v>0</v>
      </c>
      <c r="T15" s="69">
        <f t="shared" si="4"/>
        <v>0</v>
      </c>
      <c r="U15" s="68">
        <f t="shared" si="4"/>
        <v>0.57299999999999995</v>
      </c>
      <c r="V15" s="67">
        <f t="shared" si="4"/>
        <v>0</v>
      </c>
      <c r="W15" s="70">
        <f t="shared" si="4"/>
        <v>0</v>
      </c>
      <c r="X15" s="71">
        <f t="shared" si="4"/>
        <v>0</v>
      </c>
      <c r="Y15" s="31" t="s">
        <v>8</v>
      </c>
    </row>
    <row r="16" spans="1:25" ht="13.8" hidden="1" outlineLevel="1" thickBot="1" x14ac:dyDescent="0.25">
      <c r="A16" s="1" t="s">
        <v>20</v>
      </c>
    </row>
    <row r="17" spans="3:15" ht="13.8" hidden="1" outlineLevel="1" thickBot="1" x14ac:dyDescent="0.25">
      <c r="C17" s="1" t="s">
        <v>21</v>
      </c>
      <c r="F17" s="1" t="s">
        <v>31</v>
      </c>
      <c r="O17" s="35"/>
    </row>
    <row r="18" spans="3:15" ht="13.8" hidden="1" outlineLevel="1" thickBot="1" x14ac:dyDescent="0.25">
      <c r="C18" s="1" t="s">
        <v>22</v>
      </c>
      <c r="F18" s="1" t="s">
        <v>32</v>
      </c>
    </row>
    <row r="19" spans="3:15" ht="13.8" hidden="1" outlineLevel="1" thickBot="1" x14ac:dyDescent="0.25">
      <c r="C19" s="1" t="s">
        <v>23</v>
      </c>
      <c r="F19" s="1" t="s">
        <v>33</v>
      </c>
    </row>
    <row r="20" spans="3:15" ht="13.8" hidden="1" outlineLevel="1" thickBot="1" x14ac:dyDescent="0.25">
      <c r="C20" s="1" t="s">
        <v>24</v>
      </c>
      <c r="F20" s="1" t="s">
        <v>34</v>
      </c>
    </row>
    <row r="21" spans="3:15" ht="13.8" hidden="1" outlineLevel="1" thickBot="1" x14ac:dyDescent="0.25">
      <c r="C21" s="1" t="s">
        <v>25</v>
      </c>
      <c r="F21" s="1" t="s">
        <v>35</v>
      </c>
    </row>
    <row r="22" spans="3:15" ht="13.8" hidden="1" outlineLevel="1" thickBot="1" x14ac:dyDescent="0.25">
      <c r="C22" s="1" t="s">
        <v>26</v>
      </c>
      <c r="F22" s="1" t="s">
        <v>36</v>
      </c>
    </row>
    <row r="23" spans="3:15" ht="13.8" hidden="1" outlineLevel="1" thickBot="1" x14ac:dyDescent="0.25">
      <c r="C23" s="1" t="s">
        <v>27</v>
      </c>
    </row>
    <row r="24" spans="3:15" ht="13.8" hidden="1" outlineLevel="1" thickBot="1" x14ac:dyDescent="0.25">
      <c r="C24" s="1" t="s">
        <v>28</v>
      </c>
    </row>
    <row r="25" spans="3:15" ht="13.8" hidden="1" outlineLevel="1" thickBot="1" x14ac:dyDescent="0.25">
      <c r="C25" s="1" t="s">
        <v>29</v>
      </c>
    </row>
    <row r="26" spans="3:15" ht="13.8" hidden="1" outlineLevel="1" thickBot="1" x14ac:dyDescent="0.25">
      <c r="C26" s="1" t="s">
        <v>30</v>
      </c>
    </row>
    <row r="27" spans="3:15" collapsed="1" x14ac:dyDescent="0.2">
      <c r="O27" s="34">
        <f>+(+$E$14+$G$14)-($M$14+$N$14)</f>
        <v>3878.0990000000002</v>
      </c>
    </row>
  </sheetData>
  <mergeCells count="88">
    <mergeCell ref="A1:P1"/>
    <mergeCell ref="A2:A7"/>
    <mergeCell ref="B2:B7"/>
    <mergeCell ref="C2:C7"/>
    <mergeCell ref="D2:D7"/>
    <mergeCell ref="E2:F3"/>
    <mergeCell ref="G2:M3"/>
    <mergeCell ref="N2:N7"/>
    <mergeCell ref="O2:P3"/>
    <mergeCell ref="M4:M7"/>
    <mergeCell ref="F5:F7"/>
    <mergeCell ref="P5:P7"/>
    <mergeCell ref="I6:K6"/>
    <mergeCell ref="L6:L7"/>
    <mergeCell ref="Q2:U2"/>
    <mergeCell ref="V2:X2"/>
    <mergeCell ref="R3:R5"/>
    <mergeCell ref="S3:S5"/>
    <mergeCell ref="T3:T5"/>
    <mergeCell ref="U3:U5"/>
    <mergeCell ref="V3:V5"/>
    <mergeCell ref="W3:W5"/>
    <mergeCell ref="X3:X5"/>
    <mergeCell ref="Q4:Q5"/>
    <mergeCell ref="A8:A9"/>
    <mergeCell ref="B8:B9"/>
    <mergeCell ref="C8:C9"/>
    <mergeCell ref="D8:D9"/>
    <mergeCell ref="E8:E9"/>
    <mergeCell ref="M8:M9"/>
    <mergeCell ref="N8:N9"/>
    <mergeCell ref="O8:O9"/>
    <mergeCell ref="P8:P9"/>
    <mergeCell ref="K8:K9"/>
    <mergeCell ref="L8:L9"/>
    <mergeCell ref="A10:A11"/>
    <mergeCell ref="B10:B11"/>
    <mergeCell ref="C10:C11"/>
    <mergeCell ref="D10:D11"/>
    <mergeCell ref="E10:E11"/>
    <mergeCell ref="F10:F11"/>
    <mergeCell ref="G8:G9"/>
    <mergeCell ref="H8:H9"/>
    <mergeCell ref="I8:I9"/>
    <mergeCell ref="J8:J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A14:A15"/>
    <mergeCell ref="B14:B15"/>
    <mergeCell ref="C14:C15"/>
    <mergeCell ref="D14:D15"/>
    <mergeCell ref="E14:E15"/>
    <mergeCell ref="F14:F15"/>
    <mergeCell ref="G12:G13"/>
    <mergeCell ref="H12:H13"/>
    <mergeCell ref="I12:I13"/>
    <mergeCell ref="J12:J13"/>
    <mergeCell ref="K12:K13"/>
    <mergeCell ref="L12:L13"/>
    <mergeCell ref="M14:M15"/>
    <mergeCell ref="N14:N15"/>
    <mergeCell ref="O14:O15"/>
    <mergeCell ref="P14:P15"/>
    <mergeCell ref="G14:G15"/>
    <mergeCell ref="H14:H15"/>
    <mergeCell ref="I14:I15"/>
    <mergeCell ref="J14:J15"/>
    <mergeCell ref="K14:K15"/>
    <mergeCell ref="L14:L15"/>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001</vt:lpstr>
      <vt:lpstr>'001'!Print_Area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2018-09-06T02:30:28Z</cp:lastPrinted>
  <dcterms:created xsi:type="dcterms:W3CDTF">2010-08-24T08:00:05Z</dcterms:created>
  <dcterms:modified xsi:type="dcterms:W3CDTF">2018-09-19T02:11:52Z</dcterms:modified>
</cp:coreProperties>
</file>