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行政事業レビューシート!$A$1:$AX$1131</definedName>
    <definedName name="_xlnm.Print_Area" localSheetId="1">入力規則等!$A$1:$AQ$41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<sst xmlns="http://schemas.openxmlformats.org/spreadsheetml/2006/main" count="2216" uniqueCount="591">
  <si>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</si>
  <si>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</si>
  <si>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</si>
  <si>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</si>
  <si>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</si>
  <si>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</si>
  <si>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</si>
  <si>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</si>
  <si>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</si>
  <si>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</si>
  <si>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</si>
  <si>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</si>
  <si>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</si>
  <si>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</si>
  <si>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</si>
  <si>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</si>
  <si>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</si>
  <si>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</si>
  <si>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</si>
  <si>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</si>
  <si>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</si>
  <si>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</si>
  <si>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</si>
  <si>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</si>
  <si>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</si>
  <si>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</si>
  <si>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</si>
  <si>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</si>
  <si>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</si>
  <si>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</si>
  <si>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</si>
  <si>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</si>
  <si>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</si>
  <si>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</si>
  <si>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</si>
  <si>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</si>
  <si>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</si>
  <si>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</si>
  <si>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</si>
  <si>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</si>
  <si>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</si>
  <si>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</si>
  <si>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</si>
  <si>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</si>
  <si>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</si>
  <si>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</si>
  <si>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</si>
  <si>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</si>
  <si>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</si>
  <si>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</si>
  <si>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</si>
  <si>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</si>
  <si>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</si>
  <si>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</si>
  <si>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</si>
  <si>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</si>
  <si>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</si>
  <si>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</si>
  <si>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</si>
  <si>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</si>
  <si>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</si>
  <si>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</si>
  <si>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</si>
  <si>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</si>
  <si>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</si>
  <si>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</si>
  <si>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</si>
  <si>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</si>
  <si>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</si>
  <si>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</si>
  <si>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</si>
  <si>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</si>
  <si>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</si>
  <si>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</si>
  <si>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</si>
  <si>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</si>
  <si>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</si>
  <si>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</si>
  <si>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</si>
  <si>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</si>
  <si>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</si>
  <si>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</si>
  <si>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</si>
  <si>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</si>
  <si>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</si>
  <si>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</si>
  <si>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</si>
  <si>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</si>
  <si>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</si>
  <si>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</si>
  <si>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</si>
  <si>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</si>
  <si>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</si>
  <si>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</si>
  <si>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</si>
  <si>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</si>
  <si>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</si>
  <si>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</si>
  <si>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</si>
  <si>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</si>
  <si>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</si>
  <si>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</si>
  <si>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</si>
  <si>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</si>
  <si>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</si>
  <si>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</si>
  <si>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</si>
  <si>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</si>
  <si>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</si>
  <si>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</si>
  <si>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</si>
  <si>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</si>
  <si>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</si>
  <si>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</si>
  <si>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</si>
  <si>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</si>
  <si>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</si>
  <si>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</si>
  <si>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</si>
  <si>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</si>
  <si>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</si>
  <si>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</si>
  <si>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</si>
  <si>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</si>
  <si>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</si>
  <si>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</si>
  <si>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</si>
  <si>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</si>
  <si>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</si>
  <si>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</si>
  <si>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</si>
  <si>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</si>
  <si>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</si>
  <si>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</si>
  <si>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</si>
  <si>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</si>
  <si>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</si>
  <si>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</si>
  <si>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</si>
  <si>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</si>
  <si>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</si>
  <si>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</si>
  <si>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</si>
  <si>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</si>
  <si>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</si>
  <si>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</si>
  <si>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</si>
  <si>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</si>
  <si>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</si>
  <si>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</si>
  <si>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</si>
  <si>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</si>
  <si>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</si>
  <si>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</si>
  <si>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</si>
  <si>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</si>
  <si>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</si>
  <si>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</si>
  <si>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</si>
  <si>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</si>
  <si>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</si>
  <si>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</si>
  <si>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</si>
  <si>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</si>
  <si>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</si>
  <si>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</si>
  <si>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</si>
  <si>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</si>
  <si>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</si>
  <si>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</si>
  <si>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</si>
  <si>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</si>
  <si>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</si>
  <si>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</si>
  <si>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</si>
  <si>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</si>
  <si>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</si>
  <si>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</si>
  <si>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</si>
  <si>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</si>
  <si>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</si>
  <si>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</si>
  <si>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</si>
  <si>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</si>
  <si>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</si>
  <si>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</si>
  <si>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</si>
  <si>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</si>
  <si>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</si>
  <si>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</si>
  <si>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</si>
  <si>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</si>
  <si>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</si>
  <si>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</si>
  <si>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</si>
  <si>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</si>
  <si>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</si>
  <si>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</si>
  <si>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</si>
  <si>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</si>
  <si>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</si>
  <si>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</si>
  <si>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</si>
  <si>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</si>
  <si>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</si>
  <si>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</si>
  <si>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</si>
  <si>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</si>
  <si>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</si>
  <si>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</si>
  <si>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</si>
  <si>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</si>
  <si>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</si>
  <si>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</si>
  <si>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</si>
  <si>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</si>
  <si>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</si>
  <si>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</si>
  <si>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</si>
  <si>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</si>
  <si>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</si>
  <si>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</si>
  <si>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</si>
  <si>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</si>
  <si>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</si>
  <si>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</si>
  <si>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</si>
  <si>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</si>
  <si>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</si>
  <si>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</si>
  <si>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</si>
  <si>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</si>
  <si>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</si>
  <si>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</si>
  <si>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</si>
  <si>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</si>
  <si>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</si>
  <si>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</si>
  <si>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</si>
  <si>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</si>
  <si>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</si>
  <si>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</si>
  <si>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</si>
  <si>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</si>
  <si>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</si>
  <si>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</si>
  <si>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</si>
  <si>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</si>
  <si>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</si>
  <si>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</si>
  <si>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</si>
  <si>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</si>
  <si>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</si>
  <si>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</si>
  <si>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</si>
  <si>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</si>
  <si>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</si>
  <si>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</si>
  <si>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</si>
  <si>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</si>
  <si>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</si>
  <si>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</si>
  <si>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</si>
  <si>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</si>
  <si>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</si>
  <si>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</si>
  <si>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</si>
  <si>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</si>
  <si>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</si>
  <si>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</si>
  <si>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</si>
  <si>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</si>
  <si>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</si>
  <si>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</si>
  <si>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</si>
  <si>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</si>
  <si>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</si>
  <si>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</si>
  <si>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</si>
  <si>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</si>
  <si>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</si>
  <si>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</si>
  <si>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</si>
  <si>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</si>
  <si>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</si>
  <si>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</si>
  <si>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</si>
  <si>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</si>
  <si>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</si>
  <si>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</si>
  <si>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</si>
  <si>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</si>
  <si>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</si>
  <si>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</si>
  <si>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</si>
  <si>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</si>
  <si>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</si>
  <si>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</si>
  <si>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</si>
  <si>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</si>
  <si>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</si>
  <si>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</si>
  <si>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</si>
  <si>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</si>
  <si>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</si>
  <si>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</si>
  <si>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</si>
  <si>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</si>
  <si>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</si>
  <si>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</si>
  <si>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</si>
  <si>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</si>
  <si>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</si>
  <si>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</si>
  <si>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</si>
  <si>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</si>
  <si>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</si>
  <si>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</si>
  <si>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</si>
  <si>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</si>
  <si>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</si>
  <si>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</si>
  <si>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</si>
  <si>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</si>
  <si>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</si>
  <si>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</si>
  <si>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</si>
  <si>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</si>
  <si>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</si>
  <si>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</si>
  <si>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</si>
  <si>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</si>
  <si>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</si>
  <si>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</si>
  <si>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</si>
  <si>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</si>
  <si>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</si>
  <si>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</si>
  <si>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</si>
  <si>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</si>
  <si>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</si>
  <si>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</si>
  <si>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</si>
  <si>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</si>
  <si>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</si>
  <si>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</si>
  <si>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</si>
  <si>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</si>
  <si>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</si>
  <si>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</si>
  <si>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</si>
  <si>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</si>
  <si>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</si>
  <si>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</si>
  <si>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</si>
  <si>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</si>
  <si>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</si>
  <si>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</si>
  <si>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</si>
  <si>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</si>
  <si>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</si>
  <si>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</si>
  <si>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</si>
  <si>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</si>
  <si>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</si>
  <si>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</si>
  <si>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</si>
  <si>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</si>
  <si>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</si>
  <si>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</si>
  <si>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</si>
  <si>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</si>
  <si>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</si>
  <si>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</si>
  <si>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</si>
  <si>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</si>
  <si>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</si>
  <si>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</si>
  <si>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</si>
  <si>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</si>
  <si>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</si>
  <si>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</si>
  <si>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</si>
  <si>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</si>
  <si>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</si>
  <si>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</si>
  <si>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</si>
  <si>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</si>
  <si>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</si>
  <si>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</si>
  <si>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</si>
  <si>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</si>
  <si>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</si>
  <si>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</si>
  <si>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</si>
  <si>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</si>
  <si>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</si>
  <si>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</si>
  <si>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</si>
  <si>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</si>
  <si>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</si>
  <si>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</si>
  <si>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</si>
  <si>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</si>
  <si>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</si>
  <si>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</si>
  <si>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</si>
  <si>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</si>
  <si>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</si>
  <si>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</si>
  <si>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</si>
  <si>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</si>
  <si>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</si>
  <si>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</si>
  <si>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</si>
  <si>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</si>
  <si>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</si>
  <si>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</si>
  <si>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</si>
  <si>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</si>
  <si>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</si>
  <si>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</si>
  <si>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</si>
  <si>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</si>
  <si>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</si>
  <si>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</si>
  <si>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</si>
  <si>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</si>
  <si>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</si>
  <si>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</si>
  <si>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</si>
  <si>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</si>
  <si>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</si>
  <si>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</si>
  <si>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</si>
  <si>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</si>
  <si>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</si>
  <si>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</si>
  <si>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</si>
  <si>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</si>
  <si>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</si>
  <si>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</si>
  <si>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</si>
  <si>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</si>
  <si>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</si>
  <si>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</si>
  <si>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</si>
  <si>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</si>
  <si>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</si>
  <si>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</si>
  <si>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</si>
  <si>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</si>
  <si>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</si>
  <si>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</si>
  <si>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</si>
  <si>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</si>
  <si>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</si>
  <si>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</si>
  <si>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</si>
  <si>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</si>
  <si>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</si>
  <si>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</si>
  <si>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</si>
  <si>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</si>
  <si>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</si>
  <si>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</si>
  <si>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</si>
  <si>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</si>
  <si>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</si>
  <si>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</si>
  <si>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</si>
  <si>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</si>
  <si>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水俣病に関する総合的研究</t>
    <phoneticPr fontId="5"/>
  </si>
  <si>
    <t>環境保健部</t>
    <phoneticPr fontId="5"/>
  </si>
  <si>
    <t>特殊疾病対策室</t>
    <phoneticPr fontId="5"/>
  </si>
  <si>
    <t>室長　佐々木　孝治</t>
    <phoneticPr fontId="5"/>
  </si>
  <si>
    <t>水俣病被害者の救済及び水俣病問題の解決に関する特別措置法第37条</t>
    <phoneticPr fontId="5"/>
  </si>
  <si>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</si>
  <si>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</si>
  <si>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</si>
  <si>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公害調査等委託費</t>
    <rPh sb="0" eb="2">
      <t>コウガイ</t>
    </rPh>
    <rPh sb="2" eb="4">
      <t>チョウサ</t>
    </rPh>
    <rPh sb="4" eb="5">
      <t>トウ</t>
    </rPh>
    <rPh sb="5" eb="7">
      <t>イタク</t>
    </rPh>
    <rPh sb="7" eb="8">
      <t>ヒ</t>
    </rPh>
    <phoneticPr fontId="5"/>
  </si>
  <si>
    <t>１）環境保健行政課題との関連性、２）研究計画の妥当性・効率性、３）研究遂行体制・能力の観点から見た質の高い研究の実施</t>
    <phoneticPr fontId="5"/>
  </si>
  <si>
    <t>外部評価委員会における全研究の総合評価点(5点満点)の平均</t>
    <phoneticPr fontId="5"/>
  </si>
  <si>
    <t>A.日本エヌ・ユー・エス株式会社</t>
    <rPh sb="2" eb="4">
      <t>ニホン</t>
    </rPh>
    <rPh sb="12" eb="14">
      <t>カブシキ</t>
    </rPh>
    <rPh sb="14" eb="16">
      <t>カイシャ</t>
    </rPh>
    <phoneticPr fontId="5"/>
  </si>
  <si>
    <t>C.株式会社オーエムシー</t>
    <rPh sb="2" eb="4">
      <t>カブシキ</t>
    </rPh>
    <rPh sb="4" eb="6">
      <t>カイシャ</t>
    </rPh>
    <phoneticPr fontId="5"/>
  </si>
  <si>
    <t>人件費</t>
    <rPh sb="0" eb="3">
      <t>ジンケンヒ</t>
    </rPh>
    <phoneticPr fontId="5"/>
  </si>
  <si>
    <t>諸謝金</t>
    <rPh sb="0" eb="3">
      <t>ショシャキン</t>
    </rPh>
    <phoneticPr fontId="5"/>
  </si>
  <si>
    <t>旅費</t>
    <rPh sb="0" eb="2">
      <t>リョヒ</t>
    </rPh>
    <phoneticPr fontId="5"/>
  </si>
  <si>
    <t>借料及び損料</t>
    <rPh sb="0" eb="2">
      <t>シャクリョウ</t>
    </rPh>
    <rPh sb="2" eb="3">
      <t>オヨ</t>
    </rPh>
    <rPh sb="4" eb="6">
      <t>ソンリョウ</t>
    </rPh>
    <phoneticPr fontId="5"/>
  </si>
  <si>
    <t>委員等謝金</t>
    <rPh sb="0" eb="2">
      <t>イイン</t>
    </rPh>
    <rPh sb="2" eb="3">
      <t>トウ</t>
    </rPh>
    <rPh sb="3" eb="5">
      <t>シャキン</t>
    </rPh>
    <phoneticPr fontId="5"/>
  </si>
  <si>
    <t>委員、事務局旅費</t>
    <rPh sb="0" eb="2">
      <t>イイン</t>
    </rPh>
    <rPh sb="3" eb="6">
      <t>ジムキョク</t>
    </rPh>
    <rPh sb="6" eb="8">
      <t>リョヒ</t>
    </rPh>
    <phoneticPr fontId="5"/>
  </si>
  <si>
    <t>会議室</t>
    <rPh sb="0" eb="3">
      <t>カイギシツ</t>
    </rPh>
    <phoneticPr fontId="5"/>
  </si>
  <si>
    <t>一般管理費</t>
    <rPh sb="0" eb="2">
      <t>イッパン</t>
    </rPh>
    <rPh sb="2" eb="5">
      <t>カンリヒ</t>
    </rPh>
    <phoneticPr fontId="5"/>
  </si>
  <si>
    <t>賃金</t>
    <rPh sb="0" eb="2">
      <t>チンギン</t>
    </rPh>
    <phoneticPr fontId="5"/>
  </si>
  <si>
    <t>その他</t>
    <rPh sb="2" eb="3">
      <t>タ</t>
    </rPh>
    <phoneticPr fontId="5"/>
  </si>
  <si>
    <t>会議費</t>
    <rPh sb="0" eb="3">
      <t>カイギヒ</t>
    </rPh>
    <phoneticPr fontId="5"/>
  </si>
  <si>
    <t>外注費</t>
    <rPh sb="0" eb="3">
      <t>ガイチュウヒ</t>
    </rPh>
    <phoneticPr fontId="5"/>
  </si>
  <si>
    <t>委託研究費</t>
    <rPh sb="0" eb="2">
      <t>イタク</t>
    </rPh>
    <rPh sb="2" eb="5">
      <t>ケンキュウヒ</t>
    </rPh>
    <phoneticPr fontId="5"/>
  </si>
  <si>
    <t>研究補助者</t>
    <rPh sb="0" eb="2">
      <t>ケンキュウ</t>
    </rPh>
    <rPh sb="2" eb="5">
      <t>ホジョシャ</t>
    </rPh>
    <phoneticPr fontId="5"/>
  </si>
  <si>
    <t>飲食代</t>
    <rPh sb="0" eb="3">
      <t>インショクダイ</t>
    </rPh>
    <phoneticPr fontId="5"/>
  </si>
  <si>
    <t>推進委員会等謝金</t>
    <rPh sb="0" eb="2">
      <t>スイシン</t>
    </rPh>
    <rPh sb="2" eb="5">
      <t>イインカイ</t>
    </rPh>
    <rPh sb="5" eb="6">
      <t>トウ</t>
    </rPh>
    <rPh sb="6" eb="8">
      <t>シャキン</t>
    </rPh>
    <phoneticPr fontId="5"/>
  </si>
  <si>
    <t>その他</t>
    <rPh sb="2" eb="3">
      <t>ホカ</t>
    </rPh>
    <phoneticPr fontId="5"/>
  </si>
  <si>
    <t>日本エヌ・ユー・エス株式会社</t>
    <rPh sb="0" eb="2">
      <t>ニホン</t>
    </rPh>
    <rPh sb="10" eb="12">
      <t>カブシキ</t>
    </rPh>
    <rPh sb="12" eb="14">
      <t>カイシャ</t>
    </rPh>
    <phoneticPr fontId="5"/>
  </si>
  <si>
    <t>水俣病について「社会的課題に関する研究」及び「水俣病に関する基盤的研究」の両分野における基礎的研究及び応用的研究</t>
    <phoneticPr fontId="5"/>
  </si>
  <si>
    <t>株式会社オーエムシー</t>
    <rPh sb="0" eb="2">
      <t>カブシキ</t>
    </rPh>
    <rPh sb="2" eb="4">
      <t>カイシャ</t>
    </rPh>
    <phoneticPr fontId="5"/>
  </si>
  <si>
    <t>法制度を適切に運用していくために必要となる法解釈について、法学的な見地から研究をするもの</t>
    <phoneticPr fontId="5"/>
  </si>
  <si>
    <t>熊本大学</t>
    <rPh sb="0" eb="2">
      <t>クマモト</t>
    </rPh>
    <rPh sb="2" eb="4">
      <t>ダイガク</t>
    </rPh>
    <phoneticPr fontId="5"/>
  </si>
  <si>
    <t>-</t>
    <phoneticPr fontId="5"/>
  </si>
  <si>
    <t>東北大学</t>
    <rPh sb="0" eb="2">
      <t>トウホク</t>
    </rPh>
    <rPh sb="2" eb="4">
      <t>ダイガク</t>
    </rPh>
    <phoneticPr fontId="5"/>
  </si>
  <si>
    <t>筑波大学</t>
    <phoneticPr fontId="5"/>
  </si>
  <si>
    <t>東京理科大学</t>
    <rPh sb="0" eb="2">
      <t>トウキョウ</t>
    </rPh>
    <rPh sb="2" eb="4">
      <t>リカ</t>
    </rPh>
    <rPh sb="4" eb="6">
      <t>ダイガク</t>
    </rPh>
    <phoneticPr fontId="5"/>
  </si>
  <si>
    <t>秋田大学</t>
    <rPh sb="0" eb="2">
      <t>アキタ</t>
    </rPh>
    <rPh sb="2" eb="4">
      <t>ダイガク</t>
    </rPh>
    <phoneticPr fontId="5"/>
  </si>
  <si>
    <t>宮崎大学</t>
    <rPh sb="0" eb="2">
      <t>ミヤザキ</t>
    </rPh>
    <rPh sb="2" eb="4">
      <t>ダイガク</t>
    </rPh>
    <phoneticPr fontId="5"/>
  </si>
  <si>
    <t>-</t>
    <phoneticPr fontId="5"/>
  </si>
  <si>
    <t>岐阜薬科大学(岐阜市）</t>
    <rPh sb="0" eb="2">
      <t>ギフ</t>
    </rPh>
    <rPh sb="2" eb="4">
      <t>ヤッカ</t>
    </rPh>
    <rPh sb="4" eb="6">
      <t>ダイガク</t>
    </rPh>
    <rPh sb="7" eb="10">
      <t>ギフシ</t>
    </rPh>
    <phoneticPr fontId="5"/>
  </si>
  <si>
    <t>・水俣病患者の経年的変化および自然史の把握
・水俣病発生地域等におけるメチル水銀曝露状況に関する研究</t>
    <rPh sb="1" eb="4">
      <t>ミナマタビョウ</t>
    </rPh>
    <rPh sb="4" eb="6">
      <t>カンジャ</t>
    </rPh>
    <rPh sb="7" eb="10">
      <t>ケイネンテキ</t>
    </rPh>
    <rPh sb="10" eb="12">
      <t>ヘンカ</t>
    </rPh>
    <rPh sb="15" eb="17">
      <t>シゼン</t>
    </rPh>
    <rPh sb="17" eb="18">
      <t>シ</t>
    </rPh>
    <rPh sb="19" eb="21">
      <t>ハアク</t>
    </rPh>
    <rPh sb="23" eb="26">
      <t>ミナマタビョウ</t>
    </rPh>
    <rPh sb="26" eb="28">
      <t>ハッセイ</t>
    </rPh>
    <rPh sb="28" eb="30">
      <t>チイキ</t>
    </rPh>
    <rPh sb="30" eb="31">
      <t>トウ</t>
    </rPh>
    <rPh sb="38" eb="40">
      <t>スイギン</t>
    </rPh>
    <rPh sb="40" eb="42">
      <t>バクロ</t>
    </rPh>
    <rPh sb="42" eb="44">
      <t>ジョウキョウ</t>
    </rPh>
    <rPh sb="45" eb="46">
      <t>カン</t>
    </rPh>
    <rPh sb="48" eb="50">
      <t>ケンキュウ</t>
    </rPh>
    <phoneticPr fontId="5"/>
  </si>
  <si>
    <t>メチル水銀によるオンコスタチンＭの細胞外排出促進を介した細胞増殖抑制機構</t>
    <rPh sb="3" eb="5">
      <t>スイギン</t>
    </rPh>
    <rPh sb="17" eb="20">
      <t>サイボウガイ</t>
    </rPh>
    <rPh sb="20" eb="22">
      <t>ハイシュツ</t>
    </rPh>
    <rPh sb="22" eb="24">
      <t>ソクシン</t>
    </rPh>
    <rPh sb="25" eb="26">
      <t>カイ</t>
    </rPh>
    <rPh sb="28" eb="30">
      <t>サイボウ</t>
    </rPh>
    <rPh sb="30" eb="32">
      <t>ゾウショク</t>
    </rPh>
    <rPh sb="32" eb="34">
      <t>ヨクセイ</t>
    </rPh>
    <rPh sb="34" eb="36">
      <t>キコウ</t>
    </rPh>
    <phoneticPr fontId="5"/>
  </si>
  <si>
    <t>メチル水銀の捕獲・不活性化に関わる新奇リスク軽減因子の実態解明</t>
    <rPh sb="3" eb="5">
      <t>スイギン</t>
    </rPh>
    <rPh sb="6" eb="8">
      <t>ホカク</t>
    </rPh>
    <rPh sb="9" eb="13">
      <t>フカッセイカ</t>
    </rPh>
    <rPh sb="14" eb="15">
      <t>カカ</t>
    </rPh>
    <rPh sb="17" eb="19">
      <t>シンキ</t>
    </rPh>
    <rPh sb="22" eb="24">
      <t>ケイゲン</t>
    </rPh>
    <rPh sb="24" eb="26">
      <t>インシ</t>
    </rPh>
    <rPh sb="27" eb="29">
      <t>ジッタイ</t>
    </rPh>
    <rPh sb="29" eb="31">
      <t>カイメイ</t>
    </rPh>
    <phoneticPr fontId="5"/>
  </si>
  <si>
    <t>メチル水銀のドパミン神経発達におけるエピジェネティクス機構の解明</t>
    <rPh sb="3" eb="5">
      <t>スイギン</t>
    </rPh>
    <rPh sb="10" eb="12">
      <t>シンケイ</t>
    </rPh>
    <rPh sb="12" eb="14">
      <t>ハッタツ</t>
    </rPh>
    <rPh sb="27" eb="29">
      <t>キコウ</t>
    </rPh>
    <rPh sb="30" eb="32">
      <t>カイメイ</t>
    </rPh>
    <phoneticPr fontId="5"/>
  </si>
  <si>
    <t>メチル水銀による感覚神経優位な障害の分子的基盤に関する研究</t>
    <rPh sb="3" eb="5">
      <t>スイギン</t>
    </rPh>
    <rPh sb="8" eb="10">
      <t>カンカク</t>
    </rPh>
    <rPh sb="10" eb="12">
      <t>シンケイ</t>
    </rPh>
    <rPh sb="12" eb="14">
      <t>ユウイ</t>
    </rPh>
    <rPh sb="15" eb="17">
      <t>ショウガイ</t>
    </rPh>
    <rPh sb="18" eb="21">
      <t>ブンシテキ</t>
    </rPh>
    <rPh sb="21" eb="23">
      <t>キバン</t>
    </rPh>
    <rPh sb="24" eb="25">
      <t>カン</t>
    </rPh>
    <rPh sb="27" eb="29">
      <t>ケンキュウ</t>
    </rPh>
    <phoneticPr fontId="5"/>
  </si>
  <si>
    <t>メチル水銀曝露による健康影響に関するレビュー</t>
    <rPh sb="3" eb="5">
      <t>スイギン</t>
    </rPh>
    <rPh sb="5" eb="7">
      <t>バクロ</t>
    </rPh>
    <rPh sb="10" eb="12">
      <t>ケンコウ</t>
    </rPh>
    <rPh sb="12" eb="14">
      <t>エイキョウ</t>
    </rPh>
    <rPh sb="15" eb="16">
      <t>カン</t>
    </rPh>
    <phoneticPr fontId="5"/>
  </si>
  <si>
    <t>ＭＲＩを用いた水俣病患者の脳構造の統計学的解析</t>
    <rPh sb="4" eb="5">
      <t>モチ</t>
    </rPh>
    <rPh sb="7" eb="10">
      <t>ミナマタビョウ</t>
    </rPh>
    <rPh sb="10" eb="12">
      <t>カンジャ</t>
    </rPh>
    <rPh sb="13" eb="14">
      <t>ノウ</t>
    </rPh>
    <rPh sb="14" eb="16">
      <t>コウゾウ</t>
    </rPh>
    <rPh sb="17" eb="21">
      <t>トウケイガクテキ</t>
    </rPh>
    <rPh sb="21" eb="23">
      <t>カイセキ</t>
    </rPh>
    <phoneticPr fontId="5"/>
  </si>
  <si>
    <t>B.熊本大学</t>
    <rPh sb="2" eb="4">
      <t>クマモト</t>
    </rPh>
    <rPh sb="4" eb="6">
      <t>ダイガク</t>
    </rPh>
    <phoneticPr fontId="5"/>
  </si>
  <si>
    <t>消耗品費</t>
    <rPh sb="0" eb="3">
      <t>ショウモウヒン</t>
    </rPh>
    <rPh sb="3" eb="4">
      <t>ヒ</t>
    </rPh>
    <phoneticPr fontId="5"/>
  </si>
  <si>
    <t>旅費</t>
    <rPh sb="0" eb="2">
      <t>リョヒ</t>
    </rPh>
    <phoneticPr fontId="5"/>
  </si>
  <si>
    <t>賃金</t>
    <rPh sb="0" eb="2">
      <t>チンギン</t>
    </rPh>
    <phoneticPr fontId="5"/>
  </si>
  <si>
    <t>諸謝金</t>
    <rPh sb="0" eb="3">
      <t>ショシャキン</t>
    </rPh>
    <phoneticPr fontId="5"/>
  </si>
  <si>
    <t>雑役務費</t>
    <rPh sb="0" eb="1">
      <t>ザツ</t>
    </rPh>
    <rPh sb="1" eb="3">
      <t>エキム</t>
    </rPh>
    <rPh sb="3" eb="4">
      <t>ヒ</t>
    </rPh>
    <phoneticPr fontId="5"/>
  </si>
  <si>
    <t>その他</t>
    <rPh sb="2" eb="3">
      <t>タ</t>
    </rPh>
    <phoneticPr fontId="5"/>
  </si>
  <si>
    <t>一般管理費</t>
    <rPh sb="0" eb="2">
      <t>イッパン</t>
    </rPh>
    <rPh sb="2" eb="5">
      <t>カンリヒ</t>
    </rPh>
    <phoneticPr fontId="5"/>
  </si>
  <si>
    <t>研究関係の消耗品</t>
    <rPh sb="0" eb="2">
      <t>ケンキュウ</t>
    </rPh>
    <rPh sb="2" eb="4">
      <t>カンケイ</t>
    </rPh>
    <rPh sb="5" eb="8">
      <t>ショウモウヒン</t>
    </rPh>
    <phoneticPr fontId="5"/>
  </si>
  <si>
    <t>派遣賃金</t>
    <rPh sb="0" eb="2">
      <t>ハケン</t>
    </rPh>
    <rPh sb="2" eb="4">
      <t>チンギン</t>
    </rPh>
    <phoneticPr fontId="5"/>
  </si>
  <si>
    <t>速記等</t>
    <rPh sb="0" eb="2">
      <t>ソッキ</t>
    </rPh>
    <rPh sb="2" eb="3">
      <t>トウ</t>
    </rPh>
    <phoneticPr fontId="5"/>
  </si>
  <si>
    <t>○</t>
  </si>
  <si>
    <t>-</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</si>
  <si>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</si>
  <si>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phoneticPr fontId="5"/>
  </si>
  <si>
    <t>執行額　／　研究班数</t>
    <phoneticPr fontId="5"/>
  </si>
  <si>
    <t>研究班の数</t>
    <rPh sb="0" eb="3">
      <t>ケンキュウハン</t>
    </rPh>
    <rPh sb="4" eb="5">
      <t>カズ</t>
    </rPh>
    <phoneticPr fontId="5"/>
  </si>
  <si>
    <t>千円</t>
    <rPh sb="0" eb="2">
      <t>センエン</t>
    </rPh>
    <phoneticPr fontId="5"/>
  </si>
  <si>
    <t>百万円　/　班</t>
    <phoneticPr fontId="5"/>
  </si>
  <si>
    <t>27/6</t>
    <phoneticPr fontId="5"/>
  </si>
  <si>
    <t>33/7</t>
    <phoneticPr fontId="5"/>
  </si>
  <si>
    <t>35/8</t>
    <phoneticPr fontId="5"/>
  </si>
  <si>
    <t>39/8</t>
    <phoneticPr fontId="5"/>
  </si>
  <si>
    <t>７．環境保健対策の推進、　９．環境政策の基盤整備</t>
    <phoneticPr fontId="5"/>
  </si>
  <si>
    <t>-</t>
    <phoneticPr fontId="5"/>
  </si>
  <si>
    <t>-</t>
    <phoneticPr fontId="5"/>
  </si>
  <si>
    <t>-</t>
    <phoneticPr fontId="5"/>
  </si>
  <si>
    <t>水俣病患者等に対する補償・救済</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</si>
  <si>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</si>
  <si>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</si>
  <si>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水俣病やメチル水銀の健康影響に関する調査研究等の推進に努めている。</t>
    <phoneticPr fontId="5"/>
  </si>
  <si>
    <t>　認定審査の促進、紛争の解決等のために必要な研究（水俣病やメチル水銀の健康影響に関する調査研究）を行うことで、水俣病問題の解決に寄与する。</t>
    <phoneticPr fontId="5"/>
  </si>
  <si>
    <t>無</t>
  </si>
  <si>
    <t>‐</t>
  </si>
  <si>
    <t>　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phoneticPr fontId="5"/>
  </si>
  <si>
    <t>　水俣病被害者救済特措法第３７条では、政府は、指定地域及びその周辺の地域に居住していた者の健康に係る調査研究等を積極的かつ速やかに行うこととされている。</t>
    <phoneticPr fontId="5"/>
  </si>
  <si>
    <t>　支出先は、競争入札において選定されており妥当である。また、各個別の研究課題も公募により外部評価委員の審査により選定するなど効果的で質の高い研究が行われるよう工夫がなされている。</t>
    <phoneticPr fontId="5"/>
  </si>
  <si>
    <t>-</t>
    <phoneticPr fontId="5"/>
  </si>
  <si>
    <t>　新規課題の採択等により、単位あたりコストは増加しているものの、採択に当たっては、競争入札において選定していることにより、コストも低水準となっている。</t>
    <phoneticPr fontId="5"/>
  </si>
  <si>
    <t>-</t>
    <phoneticPr fontId="5"/>
  </si>
  <si>
    <t>　目的に沿った成果があがっている。</t>
    <phoneticPr fontId="5"/>
  </si>
  <si>
    <t>　引き続き本事業の研究が効率的に行われるように努める。</t>
    <phoneticPr fontId="5"/>
  </si>
  <si>
    <t>　水俣病被害者救済特措法第３７条では、政府は、指定地域及びその周辺の地域に居住していた者の健康に係る調査研究等を積極的かつ速やかに行うこととされている。</t>
    <phoneticPr fontId="5"/>
  </si>
  <si>
    <t>　水俣病被害者救済特措法第３７条では、政府は、指定地域及びその周辺の地域に居住していた者の健康に係る調査研究等を積極的かつ速やかに行うこととされ、他の手段による実施は困難である。</t>
    <phoneticPr fontId="5"/>
  </si>
  <si>
    <t>　多くの貴重な研究結果が報告されており、所要の成果が得られている。例えば、最新の科学的知見を踏まえた認定審査の実施に用いられている。</t>
    <rPh sb="20" eb="22">
      <t>ショヨウ</t>
    </rPh>
    <phoneticPr fontId="5"/>
  </si>
  <si>
    <t>　効率的で質の高い研究を行う上で必要最低限の支出となるよう精査している。</t>
    <phoneticPr fontId="5"/>
  </si>
  <si>
    <t>　効率的で質の高い研究を行う上で必要最低限の支出となるよう工夫している。</t>
    <phoneticPr fontId="5"/>
  </si>
  <si>
    <t>　手法の開発に必要な課題に着手しており、目的に沿った実績があがっている。</t>
    <rPh sb="20" eb="22">
      <t>モクテキ</t>
    </rPh>
    <rPh sb="23" eb="24">
      <t>ソ</t>
    </rPh>
    <rPh sb="26" eb="28">
      <t>ジッセキ</t>
    </rPh>
    <phoneticPr fontId="5"/>
  </si>
  <si>
    <t>-</t>
    <phoneticPr fontId="5"/>
  </si>
  <si>
    <t>-</t>
    <phoneticPr fontId="5"/>
  </si>
  <si>
    <t>-</t>
    <phoneticPr fontId="5"/>
  </si>
  <si>
    <t>-</t>
    <phoneticPr fontId="5"/>
  </si>
  <si>
    <t>-</t>
    <phoneticPr fontId="5"/>
  </si>
  <si>
    <t>-</t>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</si>
  <si>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</si>
  <si>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t>
    <phoneticPr fontId="5"/>
  </si>
  <si>
    <t>-</t>
    <phoneticPr fontId="5"/>
  </si>
  <si>
    <t>-</t>
    <phoneticPr fontId="5"/>
  </si>
  <si>
    <t>-</t>
    <phoneticPr fontId="5"/>
  </si>
  <si>
    <t>-</t>
    <phoneticPr fontId="5"/>
  </si>
  <si>
    <t>-</t>
    <phoneticPr fontId="5"/>
  </si>
  <si>
    <t>推進・評価合同委員会における評価委員会からの評価結果
平成28年度環境省委託業務報告書「平成28年度水俣病に関する総合的研究（重金属等による健康影響に関する総合的研究)」</t>
    <rPh sb="0" eb="2">
      <t>スイシン</t>
    </rPh>
    <rPh sb="3" eb="5">
      <t>ヒョウカ</t>
    </rPh>
    <rPh sb="5" eb="7">
      <t>ゴウドウ</t>
    </rPh>
    <rPh sb="7" eb="10">
      <t>イインカイ</t>
    </rPh>
    <rPh sb="14" eb="16">
      <t>ヒョウカ</t>
    </rPh>
    <rPh sb="16" eb="19">
      <t>イインカイ</t>
    </rPh>
    <rPh sb="22" eb="24">
      <t>ヒョウカ</t>
    </rPh>
    <rPh sb="24" eb="26">
      <t>ケッカ</t>
    </rPh>
    <rPh sb="27" eb="29">
      <t>ヘイセイ</t>
    </rPh>
    <rPh sb="31" eb="33">
      <t>ネンド</t>
    </rPh>
    <rPh sb="33" eb="36">
      <t>カンキョウショウ</t>
    </rPh>
    <rPh sb="36" eb="38">
      <t>イタク</t>
    </rPh>
    <rPh sb="38" eb="40">
      <t>ギョウム</t>
    </rPh>
    <rPh sb="40" eb="43">
      <t>ホウコクショ</t>
    </rPh>
    <rPh sb="44" eb="46">
      <t>ヘイセイ</t>
    </rPh>
    <rPh sb="48" eb="50">
      <t>ネンド</t>
    </rPh>
    <rPh sb="50" eb="53">
      <t>ミナマタビョウ</t>
    </rPh>
    <rPh sb="54" eb="55">
      <t>カン</t>
    </rPh>
    <rPh sb="57" eb="60">
      <t>ソウゴウテキ</t>
    </rPh>
    <rPh sb="60" eb="62">
      <t>ケンキュウ</t>
    </rPh>
    <rPh sb="63" eb="66">
      <t>ジュウキンゾク</t>
    </rPh>
    <rPh sb="66" eb="67">
      <t>トウ</t>
    </rPh>
    <rPh sb="70" eb="72">
      <t>ケンコウ</t>
    </rPh>
    <rPh sb="72" eb="74">
      <t>エイキョウ</t>
    </rPh>
    <rPh sb="75" eb="76">
      <t>カン</t>
    </rPh>
    <rPh sb="78" eb="81">
      <t>ソウゴウテキ</t>
    </rPh>
    <rPh sb="81" eb="83">
      <t>ケンキュウ</t>
    </rPh>
    <phoneticPr fontId="5"/>
  </si>
  <si>
    <t>外部有識者点検対象外</t>
    <phoneticPr fontId="5"/>
  </si>
  <si>
    <t>水俣病に関する課題（有効的な診断方法等）等を外部評価委員会の中で事業の必要性及び効率性を検討した上で、適正な予算執行に努めること。また、より一層の予算執行効率化の観点から調達手法の改善（一者応札の抑制の取組等）を図ること。</t>
    <phoneticPr fontId="5"/>
  </si>
  <si>
    <t>メチル水銀による健康影響といった国が取り組むべき課題について引き続き研究を進めるとともに、各研究内容については外部委員による評価結果を翌年度へ適切に反映し、効率的に研究を行う。</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</si>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</sst>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741</xdr:row>
      <xdr:rowOff>0</xdr:rowOff>
    </xdr:from>
    <xdr:to>
      <xdr:col>32</xdr:col>
      <xdr:colOff>7</xdr:colOff>
      <xdr:row>743</xdr:row>
      <xdr:rowOff>0</xdr:rowOff>
    </xdr:to>
    <xdr:sp macro="" textlink="">
      <xdr:nvSpPr>
        <xdr:cNvPr id="2" name="テキスト ボックス 1"/>
        <xdr:cNvSpPr txBox="1"/>
      </xdr:nvSpPr>
      <xdr:spPr>
        <a:xfrm>
          <a:off x="4419600" y="42760900"/>
          <a:ext cx="1473207" cy="7112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３７百万円</a:t>
          </a:r>
        </a:p>
      </xdr:txBody>
    </xdr:sp>
    <xdr:clientData/>
  </xdr:twoCellAnchor>
  <xdr:twoCellAnchor>
    <xdr:from>
      <xdr:col>20</xdr:col>
      <xdr:colOff>201077</xdr:colOff>
      <xdr:row>743</xdr:row>
      <xdr:rowOff>74094</xdr:rowOff>
    </xdr:from>
    <xdr:to>
      <xdr:col>35</xdr:col>
      <xdr:colOff>0</xdr:colOff>
      <xdr:row>746</xdr:row>
      <xdr:rowOff>11207</xdr:rowOff>
    </xdr:to>
    <xdr:sp macro="" textlink="">
      <xdr:nvSpPr>
        <xdr:cNvPr id="3" name="大かっこ 2"/>
        <xdr:cNvSpPr/>
      </xdr:nvSpPr>
      <xdr:spPr>
        <a:xfrm>
          <a:off x="3865027" y="43546194"/>
          <a:ext cx="2580223" cy="1003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16</xdr:col>
      <xdr:colOff>0</xdr:colOff>
      <xdr:row>748</xdr:row>
      <xdr:rowOff>22411</xdr:rowOff>
    </xdr:from>
    <xdr:to>
      <xdr:col>16</xdr:col>
      <xdr:colOff>0</xdr:colOff>
      <xdr:row>748</xdr:row>
      <xdr:rowOff>336176</xdr:rowOff>
    </xdr:to>
    <xdr:cxnSp macro="">
      <xdr:nvCxnSpPr>
        <xdr:cNvPr id="4" name="直線矢印コネクタ 3"/>
        <xdr:cNvCxnSpPr/>
      </xdr:nvCxnSpPr>
      <xdr:spPr>
        <a:xfrm>
          <a:off x="2946400" y="45272511"/>
          <a:ext cx="0" cy="313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123263</xdr:colOff>
      <xdr:row>749</xdr:row>
      <xdr:rowOff>336177</xdr:rowOff>
    </xdr:from>
    <xdr:to>
      <xdr:col>21</xdr:col>
      <xdr:colOff>179293</xdr:colOff>
      <xdr:row>751</xdr:row>
      <xdr:rowOff>336177</xdr:rowOff>
    </xdr:to>
    <xdr:sp macro="" textlink="">
      <xdr:nvSpPr>
        <xdr:cNvPr id="5" name="テキスト ボックス 4"/>
        <xdr:cNvSpPr txBox="1"/>
      </xdr:nvSpPr>
      <xdr:spPr>
        <a:xfrm>
          <a:off x="1964763" y="45941877"/>
          <a:ext cx="2081680" cy="7112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a:t>
          </a:r>
          <a:endParaRPr kumimoji="1" lang="en-US" altLang="ja-JP" sz="1100"/>
        </a:p>
        <a:p>
          <a:pPr algn="ctr"/>
          <a:r>
            <a:rPr kumimoji="1" lang="ja-JP" altLang="en-US" sz="1100"/>
            <a:t>株式会社</a:t>
          </a:r>
          <a:endParaRPr kumimoji="1" lang="en-US" altLang="ja-JP" sz="1100"/>
        </a:p>
        <a:p>
          <a:pPr algn="ctr"/>
          <a:r>
            <a:rPr kumimoji="1" lang="ja-JP" altLang="en-US" sz="1100"/>
            <a:t>３５．</a:t>
          </a:r>
          <a:r>
            <a:rPr kumimoji="1" lang="en-US" altLang="ja-JP" sz="1100"/>
            <a:t>1</a:t>
          </a:r>
          <a:r>
            <a:rPr kumimoji="1" lang="ja-JP" altLang="en-US" sz="1100"/>
            <a:t>百万円</a:t>
          </a:r>
        </a:p>
      </xdr:txBody>
    </xdr:sp>
    <xdr:clientData/>
  </xdr:twoCellAnchor>
  <xdr:twoCellAnchor>
    <xdr:from>
      <xdr:col>10</xdr:col>
      <xdr:colOff>22411</xdr:colOff>
      <xdr:row>749</xdr:row>
      <xdr:rowOff>0</xdr:rowOff>
    </xdr:from>
    <xdr:to>
      <xdr:col>22</xdr:col>
      <xdr:colOff>22412</xdr:colOff>
      <xdr:row>749</xdr:row>
      <xdr:rowOff>313766</xdr:rowOff>
    </xdr:to>
    <xdr:sp macro="" textlink="">
      <xdr:nvSpPr>
        <xdr:cNvPr id="6" name="テキスト ボックス 5"/>
        <xdr:cNvSpPr txBox="1"/>
      </xdr:nvSpPr>
      <xdr:spPr>
        <a:xfrm>
          <a:off x="1863911" y="45605700"/>
          <a:ext cx="2209801" cy="313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9</xdr:col>
      <xdr:colOff>22412</xdr:colOff>
      <xdr:row>751</xdr:row>
      <xdr:rowOff>324971</xdr:rowOff>
    </xdr:from>
    <xdr:to>
      <xdr:col>23</xdr:col>
      <xdr:colOff>23041</xdr:colOff>
      <xdr:row>753</xdr:row>
      <xdr:rowOff>324971</xdr:rowOff>
    </xdr:to>
    <xdr:sp macro="" textlink="">
      <xdr:nvSpPr>
        <xdr:cNvPr id="7" name="大かっこ 6"/>
        <xdr:cNvSpPr/>
      </xdr:nvSpPr>
      <xdr:spPr>
        <a:xfrm>
          <a:off x="1679762" y="46641871"/>
          <a:ext cx="2578729" cy="71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14</xdr:col>
      <xdr:colOff>190500</xdr:colOff>
      <xdr:row>754</xdr:row>
      <xdr:rowOff>44823</xdr:rowOff>
    </xdr:from>
    <xdr:to>
      <xdr:col>15</xdr:col>
      <xdr:colOff>1</xdr:colOff>
      <xdr:row>755</xdr:row>
      <xdr:rowOff>11206</xdr:rowOff>
    </xdr:to>
    <xdr:cxnSp macro="">
      <xdr:nvCxnSpPr>
        <xdr:cNvPr id="8" name="直線矢印コネクタ 7"/>
        <xdr:cNvCxnSpPr/>
      </xdr:nvCxnSpPr>
      <xdr:spPr>
        <a:xfrm>
          <a:off x="2762250" y="47428523"/>
          <a:ext cx="1" cy="3219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179294</xdr:colOff>
      <xdr:row>755</xdr:row>
      <xdr:rowOff>44825</xdr:rowOff>
    </xdr:from>
    <xdr:to>
      <xdr:col>20</xdr:col>
      <xdr:colOff>179294</xdr:colOff>
      <xdr:row>756</xdr:row>
      <xdr:rowOff>44824</xdr:rowOff>
    </xdr:to>
    <xdr:sp macro="" textlink="">
      <xdr:nvSpPr>
        <xdr:cNvPr id="9" name="テキスト ボックス 8"/>
        <xdr:cNvSpPr txBox="1"/>
      </xdr:nvSpPr>
      <xdr:spPr>
        <a:xfrm>
          <a:off x="1652494" y="47784125"/>
          <a:ext cx="2209800" cy="355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11</xdr:col>
      <xdr:colOff>22404</xdr:colOff>
      <xdr:row>756</xdr:row>
      <xdr:rowOff>0</xdr:rowOff>
    </xdr:from>
    <xdr:to>
      <xdr:col>19</xdr:col>
      <xdr:colOff>22411</xdr:colOff>
      <xdr:row>758</xdr:row>
      <xdr:rowOff>1</xdr:rowOff>
    </xdr:to>
    <xdr:sp macro="" textlink="">
      <xdr:nvSpPr>
        <xdr:cNvPr id="10" name="テキスト ボックス 9"/>
        <xdr:cNvSpPr txBox="1"/>
      </xdr:nvSpPr>
      <xdr:spPr>
        <a:xfrm>
          <a:off x="2048054" y="48094900"/>
          <a:ext cx="1473207" cy="7112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Ｂ．大学等（７箇所）</a:t>
          </a:r>
          <a:endParaRPr kumimoji="1" lang="en-US" altLang="ja-JP" sz="1100"/>
        </a:p>
        <a:p>
          <a:pPr algn="ctr"/>
          <a:r>
            <a:rPr kumimoji="1" lang="ja-JP" altLang="en-US" sz="1100"/>
            <a:t>２１．６百万円</a:t>
          </a:r>
        </a:p>
      </xdr:txBody>
    </xdr:sp>
    <xdr:clientData/>
  </xdr:twoCellAnchor>
  <xdr:twoCellAnchor>
    <xdr:from>
      <xdr:col>39</xdr:col>
      <xdr:colOff>190501</xdr:colOff>
      <xdr:row>748</xdr:row>
      <xdr:rowOff>22411</xdr:rowOff>
    </xdr:from>
    <xdr:to>
      <xdr:col>39</xdr:col>
      <xdr:colOff>190501</xdr:colOff>
      <xdr:row>748</xdr:row>
      <xdr:rowOff>336176</xdr:rowOff>
    </xdr:to>
    <xdr:cxnSp macro="">
      <xdr:nvCxnSpPr>
        <xdr:cNvPr id="11" name="直線矢印コネクタ 10"/>
        <xdr:cNvCxnSpPr/>
      </xdr:nvCxnSpPr>
      <xdr:spPr>
        <a:xfrm>
          <a:off x="7366001" y="45272511"/>
          <a:ext cx="0" cy="313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22411</xdr:rowOff>
    </xdr:from>
    <xdr:to>
      <xdr:col>39</xdr:col>
      <xdr:colOff>179295</xdr:colOff>
      <xdr:row>748</xdr:row>
      <xdr:rowOff>22412</xdr:rowOff>
    </xdr:to>
    <xdr:cxnSp macro="">
      <xdr:nvCxnSpPr>
        <xdr:cNvPr id="12" name="直線コネクタ 11"/>
        <xdr:cNvCxnSpPr/>
      </xdr:nvCxnSpPr>
      <xdr:spPr>
        <a:xfrm flipV="1">
          <a:off x="2946400" y="45272511"/>
          <a:ext cx="441474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746</xdr:row>
      <xdr:rowOff>22412</xdr:rowOff>
    </xdr:from>
    <xdr:to>
      <xdr:col>28</xdr:col>
      <xdr:colOff>0</xdr:colOff>
      <xdr:row>748</xdr:row>
      <xdr:rowOff>11205</xdr:rowOff>
    </xdr:to>
    <xdr:cxnSp macro="">
      <xdr:nvCxnSpPr>
        <xdr:cNvPr id="13" name="直線コネクタ 12"/>
        <xdr:cNvCxnSpPr/>
      </xdr:nvCxnSpPr>
      <xdr:spPr>
        <a:xfrm>
          <a:off x="5156200" y="44561312"/>
          <a:ext cx="0" cy="6999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750</xdr:row>
      <xdr:rowOff>0</xdr:rowOff>
    </xdr:from>
    <xdr:to>
      <xdr:col>44</xdr:col>
      <xdr:colOff>7</xdr:colOff>
      <xdr:row>752</xdr:row>
      <xdr:rowOff>0</xdr:rowOff>
    </xdr:to>
    <xdr:sp macro="" textlink="">
      <xdr:nvSpPr>
        <xdr:cNvPr id="14" name="テキスト ボックス 13"/>
        <xdr:cNvSpPr txBox="1"/>
      </xdr:nvSpPr>
      <xdr:spPr>
        <a:xfrm>
          <a:off x="6629400" y="45961300"/>
          <a:ext cx="1473207" cy="7112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Ｃ．株式会社</a:t>
          </a:r>
          <a:endParaRPr kumimoji="1" lang="en-US" altLang="ja-JP" sz="1100"/>
        </a:p>
        <a:p>
          <a:pPr algn="ctr"/>
          <a:r>
            <a:rPr kumimoji="1" lang="ja-JP" altLang="en-US" sz="1100"/>
            <a:t>オーエムシー</a:t>
          </a:r>
          <a:endParaRPr kumimoji="1" lang="en-US" altLang="ja-JP" sz="1100"/>
        </a:p>
        <a:p>
          <a:pPr algn="ctr"/>
          <a:r>
            <a:rPr kumimoji="1" lang="ja-JP" altLang="en-US" sz="1100"/>
            <a:t>１．９百万円</a:t>
          </a:r>
        </a:p>
      </xdr:txBody>
    </xdr:sp>
    <xdr:clientData/>
  </xdr:twoCellAnchor>
  <xdr:twoCellAnchor>
    <xdr:from>
      <xdr:col>33</xdr:col>
      <xdr:colOff>145677</xdr:colOff>
      <xdr:row>749</xdr:row>
      <xdr:rowOff>11206</xdr:rowOff>
    </xdr:from>
    <xdr:to>
      <xdr:col>45</xdr:col>
      <xdr:colOff>145677</xdr:colOff>
      <xdr:row>750</xdr:row>
      <xdr:rowOff>0</xdr:rowOff>
    </xdr:to>
    <xdr:sp macro="" textlink="">
      <xdr:nvSpPr>
        <xdr:cNvPr id="15" name="テキスト ボックス 14"/>
        <xdr:cNvSpPr txBox="1"/>
      </xdr:nvSpPr>
      <xdr:spPr>
        <a:xfrm>
          <a:off x="6222627" y="45616906"/>
          <a:ext cx="2209800" cy="344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33</xdr:col>
      <xdr:colOff>56031</xdr:colOff>
      <xdr:row>752</xdr:row>
      <xdr:rowOff>11207</xdr:rowOff>
    </xdr:from>
    <xdr:to>
      <xdr:col>47</xdr:col>
      <xdr:colOff>11207</xdr:colOff>
      <xdr:row>753</xdr:row>
      <xdr:rowOff>67236</xdr:rowOff>
    </xdr:to>
    <xdr:sp macro="" textlink="">
      <xdr:nvSpPr>
        <xdr:cNvPr id="16" name="大かっこ 15"/>
        <xdr:cNvSpPr/>
      </xdr:nvSpPr>
      <xdr:spPr>
        <a:xfrm>
          <a:off x="6132981" y="46683707"/>
          <a:ext cx="2533276" cy="411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環境保健行政に係る研究会の</a:t>
          </a:r>
          <a:r>
            <a:rPr kumimoji="1" lang="ja-JP" altLang="ja-JP" sz="1100">
              <a:solidFill>
                <a:schemeClr val="tx1"/>
              </a:solidFill>
              <a:effectLst/>
              <a:latin typeface="+mn-lt"/>
              <a:ea typeface="+mn-ea"/>
              <a:cs typeface="+mn-cs"/>
            </a:rPr>
            <a:t>開催等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299</v>
      </c>
      <c r="AT2" s="948"/>
      <c r="AU2" s="948"/>
      <c r="AV2" s="43" t="str">
        <f>IF(AW2="", "", "-")</f>
        <v/>
      </c>
      <c r="AW2" s="920"/>
      <c r="AX2" s="920"/>
    </row>
    <row r="3" spans="1:50" ht="20.95" customHeight="1" thickBot="1" x14ac:dyDescent="0.25">
      <c r="A3" s="877" t="s">
        <v>394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471</v>
      </c>
      <c r="AK3" s="879"/>
      <c r="AL3" s="879"/>
      <c r="AM3" s="879"/>
      <c r="AN3" s="879"/>
      <c r="AO3" s="879"/>
      <c r="AP3" s="879"/>
      <c r="AQ3" s="879"/>
      <c r="AR3" s="879"/>
      <c r="AS3" s="879"/>
      <c r="AT3" s="879"/>
      <c r="AU3" s="879"/>
      <c r="AV3" s="879"/>
      <c r="AW3" s="879"/>
      <c r="AX3" s="24" t="s">
        <v>65</v>
      </c>
    </row>
    <row r="4" spans="1:50" ht="24.75" customHeight="1" x14ac:dyDescent="0.2">
      <c r="A4" s="713" t="s">
        <v>26</v>
      </c>
      <c r="B4" s="714"/>
      <c r="C4" s="714"/>
      <c r="D4" s="714"/>
      <c r="E4" s="714"/>
      <c r="F4" s="714"/>
      <c r="G4" s="691" t="s">
        <v>472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473</v>
      </c>
      <c r="AF4" s="697"/>
      <c r="AG4" s="697"/>
      <c r="AH4" s="697"/>
      <c r="AI4" s="697"/>
      <c r="AJ4" s="697"/>
      <c r="AK4" s="697"/>
      <c r="AL4" s="697"/>
      <c r="AM4" s="697"/>
      <c r="AN4" s="697"/>
      <c r="AO4" s="697"/>
      <c r="AP4" s="698"/>
      <c r="AQ4" s="699" t="s">
        <v>2</v>
      </c>
      <c r="AR4" s="694"/>
      <c r="AS4" s="694"/>
      <c r="AT4" s="694"/>
      <c r="AU4" s="694"/>
      <c r="AV4" s="694"/>
      <c r="AW4" s="694"/>
      <c r="AX4" s="700"/>
    </row>
    <row r="5" spans="1:50" ht="29.95" customHeight="1" x14ac:dyDescent="0.2">
      <c r="A5" s="701" t="s">
        <v>67</v>
      </c>
      <c r="B5" s="702"/>
      <c r="C5" s="702"/>
      <c r="D5" s="702"/>
      <c r="E5" s="702"/>
      <c r="F5" s="703"/>
      <c r="G5" s="849" t="s">
        <v>148</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474</v>
      </c>
      <c r="AF5" s="708"/>
      <c r="AG5" s="708"/>
      <c r="AH5" s="708"/>
      <c r="AI5" s="708"/>
      <c r="AJ5" s="708"/>
      <c r="AK5" s="708"/>
      <c r="AL5" s="708"/>
      <c r="AM5" s="708"/>
      <c r="AN5" s="708"/>
      <c r="AO5" s="708"/>
      <c r="AP5" s="709"/>
      <c r="AQ5" s="710" t="s">
        <v>475</v>
      </c>
      <c r="AR5" s="711"/>
      <c r="AS5" s="711"/>
      <c r="AT5" s="711"/>
      <c r="AU5" s="711"/>
      <c r="AV5" s="711"/>
      <c r="AW5" s="711"/>
      <c r="AX5" s="712"/>
    </row>
    <row r="6" spans="1:50" ht="38.950000000000003"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7" customHeight="1" x14ac:dyDescent="0.2">
      <c r="A7" s="497" t="s">
        <v>23</v>
      </c>
      <c r="B7" s="498"/>
      <c r="C7" s="498"/>
      <c r="D7" s="498"/>
      <c r="E7" s="498"/>
      <c r="F7" s="499"/>
      <c r="G7" s="500" t="s">
        <v>476</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477</v>
      </c>
      <c r="AF7" s="922"/>
      <c r="AG7" s="922"/>
      <c r="AH7" s="922"/>
      <c r="AI7" s="922"/>
      <c r="AJ7" s="922"/>
      <c r="AK7" s="922"/>
      <c r="AL7" s="922"/>
      <c r="AM7" s="922"/>
      <c r="AN7" s="922"/>
      <c r="AO7" s="922"/>
      <c r="AP7" s="922"/>
      <c r="AQ7" s="922"/>
      <c r="AR7" s="922"/>
      <c r="AS7" s="922"/>
      <c r="AT7" s="922"/>
      <c r="AU7" s="922"/>
      <c r="AV7" s="922"/>
      <c r="AW7" s="922"/>
      <c r="AX7" s="923"/>
    </row>
    <row r="8" spans="1:50" ht="53.2" customHeight="1" x14ac:dyDescent="0.2">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9.05" customHeight="1" x14ac:dyDescent="0.2">
      <c r="A9" s="859" t="s">
        <v>24</v>
      </c>
      <c r="B9" s="860"/>
      <c r="C9" s="860"/>
      <c r="D9" s="860"/>
      <c r="E9" s="860"/>
      <c r="F9" s="860"/>
      <c r="G9" s="861" t="s">
        <v>478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9.45" customHeight="1" x14ac:dyDescent="0.2">
      <c r="A10" s="667" t="s">
        <v>30</v>
      </c>
      <c r="B10" s="668"/>
      <c r="C10" s="668"/>
      <c r="D10" s="668"/>
      <c r="E10" s="668"/>
      <c r="F10" s="668"/>
      <c r="G10" s="758" t="s">
        <v>479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05"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0.95" customHeight="1" x14ac:dyDescent="0.2">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0.95" customHeight="1" x14ac:dyDescent="0.2">
      <c r="A13" s="623"/>
      <c r="B13" s="624"/>
      <c r="C13" s="624"/>
      <c r="D13" s="624"/>
      <c r="E13" s="624"/>
      <c r="F13" s="625"/>
      <c r="G13" s="732" t="s">
        <v>7</v>
      </c>
      <c r="H13" s="733"/>
      <c r="I13" s="774" t="s">
        <v>8</v>
      </c>
      <c r="J13" s="775"/>
      <c r="K13" s="775"/>
      <c r="L13" s="775"/>
      <c r="M13" s="775"/>
      <c r="N13" s="775"/>
      <c r="O13" s="776"/>
      <c r="P13" s="664">
        <v>36</v>
      </c>
      <c r="Q13" s="665"/>
      <c r="R13" s="665"/>
      <c r="S13" s="665"/>
      <c r="T13" s="665"/>
      <c r="U13" s="665"/>
      <c r="V13" s="666"/>
      <c r="W13" s="664">
        <v>37</v>
      </c>
      <c r="X13" s="665"/>
      <c r="Y13" s="665"/>
      <c r="Z13" s="665"/>
      <c r="AA13" s="665"/>
      <c r="AB13" s="665"/>
      <c r="AC13" s="666"/>
      <c r="AD13" s="664">
        <v>40</v>
      </c>
      <c r="AE13" s="665"/>
      <c r="AF13" s="665"/>
      <c r="AG13" s="665"/>
      <c r="AH13" s="665"/>
      <c r="AI13" s="665"/>
      <c r="AJ13" s="666"/>
      <c r="AK13" s="664">
        <v>40</v>
      </c>
      <c r="AL13" s="665"/>
      <c r="AM13" s="665"/>
      <c r="AN13" s="665"/>
      <c r="AO13" s="665"/>
      <c r="AP13" s="665"/>
      <c r="AQ13" s="666"/>
      <c r="AR13" s="928">
        <v>40</v>
      </c>
      <c r="AS13" s="929"/>
      <c r="AT13" s="929"/>
      <c r="AU13" s="929"/>
      <c r="AV13" s="929"/>
      <c r="AW13" s="929"/>
      <c r="AX13" s="930"/>
    </row>
    <row r="14" spans="1:50" ht="20.95" customHeight="1" x14ac:dyDescent="0.2">
      <c r="A14" s="623"/>
      <c r="B14" s="624"/>
      <c r="C14" s="624"/>
      <c r="D14" s="624"/>
      <c r="E14" s="624"/>
      <c r="F14" s="625"/>
      <c r="G14" s="734"/>
      <c r="H14" s="735"/>
      <c r="I14" s="720" t="s">
        <v>9</v>
      </c>
      <c r="J14" s="769"/>
      <c r="K14" s="769"/>
      <c r="L14" s="769"/>
      <c r="M14" s="769"/>
      <c r="N14" s="769"/>
      <c r="O14" s="770"/>
      <c r="P14" s="664" t="s">
        <v>570</v>
      </c>
      <c r="Q14" s="665"/>
      <c r="R14" s="665"/>
      <c r="S14" s="665"/>
      <c r="T14" s="665"/>
      <c r="U14" s="665"/>
      <c r="V14" s="666"/>
      <c r="W14" s="664" t="s">
        <v>571</v>
      </c>
      <c r="X14" s="665"/>
      <c r="Y14" s="665"/>
      <c r="Z14" s="665"/>
      <c r="AA14" s="665"/>
      <c r="AB14" s="665"/>
      <c r="AC14" s="666"/>
      <c r="AD14" s="664" t="s">
        <v>574</v>
      </c>
      <c r="AE14" s="665"/>
      <c r="AF14" s="665"/>
      <c r="AG14" s="665"/>
      <c r="AH14" s="665"/>
      <c r="AI14" s="665"/>
      <c r="AJ14" s="666"/>
      <c r="AK14" s="664" t="s">
        <v>588</v>
      </c>
      <c r="AL14" s="665"/>
      <c r="AM14" s="665"/>
      <c r="AN14" s="665"/>
      <c r="AO14" s="665"/>
      <c r="AP14" s="665"/>
      <c r="AQ14" s="666"/>
      <c r="AR14" s="798"/>
      <c r="AS14" s="798"/>
      <c r="AT14" s="798"/>
      <c r="AU14" s="798"/>
      <c r="AV14" s="798"/>
      <c r="AW14" s="798"/>
      <c r="AX14" s="799"/>
    </row>
    <row r="15" spans="1:50" ht="20.95" customHeight="1" x14ac:dyDescent="0.2">
      <c r="A15" s="623"/>
      <c r="B15" s="624"/>
      <c r="C15" s="624"/>
      <c r="D15" s="624"/>
      <c r="E15" s="624"/>
      <c r="F15" s="625"/>
      <c r="G15" s="734"/>
      <c r="H15" s="735"/>
      <c r="I15" s="720" t="s">
        <v>51</v>
      </c>
      <c r="J15" s="721"/>
      <c r="K15" s="721"/>
      <c r="L15" s="721"/>
      <c r="M15" s="721"/>
      <c r="N15" s="721"/>
      <c r="O15" s="722"/>
      <c r="P15" s="664" t="s">
        <v>571</v>
      </c>
      <c r="Q15" s="665"/>
      <c r="R15" s="665"/>
      <c r="S15" s="665"/>
      <c r="T15" s="665"/>
      <c r="U15" s="665"/>
      <c r="V15" s="666"/>
      <c r="W15" s="664" t="s">
        <v>572</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t="s">
        <v>587</v>
      </c>
      <c r="AS15" s="665"/>
      <c r="AT15" s="665"/>
      <c r="AU15" s="665"/>
      <c r="AV15" s="665"/>
      <c r="AW15" s="665"/>
      <c r="AX15" s="768"/>
    </row>
    <row r="16" spans="1:50" ht="20.95" customHeight="1" x14ac:dyDescent="0.2">
      <c r="A16" s="623"/>
      <c r="B16" s="624"/>
      <c r="C16" s="624"/>
      <c r="D16" s="624"/>
      <c r="E16" s="624"/>
      <c r="F16" s="625"/>
      <c r="G16" s="734"/>
      <c r="H16" s="735"/>
      <c r="I16" s="720" t="s">
        <v>52</v>
      </c>
      <c r="J16" s="721"/>
      <c r="K16" s="721"/>
      <c r="L16" s="721"/>
      <c r="M16" s="721"/>
      <c r="N16" s="721"/>
      <c r="O16" s="722"/>
      <c r="P16" s="664" t="s">
        <v>571</v>
      </c>
      <c r="Q16" s="665"/>
      <c r="R16" s="665"/>
      <c r="S16" s="665"/>
      <c r="T16" s="665"/>
      <c r="U16" s="665"/>
      <c r="V16" s="666"/>
      <c r="W16" s="664" t="s">
        <v>571</v>
      </c>
      <c r="X16" s="665"/>
      <c r="Y16" s="665"/>
      <c r="Z16" s="665"/>
      <c r="AA16" s="665"/>
      <c r="AB16" s="665"/>
      <c r="AC16" s="666"/>
      <c r="AD16" s="664" t="s">
        <v>571</v>
      </c>
      <c r="AE16" s="665"/>
      <c r="AF16" s="665"/>
      <c r="AG16" s="665"/>
      <c r="AH16" s="665"/>
      <c r="AI16" s="665"/>
      <c r="AJ16" s="666"/>
      <c r="AK16" s="664" t="s">
        <v>574</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571</v>
      </c>
      <c r="Q17" s="665"/>
      <c r="R17" s="665"/>
      <c r="S17" s="665"/>
      <c r="T17" s="665"/>
      <c r="U17" s="665"/>
      <c r="V17" s="666"/>
      <c r="W17" s="664" t="s">
        <v>573</v>
      </c>
      <c r="X17" s="665"/>
      <c r="Y17" s="665"/>
      <c r="Z17" s="665"/>
      <c r="AA17" s="665"/>
      <c r="AB17" s="665"/>
      <c r="AC17" s="666"/>
      <c r="AD17" s="664" t="s">
        <v>575</v>
      </c>
      <c r="AE17" s="665"/>
      <c r="AF17" s="665"/>
      <c r="AG17" s="665"/>
      <c r="AH17" s="665"/>
      <c r="AI17" s="665"/>
      <c r="AJ17" s="666"/>
      <c r="AK17" s="664" t="s">
        <v>588</v>
      </c>
      <c r="AL17" s="665"/>
      <c r="AM17" s="665"/>
      <c r="AN17" s="665"/>
      <c r="AO17" s="665"/>
      <c r="AP17" s="665"/>
      <c r="AQ17" s="666"/>
      <c r="AR17" s="926"/>
      <c r="AS17" s="926"/>
      <c r="AT17" s="926"/>
      <c r="AU17" s="926"/>
      <c r="AV17" s="926"/>
      <c r="AW17" s="926"/>
      <c r="AX17" s="927"/>
    </row>
    <row r="18" spans="1:50" ht="24.75" customHeight="1" x14ac:dyDescent="0.2">
      <c r="A18" s="623"/>
      <c r="B18" s="624"/>
      <c r="C18" s="624"/>
      <c r="D18" s="624"/>
      <c r="E18" s="624"/>
      <c r="F18" s="625"/>
      <c r="G18" s="736"/>
      <c r="H18" s="737"/>
      <c r="I18" s="725" t="s">
        <v>21</v>
      </c>
      <c r="J18" s="726"/>
      <c r="K18" s="726"/>
      <c r="L18" s="726"/>
      <c r="M18" s="726"/>
      <c r="N18" s="726"/>
      <c r="O18" s="727"/>
      <c r="P18" s="888">
        <f>SUM(P13:V17)</f>
        <v>36</v>
      </c>
      <c r="Q18" s="889"/>
      <c r="R18" s="889"/>
      <c r="S18" s="889"/>
      <c r="T18" s="889"/>
      <c r="U18" s="889"/>
      <c r="V18" s="890"/>
      <c r="W18" s="888">
        <f>SUM(W13:AC17)</f>
        <v>37</v>
      </c>
      <c r="X18" s="889"/>
      <c r="Y18" s="889"/>
      <c r="Z18" s="889"/>
      <c r="AA18" s="889"/>
      <c r="AB18" s="889"/>
      <c r="AC18" s="890"/>
      <c r="AD18" s="888">
        <f>SUM(AD13:AJ17)</f>
        <v>40</v>
      </c>
      <c r="AE18" s="889"/>
      <c r="AF18" s="889"/>
      <c r="AG18" s="889"/>
      <c r="AH18" s="889"/>
      <c r="AI18" s="889"/>
      <c r="AJ18" s="890"/>
      <c r="AK18" s="888">
        <f>SUM(AK13:AQ17)</f>
        <v>40</v>
      </c>
      <c r="AL18" s="889"/>
      <c r="AM18" s="889"/>
      <c r="AN18" s="889"/>
      <c r="AO18" s="889"/>
      <c r="AP18" s="889"/>
      <c r="AQ18" s="890"/>
      <c r="AR18" s="888">
        <f>SUM(AR13:AX17)</f>
        <v>40</v>
      </c>
      <c r="AS18" s="889"/>
      <c r="AT18" s="889"/>
      <c r="AU18" s="889"/>
      <c r="AV18" s="889"/>
      <c r="AW18" s="889"/>
      <c r="AX18" s="891"/>
    </row>
    <row r="19" spans="1:50" ht="24.75" customHeight="1" x14ac:dyDescent="0.2">
      <c r="A19" s="623"/>
      <c r="B19" s="624"/>
      <c r="C19" s="624"/>
      <c r="D19" s="624"/>
      <c r="E19" s="624"/>
      <c r="F19" s="625"/>
      <c r="G19" s="886" t="s">
        <v>10</v>
      </c>
      <c r="H19" s="887"/>
      <c r="I19" s="887"/>
      <c r="J19" s="887"/>
      <c r="K19" s="887"/>
      <c r="L19" s="887"/>
      <c r="M19" s="887"/>
      <c r="N19" s="887"/>
      <c r="O19" s="887"/>
      <c r="P19" s="664">
        <v>32</v>
      </c>
      <c r="Q19" s="665"/>
      <c r="R19" s="665"/>
      <c r="S19" s="665"/>
      <c r="T19" s="665"/>
      <c r="U19" s="665"/>
      <c r="V19" s="666"/>
      <c r="W19" s="664">
        <v>36</v>
      </c>
      <c r="X19" s="665"/>
      <c r="Y19" s="665"/>
      <c r="Z19" s="665"/>
      <c r="AA19" s="665"/>
      <c r="AB19" s="665"/>
      <c r="AC19" s="666"/>
      <c r="AD19" s="664">
        <v>37</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6" t="s">
        <v>11</v>
      </c>
      <c r="H20" s="887"/>
      <c r="I20" s="887"/>
      <c r="J20" s="887"/>
      <c r="K20" s="887"/>
      <c r="L20" s="887"/>
      <c r="M20" s="887"/>
      <c r="N20" s="887"/>
      <c r="O20" s="887"/>
      <c r="P20" s="337">
        <f>IF(P18=0, "-", SUM(P19)/P18)</f>
        <v>0.88888888888888884</v>
      </c>
      <c r="Q20" s="337"/>
      <c r="R20" s="337"/>
      <c r="S20" s="337"/>
      <c r="T20" s="337"/>
      <c r="U20" s="337"/>
      <c r="V20" s="337"/>
      <c r="W20" s="337">
        <f t="shared" ref="W20" si="0">IF(W18=0, "-", SUM(W19)/W18)</f>
        <v>0.97297297297297303</v>
      </c>
      <c r="X20" s="337"/>
      <c r="Y20" s="337"/>
      <c r="Z20" s="337"/>
      <c r="AA20" s="337"/>
      <c r="AB20" s="337"/>
      <c r="AC20" s="337"/>
      <c r="AD20" s="337">
        <f t="shared" ref="AD20" si="1">IF(AD18=0, "-", SUM(AD19)/AD18)</f>
        <v>0.92500000000000004</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5" customHeight="1" x14ac:dyDescent="0.2">
      <c r="A21" s="859"/>
      <c r="B21" s="860"/>
      <c r="C21" s="860"/>
      <c r="D21" s="860"/>
      <c r="E21" s="860"/>
      <c r="F21" s="956"/>
      <c r="G21" s="335" t="s">
        <v>427</v>
      </c>
      <c r="H21" s="336"/>
      <c r="I21" s="336"/>
      <c r="J21" s="336"/>
      <c r="K21" s="336"/>
      <c r="L21" s="336"/>
      <c r="M21" s="336"/>
      <c r="N21" s="336"/>
      <c r="O21" s="336"/>
      <c r="P21" s="337">
        <f>IF(P19=0, "-", SUM(P19)/SUM(P13,P14))</f>
        <v>0.88888888888888884</v>
      </c>
      <c r="Q21" s="337"/>
      <c r="R21" s="337"/>
      <c r="S21" s="337"/>
      <c r="T21" s="337"/>
      <c r="U21" s="337"/>
      <c r="V21" s="337"/>
      <c r="W21" s="337">
        <f t="shared" ref="W21" si="2">IF(W19=0, "-", SUM(W19)/SUM(W13,W14))</f>
        <v>0.97297297297297303</v>
      </c>
      <c r="X21" s="337"/>
      <c r="Y21" s="337"/>
      <c r="Z21" s="337"/>
      <c r="AA21" s="337"/>
      <c r="AB21" s="337"/>
      <c r="AC21" s="337"/>
      <c r="AD21" s="337">
        <f t="shared" ref="AD21" si="3">IF(AD19=0, "-", SUM(AD19)/SUM(AD13,AD14))</f>
        <v>0.92500000000000004</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 customHeight="1" x14ac:dyDescent="0.2">
      <c r="A22" s="974" t="s">
        <v>405</v>
      </c>
      <c r="B22" s="975"/>
      <c r="C22" s="975"/>
      <c r="D22" s="975"/>
      <c r="E22" s="975"/>
      <c r="F22" s="976"/>
      <c r="G22" s="961" t="s">
        <v>403</v>
      </c>
      <c r="H22" s="229"/>
      <c r="I22" s="229"/>
      <c r="J22" s="229"/>
      <c r="K22" s="229"/>
      <c r="L22" s="229"/>
      <c r="M22" s="229"/>
      <c r="N22" s="229"/>
      <c r="O22" s="230"/>
      <c r="P22" s="951" t="s">
        <v>402</v>
      </c>
      <c r="Q22" s="229"/>
      <c r="R22" s="229"/>
      <c r="S22" s="229"/>
      <c r="T22" s="229"/>
      <c r="U22" s="229"/>
      <c r="V22" s="230"/>
      <c r="W22" s="951" t="s">
        <v>401</v>
      </c>
      <c r="X22" s="229"/>
      <c r="Y22" s="229"/>
      <c r="Z22" s="229"/>
      <c r="AA22" s="229"/>
      <c r="AB22" s="229"/>
      <c r="AC22" s="230"/>
      <c r="AD22" s="951" t="s">
        <v>400</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5" customHeight="1" x14ac:dyDescent="0.2">
      <c r="A23" s="977"/>
      <c r="B23" s="978"/>
      <c r="C23" s="978"/>
      <c r="D23" s="978"/>
      <c r="E23" s="978"/>
      <c r="F23" s="979"/>
      <c r="G23" s="962" t="s">
        <v>480</v>
      </c>
      <c r="H23" s="963"/>
      <c r="I23" s="963"/>
      <c r="J23" s="963"/>
      <c r="K23" s="963"/>
      <c r="L23" s="963"/>
      <c r="M23" s="963"/>
      <c r="N23" s="963"/>
      <c r="O23" s="964"/>
      <c r="P23" s="928">
        <v>40</v>
      </c>
      <c r="Q23" s="929"/>
      <c r="R23" s="929"/>
      <c r="S23" s="929"/>
      <c r="T23" s="929"/>
      <c r="U23" s="929"/>
      <c r="V23" s="952"/>
      <c r="W23" s="928">
        <v>40</v>
      </c>
      <c r="X23" s="929"/>
      <c r="Y23" s="929"/>
      <c r="Z23" s="929"/>
      <c r="AA23" s="929"/>
      <c r="AB23" s="929"/>
      <c r="AC23" s="952"/>
      <c r="AD23" s="984" t="s">
        <v>589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5" customHeight="1" x14ac:dyDescent="0.2">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5" hidden="1"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5" hidden="1"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5" hidden="1"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5" hidden="1" customHeight="1" x14ac:dyDescent="0.2">
      <c r="A28" s="977"/>
      <c r="B28" s="978"/>
      <c r="C28" s="978"/>
      <c r="D28" s="978"/>
      <c r="E28" s="978"/>
      <c r="F28" s="979"/>
      <c r="G28" s="968" t="s">
        <v>408</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5" customHeight="1" thickBot="1" x14ac:dyDescent="0.25">
      <c r="A29" s="980"/>
      <c r="B29" s="981"/>
      <c r="C29" s="981"/>
      <c r="D29" s="981"/>
      <c r="E29" s="981"/>
      <c r="F29" s="982"/>
      <c r="G29" s="971" t="s">
        <v>404</v>
      </c>
      <c r="H29" s="972"/>
      <c r="I29" s="972"/>
      <c r="J29" s="972"/>
      <c r="K29" s="972"/>
      <c r="L29" s="972"/>
      <c r="M29" s="972"/>
      <c r="N29" s="972"/>
      <c r="O29" s="973"/>
      <c r="P29" s="943">
        <f>AK13</f>
        <v>40</v>
      </c>
      <c r="Q29" s="944"/>
      <c r="R29" s="944"/>
      <c r="S29" s="944"/>
      <c r="T29" s="944"/>
      <c r="U29" s="944"/>
      <c r="V29" s="945"/>
      <c r="W29" s="943">
        <f>AR13</f>
        <v>40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8" customHeight="1" x14ac:dyDescent="0.2">
      <c r="A30" s="871" t="s">
        <v>421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8"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31</v>
      </c>
      <c r="AR31" s="173"/>
      <c r="AS31" s="117" t="s">
        <v>309</v>
      </c>
      <c r="AT31" s="118"/>
      <c r="AU31" s="172" t="s">
        <v>534</v>
      </c>
      <c r="AV31" s="172"/>
      <c r="AW31" s="415" t="s">
        <v>297</v>
      </c>
      <c r="AX31" s="416"/>
    </row>
    <row r="32" spans="1:50" ht="23.25" customHeight="1" x14ac:dyDescent="0.2">
      <c r="A32" s="420"/>
      <c r="B32" s="418"/>
      <c r="C32" s="418"/>
      <c r="D32" s="418"/>
      <c r="E32" s="418"/>
      <c r="F32" s="419"/>
      <c r="G32" s="561" t="s">
        <v>481</v>
      </c>
      <c r="H32" s="562"/>
      <c r="I32" s="562"/>
      <c r="J32" s="562"/>
      <c r="K32" s="562"/>
      <c r="L32" s="562"/>
      <c r="M32" s="562"/>
      <c r="N32" s="562"/>
      <c r="O32" s="563"/>
      <c r="P32" s="86" t="s">
        <v>482</v>
      </c>
      <c r="Q32" s="86"/>
      <c r="R32" s="86"/>
      <c r="S32" s="86"/>
      <c r="T32" s="86"/>
      <c r="U32" s="86"/>
      <c r="V32" s="86"/>
      <c r="W32" s="86"/>
      <c r="X32" s="87"/>
      <c r="Y32" s="483" t="s">
        <v>13</v>
      </c>
      <c r="Z32" s="530"/>
      <c r="AA32" s="531"/>
      <c r="AB32" s="468" t="s">
        <v>535</v>
      </c>
      <c r="AC32" s="468"/>
      <c r="AD32" s="468"/>
      <c r="AE32" s="225">
        <v>3.6</v>
      </c>
      <c r="AF32" s="226"/>
      <c r="AG32" s="226"/>
      <c r="AH32" s="226"/>
      <c r="AI32" s="225">
        <v>3.3</v>
      </c>
      <c r="AJ32" s="226"/>
      <c r="AK32" s="226"/>
      <c r="AL32" s="226"/>
      <c r="AM32" s="225">
        <v>3.6</v>
      </c>
      <c r="AN32" s="226"/>
      <c r="AO32" s="226"/>
      <c r="AP32" s="226"/>
      <c r="AQ32" s="345" t="s">
        <v>577</v>
      </c>
      <c r="AR32" s="180"/>
      <c r="AS32" s="180"/>
      <c r="AT32" s="346"/>
      <c r="AU32" s="226" t="s">
        <v>534</v>
      </c>
      <c r="AV32" s="226"/>
      <c r="AW32" s="226"/>
      <c r="AX32" s="228"/>
    </row>
    <row r="33" spans="1:50" ht="23.2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535</v>
      </c>
      <c r="AC33" s="522"/>
      <c r="AD33" s="522"/>
      <c r="AE33" s="225">
        <v>5</v>
      </c>
      <c r="AF33" s="226"/>
      <c r="AG33" s="226"/>
      <c r="AH33" s="226"/>
      <c r="AI33" s="225">
        <v>5</v>
      </c>
      <c r="AJ33" s="226"/>
      <c r="AK33" s="226"/>
      <c r="AL33" s="226"/>
      <c r="AM33" s="225">
        <v>5</v>
      </c>
      <c r="AN33" s="226"/>
      <c r="AO33" s="226"/>
      <c r="AP33" s="226"/>
      <c r="AQ33" s="345">
        <v>5</v>
      </c>
      <c r="AR33" s="180"/>
      <c r="AS33" s="180"/>
      <c r="AT33" s="346"/>
      <c r="AU33" s="226" t="s">
        <v>534</v>
      </c>
      <c r="AV33" s="226"/>
      <c r="AW33" s="226"/>
      <c r="AX33" s="228"/>
    </row>
    <row r="34" spans="1:50" ht="23.2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72</v>
      </c>
      <c r="AF34" s="226"/>
      <c r="AG34" s="226"/>
      <c r="AH34" s="226"/>
      <c r="AI34" s="225">
        <v>66</v>
      </c>
      <c r="AJ34" s="226"/>
      <c r="AK34" s="226"/>
      <c r="AL34" s="226"/>
      <c r="AM34" s="225">
        <v>72</v>
      </c>
      <c r="AN34" s="226"/>
      <c r="AO34" s="226"/>
      <c r="AP34" s="226"/>
      <c r="AQ34" s="345" t="s">
        <v>578</v>
      </c>
      <c r="AR34" s="180"/>
      <c r="AS34" s="180"/>
      <c r="AT34" s="346"/>
      <c r="AU34" s="226" t="s">
        <v>534</v>
      </c>
      <c r="AV34" s="226"/>
      <c r="AW34" s="226"/>
      <c r="AX34" s="228"/>
    </row>
    <row r="35" spans="1:50" ht="27.95" customHeight="1" x14ac:dyDescent="0.2">
      <c r="A35" s="211" t="s">
        <v>455</v>
      </c>
      <c r="B35" s="212"/>
      <c r="C35" s="212"/>
      <c r="D35" s="212"/>
      <c r="E35" s="212"/>
      <c r="F35" s="213"/>
      <c r="G35" s="217" t="s">
        <v>583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8"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8"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8"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8"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8"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8" hidden="1" customHeight="1" x14ac:dyDescent="0.2">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8"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2">
      <c r="A78" s="343" t="s">
        <v>458</v>
      </c>
      <c r="B78" s="344"/>
      <c r="C78" s="344"/>
      <c r="D78" s="344"/>
      <c r="E78" s="341" t="s">
        <v>387</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8"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57"/>
    </row>
    <row r="80" spans="1:50" ht="18.8" hidden="1" customHeight="1" x14ac:dyDescent="0.2">
      <c r="A80" s="874"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 hidden="1" customHeight="1" x14ac:dyDescent="0.2">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2">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7" hidden="1" customHeight="1" x14ac:dyDescent="0.2">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2">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8" hidden="1" customHeight="1" x14ac:dyDescent="0.2">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8" hidden="1" customHeight="1" x14ac:dyDescent="0.2">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8" hidden="1" customHeight="1" x14ac:dyDescent="0.2">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8" hidden="1" customHeight="1" x14ac:dyDescent="0.2">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8" hidden="1" customHeight="1" x14ac:dyDescent="0.2">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8" hidden="1" customHeight="1" x14ac:dyDescent="0.2">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 customHeight="1" x14ac:dyDescent="0.2">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2">
      <c r="A101" s="442"/>
      <c r="B101" s="443"/>
      <c r="C101" s="443"/>
      <c r="D101" s="443"/>
      <c r="E101" s="443"/>
      <c r="F101" s="444"/>
      <c r="G101" s="86" t="s">
        <v>536</v>
      </c>
      <c r="H101" s="86"/>
      <c r="I101" s="86"/>
      <c r="J101" s="86"/>
      <c r="K101" s="86"/>
      <c r="L101" s="86"/>
      <c r="M101" s="86"/>
      <c r="N101" s="86"/>
      <c r="O101" s="86"/>
      <c r="P101" s="86"/>
      <c r="Q101" s="86"/>
      <c r="R101" s="86"/>
      <c r="S101" s="86"/>
      <c r="T101" s="86"/>
      <c r="U101" s="86"/>
      <c r="V101" s="86"/>
      <c r="W101" s="86"/>
      <c r="X101" s="87"/>
      <c r="Y101" s="539" t="s">
        <v>55</v>
      </c>
      <c r="Z101" s="540"/>
      <c r="AA101" s="541"/>
      <c r="AB101" s="468" t="s">
        <v>538</v>
      </c>
      <c r="AC101" s="468"/>
      <c r="AD101" s="468"/>
      <c r="AE101" s="225">
        <v>6</v>
      </c>
      <c r="AF101" s="226"/>
      <c r="AG101" s="226"/>
      <c r="AH101" s="227"/>
      <c r="AI101" s="225">
        <v>7</v>
      </c>
      <c r="AJ101" s="226"/>
      <c r="AK101" s="226"/>
      <c r="AL101" s="227"/>
      <c r="AM101" s="225">
        <v>8</v>
      </c>
      <c r="AN101" s="226"/>
      <c r="AO101" s="226"/>
      <c r="AP101" s="227"/>
      <c r="AQ101" s="225" t="s">
        <v>579</v>
      </c>
      <c r="AR101" s="226"/>
      <c r="AS101" s="226"/>
      <c r="AT101" s="227"/>
      <c r="AU101" s="225" t="s">
        <v>579</v>
      </c>
      <c r="AV101" s="226"/>
      <c r="AW101" s="226"/>
      <c r="AX101" s="227"/>
    </row>
    <row r="102" spans="1:60" ht="38.549999999999997"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538</v>
      </c>
      <c r="AC102" s="468"/>
      <c r="AD102" s="468"/>
      <c r="AE102" s="438">
        <v>6</v>
      </c>
      <c r="AF102" s="438"/>
      <c r="AG102" s="438"/>
      <c r="AH102" s="438"/>
      <c r="AI102" s="438">
        <v>7</v>
      </c>
      <c r="AJ102" s="438"/>
      <c r="AK102" s="438"/>
      <c r="AL102" s="438"/>
      <c r="AM102" s="438">
        <v>8</v>
      </c>
      <c r="AN102" s="438"/>
      <c r="AO102" s="438"/>
      <c r="AP102" s="438"/>
      <c r="AQ102" s="223">
        <v>8</v>
      </c>
      <c r="AR102" s="224"/>
      <c r="AS102" s="224"/>
      <c r="AT102" s="320"/>
      <c r="AU102" s="223">
        <v>8</v>
      </c>
      <c r="AV102" s="224"/>
      <c r="AW102" s="224"/>
      <c r="AX102" s="320"/>
    </row>
    <row r="103" spans="1:60" ht="31.7" hidden="1" customHeight="1" x14ac:dyDescent="0.2">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7" hidden="1" customHeight="1" x14ac:dyDescent="0.2">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7" hidden="1" customHeight="1" x14ac:dyDescent="0.2">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7" hidden="1" customHeight="1" x14ac:dyDescent="0.2">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424</v>
      </c>
      <c r="AR112" s="934"/>
      <c r="AS112" s="934"/>
      <c r="AT112" s="935"/>
      <c r="AU112" s="296" t="s">
        <v>425</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x14ac:dyDescent="0.2">
      <c r="A116" s="459"/>
      <c r="B116" s="460"/>
      <c r="C116" s="460"/>
      <c r="D116" s="460"/>
      <c r="E116" s="460"/>
      <c r="F116" s="461"/>
      <c r="G116" s="410" t="s">
        <v>537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539</v>
      </c>
      <c r="AC116" s="470"/>
      <c r="AD116" s="471"/>
      <c r="AE116" s="438">
        <v>4500</v>
      </c>
      <c r="AF116" s="438"/>
      <c r="AG116" s="438"/>
      <c r="AH116" s="438"/>
      <c r="AI116" s="438">
        <v>4715</v>
      </c>
      <c r="AJ116" s="438"/>
      <c r="AK116" s="438"/>
      <c r="AL116" s="438"/>
      <c r="AM116" s="438">
        <v>4375</v>
      </c>
      <c r="AN116" s="438"/>
      <c r="AO116" s="438"/>
      <c r="AP116" s="438"/>
      <c r="AQ116" s="225">
        <v>4875</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540</v>
      </c>
      <c r="AC117" s="485"/>
      <c r="AD117" s="486"/>
      <c r="AE117" s="534" t="s">
        <v>541</v>
      </c>
      <c r="AF117" s="534"/>
      <c r="AG117" s="534"/>
      <c r="AH117" s="534"/>
      <c r="AI117" s="534" t="s">
        <v>542</v>
      </c>
      <c r="AJ117" s="534"/>
      <c r="AK117" s="534"/>
      <c r="AL117" s="534"/>
      <c r="AM117" s="534" t="s">
        <v>543</v>
      </c>
      <c r="AN117" s="534"/>
      <c r="AO117" s="534"/>
      <c r="AP117" s="534"/>
      <c r="AQ117" s="534" t="s">
        <v>544</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x14ac:dyDescent="0.2">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x14ac:dyDescent="0.2">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x14ac:dyDescent="0.2">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x14ac:dyDescent="0.2">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534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545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546</v>
      </c>
      <c r="AR133" s="172"/>
      <c r="AS133" s="117" t="s">
        <v>309</v>
      </c>
      <c r="AT133" s="118"/>
      <c r="AU133" s="173" t="s">
        <v>534</v>
      </c>
      <c r="AV133" s="173"/>
      <c r="AW133" s="117" t="s">
        <v>297</v>
      </c>
      <c r="AX133" s="156"/>
    </row>
    <row r="134" spans="1:50" ht="20.05" customHeight="1" x14ac:dyDescent="0.2">
      <c r="A134" s="130"/>
      <c r="B134" s="126"/>
      <c r="C134" s="125"/>
      <c r="D134" s="126"/>
      <c r="E134" s="125"/>
      <c r="F134" s="199"/>
      <c r="G134" s="85" t="s">
        <v>534</v>
      </c>
      <c r="H134" s="86"/>
      <c r="I134" s="86"/>
      <c r="J134" s="86"/>
      <c r="K134" s="86"/>
      <c r="L134" s="86"/>
      <c r="M134" s="86"/>
      <c r="N134" s="86"/>
      <c r="O134" s="86"/>
      <c r="P134" s="86"/>
      <c r="Q134" s="86"/>
      <c r="R134" s="86"/>
      <c r="S134" s="86"/>
      <c r="T134" s="86"/>
      <c r="U134" s="86"/>
      <c r="V134" s="86"/>
      <c r="W134" s="86"/>
      <c r="X134" s="87"/>
      <c r="Y134" s="174" t="s">
        <v>333</v>
      </c>
      <c r="Z134" s="175"/>
      <c r="AA134" s="176"/>
      <c r="AB134" s="177" t="s">
        <v>534</v>
      </c>
      <c r="AC134" s="178"/>
      <c r="AD134" s="178"/>
      <c r="AE134" s="179" t="s">
        <v>546</v>
      </c>
      <c r="AF134" s="180"/>
      <c r="AG134" s="180"/>
      <c r="AH134" s="180"/>
      <c r="AI134" s="179" t="s">
        <v>546</v>
      </c>
      <c r="AJ134" s="180"/>
      <c r="AK134" s="180"/>
      <c r="AL134" s="180"/>
      <c r="AM134" s="179" t="s">
        <v>548</v>
      </c>
      <c r="AN134" s="180"/>
      <c r="AO134" s="180"/>
      <c r="AP134" s="180"/>
      <c r="AQ134" s="179" t="s">
        <v>546</v>
      </c>
      <c r="AR134" s="180"/>
      <c r="AS134" s="180"/>
      <c r="AT134" s="180"/>
      <c r="AU134" s="179" t="s">
        <v>546</v>
      </c>
      <c r="AV134" s="180"/>
      <c r="AW134" s="180"/>
      <c r="AX134" s="181"/>
    </row>
    <row r="135" spans="1:50" ht="20.0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534</v>
      </c>
      <c r="AC135" s="186"/>
      <c r="AD135" s="186"/>
      <c r="AE135" s="179" t="s">
        <v>546</v>
      </c>
      <c r="AF135" s="180"/>
      <c r="AG135" s="180"/>
      <c r="AH135" s="180"/>
      <c r="AI135" s="179" t="s">
        <v>547</v>
      </c>
      <c r="AJ135" s="180"/>
      <c r="AK135" s="180"/>
      <c r="AL135" s="180"/>
      <c r="AM135" s="179" t="s">
        <v>534</v>
      </c>
      <c r="AN135" s="180"/>
      <c r="AO135" s="180"/>
      <c r="AP135" s="180"/>
      <c r="AQ135" s="179" t="s">
        <v>534</v>
      </c>
      <c r="AR135" s="180"/>
      <c r="AS135" s="180"/>
      <c r="AT135" s="180"/>
      <c r="AU135" s="179" t="s">
        <v>534</v>
      </c>
      <c r="AV135" s="180"/>
      <c r="AW135" s="180"/>
      <c r="AX135" s="181"/>
    </row>
    <row r="136" spans="1:50" ht="18.8"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58.6" customHeight="1" x14ac:dyDescent="0.2">
      <c r="A154" s="130"/>
      <c r="B154" s="126"/>
      <c r="C154" s="125"/>
      <c r="D154" s="126"/>
      <c r="E154" s="125"/>
      <c r="F154" s="199"/>
      <c r="G154" s="85" t="s">
        <v>549</v>
      </c>
      <c r="H154" s="86"/>
      <c r="I154" s="86"/>
      <c r="J154" s="86"/>
      <c r="K154" s="86"/>
      <c r="L154" s="86"/>
      <c r="M154" s="86"/>
      <c r="N154" s="86"/>
      <c r="O154" s="86"/>
      <c r="P154" s="87"/>
      <c r="Q154" s="109" t="s">
        <v>550</v>
      </c>
      <c r="R154" s="86"/>
      <c r="S154" s="86"/>
      <c r="T154" s="86"/>
      <c r="U154" s="86"/>
      <c r="V154" s="86"/>
      <c r="W154" s="86"/>
      <c r="X154" s="86"/>
      <c r="Y154" s="86"/>
      <c r="Z154" s="86"/>
      <c r="AA154" s="119"/>
      <c r="AB154" s="133" t="s">
        <v>534</v>
      </c>
      <c r="AC154" s="134"/>
      <c r="AD154" s="134"/>
      <c r="AE154" s="139" t="s">
        <v>551</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58.6"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552</v>
      </c>
      <c r="AF157" s="86"/>
      <c r="AG157" s="86"/>
      <c r="AH157" s="86"/>
      <c r="AI157" s="86"/>
      <c r="AJ157" s="86"/>
      <c r="AK157" s="86"/>
      <c r="AL157" s="86"/>
      <c r="AM157" s="86"/>
      <c r="AN157" s="86"/>
      <c r="AO157" s="86"/>
      <c r="AP157" s="86"/>
      <c r="AQ157" s="86"/>
      <c r="AR157" s="86"/>
      <c r="AS157" s="86"/>
      <c r="AT157" s="86"/>
      <c r="AU157" s="86"/>
      <c r="AV157" s="86"/>
      <c r="AW157" s="86"/>
      <c r="AX157" s="110"/>
    </row>
    <row r="158" spans="1:50" ht="22.7"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553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customHeight="1" x14ac:dyDescent="0.2">
      <c r="A430" s="130"/>
      <c r="B430" s="126"/>
      <c r="C430" s="197" t="s">
        <v>322</v>
      </c>
      <c r="D430" s="941"/>
      <c r="E430" s="193" t="s">
        <v>342</v>
      </c>
      <c r="F430" s="194"/>
      <c r="G430" s="908" t="s">
        <v>338</v>
      </c>
      <c r="H430" s="107"/>
      <c r="I430" s="107"/>
      <c r="J430" s="909" t="s">
        <v>462</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8"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8"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534</v>
      </c>
      <c r="AF432" s="173"/>
      <c r="AG432" s="117" t="s">
        <v>309</v>
      </c>
      <c r="AH432" s="118"/>
      <c r="AI432" s="168"/>
      <c r="AJ432" s="168"/>
      <c r="AK432" s="168"/>
      <c r="AL432" s="146"/>
      <c r="AM432" s="168"/>
      <c r="AN432" s="168"/>
      <c r="AO432" s="168"/>
      <c r="AP432" s="146"/>
      <c r="AQ432" s="590" t="s">
        <v>546</v>
      </c>
      <c r="AR432" s="173"/>
      <c r="AS432" s="117" t="s">
        <v>309</v>
      </c>
      <c r="AT432" s="118"/>
      <c r="AU432" s="173" t="s">
        <v>534</v>
      </c>
      <c r="AV432" s="173"/>
      <c r="AW432" s="117" t="s">
        <v>297</v>
      </c>
      <c r="AX432" s="156"/>
    </row>
    <row r="433" spans="1:50" ht="23.25" customHeight="1" x14ac:dyDescent="0.2">
      <c r="A433" s="130"/>
      <c r="B433" s="126"/>
      <c r="C433" s="125"/>
      <c r="D433" s="126"/>
      <c r="E433" s="347"/>
      <c r="F433" s="348"/>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t="s">
        <v>534</v>
      </c>
      <c r="AC433" s="186"/>
      <c r="AD433" s="186"/>
      <c r="AE433" s="345" t="s">
        <v>463</v>
      </c>
      <c r="AF433" s="180"/>
      <c r="AG433" s="180"/>
      <c r="AH433" s="180"/>
      <c r="AI433" s="345" t="s">
        <v>465</v>
      </c>
      <c r="AJ433" s="180"/>
      <c r="AK433" s="180"/>
      <c r="AL433" s="180"/>
      <c r="AM433" s="345" t="s">
        <v>463</v>
      </c>
      <c r="AN433" s="180"/>
      <c r="AO433" s="180"/>
      <c r="AP433" s="346"/>
      <c r="AQ433" s="345" t="s">
        <v>463</v>
      </c>
      <c r="AR433" s="180"/>
      <c r="AS433" s="180"/>
      <c r="AT433" s="346"/>
      <c r="AU433" s="180" t="s">
        <v>465</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559</v>
      </c>
      <c r="AC434" s="178"/>
      <c r="AD434" s="178"/>
      <c r="AE434" s="345" t="s">
        <v>463</v>
      </c>
      <c r="AF434" s="180"/>
      <c r="AG434" s="180"/>
      <c r="AH434" s="346"/>
      <c r="AI434" s="345" t="s">
        <v>466</v>
      </c>
      <c r="AJ434" s="180"/>
      <c r="AK434" s="180"/>
      <c r="AL434" s="180"/>
      <c r="AM434" s="345" t="s">
        <v>463</v>
      </c>
      <c r="AN434" s="180"/>
      <c r="AO434" s="180"/>
      <c r="AP434" s="346"/>
      <c r="AQ434" s="345" t="s">
        <v>463</v>
      </c>
      <c r="AR434" s="180"/>
      <c r="AS434" s="180"/>
      <c r="AT434" s="346"/>
      <c r="AU434" s="180" t="s">
        <v>463</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463</v>
      </c>
      <c r="AF435" s="180"/>
      <c r="AG435" s="180"/>
      <c r="AH435" s="346"/>
      <c r="AI435" s="345" t="s">
        <v>463</v>
      </c>
      <c r="AJ435" s="180"/>
      <c r="AK435" s="180"/>
      <c r="AL435" s="180"/>
      <c r="AM435" s="345" t="s">
        <v>467</v>
      </c>
      <c r="AN435" s="180"/>
      <c r="AO435" s="180"/>
      <c r="AP435" s="346"/>
      <c r="AQ435" s="345" t="s">
        <v>463</v>
      </c>
      <c r="AR435" s="180"/>
      <c r="AS435" s="180"/>
      <c r="AT435" s="346"/>
      <c r="AU435" s="180" t="s">
        <v>463</v>
      </c>
      <c r="AV435" s="180"/>
      <c r="AW435" s="180"/>
      <c r="AX435" s="181"/>
    </row>
    <row r="436" spans="1:50" ht="18.8"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8"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8"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8"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8"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8"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8"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8"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8"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8"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546</v>
      </c>
      <c r="AF457" s="173"/>
      <c r="AG457" s="117" t="s">
        <v>309</v>
      </c>
      <c r="AH457" s="118"/>
      <c r="AI457" s="168"/>
      <c r="AJ457" s="168"/>
      <c r="AK457" s="168"/>
      <c r="AL457" s="146"/>
      <c r="AM457" s="168"/>
      <c r="AN457" s="168"/>
      <c r="AO457" s="168"/>
      <c r="AP457" s="146"/>
      <c r="AQ457" s="590" t="s">
        <v>546</v>
      </c>
      <c r="AR457" s="173"/>
      <c r="AS457" s="117" t="s">
        <v>309</v>
      </c>
      <c r="AT457" s="118"/>
      <c r="AU457" s="173" t="s">
        <v>534</v>
      </c>
      <c r="AV457" s="173"/>
      <c r="AW457" s="117" t="s">
        <v>297</v>
      </c>
      <c r="AX457" s="156"/>
    </row>
    <row r="458" spans="1:50" ht="23.25" customHeight="1" x14ac:dyDescent="0.2">
      <c r="A458" s="130"/>
      <c r="B458" s="126"/>
      <c r="C458" s="125"/>
      <c r="D458" s="126"/>
      <c r="E458" s="347"/>
      <c r="F458" s="348"/>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t="s">
        <v>534</v>
      </c>
      <c r="AC458" s="186"/>
      <c r="AD458" s="186"/>
      <c r="AE458" s="345" t="s">
        <v>463</v>
      </c>
      <c r="AF458" s="180"/>
      <c r="AG458" s="180"/>
      <c r="AH458" s="180"/>
      <c r="AI458" s="345" t="s">
        <v>463</v>
      </c>
      <c r="AJ458" s="180"/>
      <c r="AK458" s="180"/>
      <c r="AL458" s="180"/>
      <c r="AM458" s="345" t="s">
        <v>463</v>
      </c>
      <c r="AN458" s="180"/>
      <c r="AO458" s="180"/>
      <c r="AP458" s="346"/>
      <c r="AQ458" s="345" t="s">
        <v>469</v>
      </c>
      <c r="AR458" s="180"/>
      <c r="AS458" s="180"/>
      <c r="AT458" s="346"/>
      <c r="AU458" s="180" t="s">
        <v>463</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534</v>
      </c>
      <c r="AC459" s="178"/>
      <c r="AD459" s="178"/>
      <c r="AE459" s="345" t="s">
        <v>463</v>
      </c>
      <c r="AF459" s="180"/>
      <c r="AG459" s="180"/>
      <c r="AH459" s="346"/>
      <c r="AI459" s="345" t="s">
        <v>463</v>
      </c>
      <c r="AJ459" s="180"/>
      <c r="AK459" s="180"/>
      <c r="AL459" s="180"/>
      <c r="AM459" s="345" t="s">
        <v>468</v>
      </c>
      <c r="AN459" s="180"/>
      <c r="AO459" s="180"/>
      <c r="AP459" s="346"/>
      <c r="AQ459" s="345" t="s">
        <v>463</v>
      </c>
      <c r="AR459" s="180"/>
      <c r="AS459" s="180"/>
      <c r="AT459" s="346"/>
      <c r="AU459" s="180" t="s">
        <v>469</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463</v>
      </c>
      <c r="AF460" s="180"/>
      <c r="AG460" s="180"/>
      <c r="AH460" s="346"/>
      <c r="AI460" s="345" t="s">
        <v>463</v>
      </c>
      <c r="AJ460" s="180"/>
      <c r="AK460" s="180"/>
      <c r="AL460" s="180"/>
      <c r="AM460" s="345" t="s">
        <v>463</v>
      </c>
      <c r="AN460" s="180"/>
      <c r="AO460" s="180"/>
      <c r="AP460" s="346"/>
      <c r="AQ460" s="345" t="s">
        <v>470</v>
      </c>
      <c r="AR460" s="180"/>
      <c r="AS460" s="180"/>
      <c r="AT460" s="346"/>
      <c r="AU460" s="180" t="s">
        <v>463</v>
      </c>
      <c r="AV460" s="180"/>
      <c r="AW460" s="180"/>
      <c r="AX460" s="181"/>
    </row>
    <row r="461" spans="1:50" ht="18.8"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8"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8"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8"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8"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8"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8"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8"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0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9.350000000000001"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9.35000000000000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8"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8"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8"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8"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8"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8"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8"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8"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8"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8"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8"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8"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8"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8"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8"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8"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8"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8"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8"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8"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0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8"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8"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8"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8"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8"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8"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8"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8"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8"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8"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8"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8"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8"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8"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8"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8"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8"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8"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8"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8"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0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8"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8"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8"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8"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8"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8"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8"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8"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8"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8"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8"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8"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8"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8"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8"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8"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8"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8"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8"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8"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0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8"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8"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8"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8"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8"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8"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8"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8"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8"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8"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8"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8"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8"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8"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8"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8"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8"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8"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8"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8"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0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86.55"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533</v>
      </c>
      <c r="AE702" s="354"/>
      <c r="AF702" s="354"/>
      <c r="AG702" s="396" t="s">
        <v>556</v>
      </c>
      <c r="AH702" s="397"/>
      <c r="AI702" s="397"/>
      <c r="AJ702" s="397"/>
      <c r="AK702" s="397"/>
      <c r="AL702" s="397"/>
      <c r="AM702" s="397"/>
      <c r="AN702" s="397"/>
      <c r="AO702" s="397"/>
      <c r="AP702" s="397"/>
      <c r="AQ702" s="397"/>
      <c r="AR702" s="397"/>
      <c r="AS702" s="397"/>
      <c r="AT702" s="397"/>
      <c r="AU702" s="397"/>
      <c r="AV702" s="397"/>
      <c r="AW702" s="397"/>
      <c r="AX702" s="398"/>
    </row>
    <row r="703" spans="1:50" ht="53.5" customHeight="1" x14ac:dyDescent="0.2">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533</v>
      </c>
      <c r="AE703" s="334"/>
      <c r="AF703" s="334"/>
      <c r="AG703" s="103" t="s">
        <v>564</v>
      </c>
      <c r="AH703" s="104"/>
      <c r="AI703" s="104"/>
      <c r="AJ703" s="104"/>
      <c r="AK703" s="104"/>
      <c r="AL703" s="104"/>
      <c r="AM703" s="104"/>
      <c r="AN703" s="104"/>
      <c r="AO703" s="104"/>
      <c r="AP703" s="104"/>
      <c r="AQ703" s="104"/>
      <c r="AR703" s="104"/>
      <c r="AS703" s="104"/>
      <c r="AT703" s="104"/>
      <c r="AU703" s="104"/>
      <c r="AV703" s="104"/>
      <c r="AW703" s="104"/>
      <c r="AX703" s="105"/>
    </row>
    <row r="704" spans="1:50" ht="47.55" customHeight="1" x14ac:dyDescent="0.2">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533</v>
      </c>
      <c r="AE704" s="793"/>
      <c r="AF704" s="793"/>
      <c r="AG704" s="120" t="s">
        <v>557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533</v>
      </c>
      <c r="AE705" s="724"/>
      <c r="AF705" s="724"/>
      <c r="AG705" s="109" t="s">
        <v>558</v>
      </c>
      <c r="AH705" s="86"/>
      <c r="AI705" s="86"/>
      <c r="AJ705" s="86"/>
      <c r="AK705" s="86"/>
      <c r="AL705" s="86"/>
      <c r="AM705" s="86"/>
      <c r="AN705" s="86"/>
      <c r="AO705" s="86"/>
      <c r="AP705" s="86"/>
      <c r="AQ705" s="86"/>
      <c r="AR705" s="86"/>
      <c r="AS705" s="86"/>
      <c r="AT705" s="86"/>
      <c r="AU705" s="86"/>
      <c r="AV705" s="86"/>
      <c r="AW705" s="86"/>
      <c r="AX705" s="110"/>
    </row>
    <row r="706" spans="1:50" ht="35.200000000000003" customHeight="1" x14ac:dyDescent="0.2">
      <c r="A706" s="653"/>
      <c r="B706" s="654"/>
      <c r="C706" s="804"/>
      <c r="D706" s="805"/>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554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 customHeight="1" x14ac:dyDescent="0.2">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554</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555</v>
      </c>
      <c r="AE708" s="614"/>
      <c r="AF708" s="614"/>
      <c r="AG708" s="752" t="s">
        <v>534</v>
      </c>
      <c r="AH708" s="753"/>
      <c r="AI708" s="753"/>
      <c r="AJ708" s="753"/>
      <c r="AK708" s="753"/>
      <c r="AL708" s="753"/>
      <c r="AM708" s="753"/>
      <c r="AN708" s="753"/>
      <c r="AO708" s="753"/>
      <c r="AP708" s="753"/>
      <c r="AQ708" s="753"/>
      <c r="AR708" s="753"/>
      <c r="AS708" s="753"/>
      <c r="AT708" s="753"/>
      <c r="AU708" s="753"/>
      <c r="AV708" s="753"/>
      <c r="AW708" s="753"/>
      <c r="AX708" s="754"/>
    </row>
    <row r="709" spans="1:50" ht="43"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533</v>
      </c>
      <c r="AE709" s="334"/>
      <c r="AF709" s="334"/>
      <c r="AG709" s="103" t="s">
        <v>560</v>
      </c>
      <c r="AH709" s="104"/>
      <c r="AI709" s="104"/>
      <c r="AJ709" s="104"/>
      <c r="AK709" s="104"/>
      <c r="AL709" s="104"/>
      <c r="AM709" s="104"/>
      <c r="AN709" s="104"/>
      <c r="AO709" s="104"/>
      <c r="AP709" s="104"/>
      <c r="AQ709" s="104"/>
      <c r="AR709" s="104"/>
      <c r="AS709" s="104"/>
      <c r="AT709" s="104"/>
      <c r="AU709" s="104"/>
      <c r="AV709" s="104"/>
      <c r="AW709" s="104"/>
      <c r="AX709" s="105"/>
    </row>
    <row r="710" spans="1:50" ht="26.2"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555</v>
      </c>
      <c r="AE710" s="334"/>
      <c r="AF710" s="334"/>
      <c r="AG710" s="103" t="s">
        <v>561</v>
      </c>
      <c r="AH710" s="104"/>
      <c r="AI710" s="104"/>
      <c r="AJ710" s="104"/>
      <c r="AK710" s="104"/>
      <c r="AL710" s="104"/>
      <c r="AM710" s="104"/>
      <c r="AN710" s="104"/>
      <c r="AO710" s="104"/>
      <c r="AP710" s="104"/>
      <c r="AQ710" s="104"/>
      <c r="AR710" s="104"/>
      <c r="AS710" s="104"/>
      <c r="AT710" s="104"/>
      <c r="AU710" s="104"/>
      <c r="AV710" s="104"/>
      <c r="AW710" s="104"/>
      <c r="AX710" s="105"/>
    </row>
    <row r="711" spans="1:50" ht="31.7"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533</v>
      </c>
      <c r="AE711" s="334"/>
      <c r="AF711" s="334"/>
      <c r="AG711" s="103" t="s">
        <v>567</v>
      </c>
      <c r="AH711" s="104"/>
      <c r="AI711" s="104"/>
      <c r="AJ711" s="104"/>
      <c r="AK711" s="104"/>
      <c r="AL711" s="104"/>
      <c r="AM711" s="104"/>
      <c r="AN711" s="104"/>
      <c r="AO711" s="104"/>
      <c r="AP711" s="104"/>
      <c r="AQ711" s="104"/>
      <c r="AR711" s="104"/>
      <c r="AS711" s="104"/>
      <c r="AT711" s="104"/>
      <c r="AU711" s="104"/>
      <c r="AV711" s="104"/>
      <c r="AW711" s="104"/>
      <c r="AX711" s="105"/>
    </row>
    <row r="712" spans="1:50" ht="26.2" customHeight="1" x14ac:dyDescent="0.2">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555</v>
      </c>
      <c r="AE712" s="793"/>
      <c r="AF712" s="793"/>
      <c r="AG712" s="820" t="s">
        <v>534</v>
      </c>
      <c r="AH712" s="821"/>
      <c r="AI712" s="821"/>
      <c r="AJ712" s="821"/>
      <c r="AK712" s="821"/>
      <c r="AL712" s="821"/>
      <c r="AM712" s="821"/>
      <c r="AN712" s="821"/>
      <c r="AO712" s="821"/>
      <c r="AP712" s="821"/>
      <c r="AQ712" s="821"/>
      <c r="AR712" s="821"/>
      <c r="AS712" s="821"/>
      <c r="AT712" s="821"/>
      <c r="AU712" s="821"/>
      <c r="AV712" s="821"/>
      <c r="AW712" s="821"/>
      <c r="AX712" s="822"/>
    </row>
    <row r="713" spans="1:50" ht="26.2" customHeight="1" x14ac:dyDescent="0.2">
      <c r="A713" s="653"/>
      <c r="B713" s="655"/>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555</v>
      </c>
      <c r="AE713" s="334"/>
      <c r="AF713" s="670"/>
      <c r="AG713" s="103" t="s">
        <v>534</v>
      </c>
      <c r="AH713" s="104"/>
      <c r="AI713" s="104"/>
      <c r="AJ713" s="104"/>
      <c r="AK713" s="104"/>
      <c r="AL713" s="104"/>
      <c r="AM713" s="104"/>
      <c r="AN713" s="104"/>
      <c r="AO713" s="104"/>
      <c r="AP713" s="104"/>
      <c r="AQ713" s="104"/>
      <c r="AR713" s="104"/>
      <c r="AS713" s="104"/>
      <c r="AT713" s="104"/>
      <c r="AU713" s="104"/>
      <c r="AV713" s="104"/>
      <c r="AW713" s="104"/>
      <c r="AX713" s="105"/>
    </row>
    <row r="714" spans="1:50" ht="31.7" customHeight="1" x14ac:dyDescent="0.2">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533</v>
      </c>
      <c r="AE714" s="818"/>
      <c r="AF714" s="819"/>
      <c r="AG714" s="746" t="s">
        <v>568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1" t="s">
        <v>40</v>
      </c>
      <c r="B715" s="794"/>
      <c r="C715" s="795" t="s">
        <v>384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533</v>
      </c>
      <c r="AE715" s="614"/>
      <c r="AF715" s="738"/>
      <c r="AG715" s="752" t="s">
        <v>562</v>
      </c>
      <c r="AH715" s="753"/>
      <c r="AI715" s="753"/>
      <c r="AJ715" s="753"/>
      <c r="AK715" s="753"/>
      <c r="AL715" s="753"/>
      <c r="AM715" s="753"/>
      <c r="AN715" s="753"/>
      <c r="AO715" s="753"/>
      <c r="AP715" s="753"/>
      <c r="AQ715" s="753"/>
      <c r="AR715" s="753"/>
      <c r="AS715" s="753"/>
      <c r="AT715" s="753"/>
      <c r="AU715" s="753"/>
      <c r="AV715" s="753"/>
      <c r="AW715" s="753"/>
      <c r="AX715" s="754"/>
    </row>
    <row r="716" spans="1:50" ht="54.9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533</v>
      </c>
      <c r="AE716" s="638"/>
      <c r="AF716" s="638"/>
      <c r="AG716" s="103" t="s">
        <v>565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533</v>
      </c>
      <c r="AE717" s="334"/>
      <c r="AF717" s="334"/>
      <c r="AG717" s="103" t="s">
        <v>569</v>
      </c>
      <c r="AH717" s="104"/>
      <c r="AI717" s="104"/>
      <c r="AJ717" s="104"/>
      <c r="AK717" s="104"/>
      <c r="AL717" s="104"/>
      <c r="AM717" s="104"/>
      <c r="AN717" s="104"/>
      <c r="AO717" s="104"/>
      <c r="AP717" s="104"/>
      <c r="AQ717" s="104"/>
      <c r="AR717" s="104"/>
      <c r="AS717" s="104"/>
      <c r="AT717" s="104"/>
      <c r="AU717" s="104"/>
      <c r="AV717" s="104"/>
      <c r="AW717" s="104"/>
      <c r="AX717" s="105"/>
    </row>
    <row r="718" spans="1:50" ht="43.55"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533</v>
      </c>
      <c r="AE718" s="334"/>
      <c r="AF718" s="334"/>
      <c r="AG718" s="111" t="s">
        <v>566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555</v>
      </c>
      <c r="AE719" s="614"/>
      <c r="AF719" s="614"/>
      <c r="AG719" s="109" t="s">
        <v>546</v>
      </c>
      <c r="AH719" s="86"/>
      <c r="AI719" s="86"/>
      <c r="AJ719" s="86"/>
      <c r="AK719" s="86"/>
      <c r="AL719" s="86"/>
      <c r="AM719" s="86"/>
      <c r="AN719" s="86"/>
      <c r="AO719" s="86"/>
      <c r="AP719" s="86"/>
      <c r="AQ719" s="86"/>
      <c r="AR719" s="86"/>
      <c r="AS719" s="86"/>
      <c r="AT719" s="86"/>
      <c r="AU719" s="86"/>
      <c r="AV719" s="86"/>
      <c r="AW719" s="86"/>
      <c r="AX719" s="110"/>
    </row>
    <row r="720" spans="1:50" ht="24.75" customHeight="1" x14ac:dyDescent="0.2">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0.05" customHeight="1" x14ac:dyDescent="0.2">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0.05" customHeight="1" x14ac:dyDescent="0.2">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0.05" customHeight="1" x14ac:dyDescent="0.2">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0.05" customHeight="1" x14ac:dyDescent="0.2">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 customHeight="1" x14ac:dyDescent="0.2">
      <c r="A726" s="651" t="s">
        <v>48</v>
      </c>
      <c r="B726" s="812"/>
      <c r="C726" s="825" t="s">
        <v>53</v>
      </c>
      <c r="D726" s="847"/>
      <c r="E726" s="847"/>
      <c r="F726" s="848"/>
      <c r="G726" s="599" t="s">
        <v>576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7" customHeight="1" thickBot="1" x14ac:dyDescent="0.25">
      <c r="A727" s="813"/>
      <c r="B727" s="814"/>
      <c r="C727" s="594" t="s">
        <v>57</v>
      </c>
      <c r="D727" s="595"/>
      <c r="E727" s="595"/>
      <c r="F727" s="596"/>
      <c r="G727" s="597" t="s">
        <v>563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05"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9.799999999999997" customHeight="1" thickBot="1" x14ac:dyDescent="0.25">
      <c r="A729" s="645" t="s">
        <v>584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5.35" customHeight="1" thickBot="1" x14ac:dyDescent="0.25">
      <c r="A731" s="809" t="s">
        <v>257</v>
      </c>
      <c r="B731" s="810"/>
      <c r="C731" s="810"/>
      <c r="D731" s="810"/>
      <c r="E731" s="811"/>
      <c r="F731" s="739" t="s">
        <v>585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9.1" customHeight="1" thickBot="1" x14ac:dyDescent="0.25">
      <c r="A733" s="682" t="s">
        <v>257</v>
      </c>
      <c r="B733" s="683"/>
      <c r="C733" s="683"/>
      <c r="D733" s="683"/>
      <c r="E733" s="684"/>
      <c r="F733" s="648" t="s">
        <v>586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8.700000000000003" customHeight="1" thickBot="1" x14ac:dyDescent="0.25">
      <c r="A735" s="800" t="s">
        <v>590</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6" t="s">
        <v>357</v>
      </c>
      <c r="B737" s="312"/>
      <c r="C737" s="312"/>
      <c r="D737" s="312"/>
      <c r="E737" s="312"/>
      <c r="F737" s="312"/>
      <c r="G737" s="299">
        <v>289</v>
      </c>
      <c r="H737" s="300"/>
      <c r="I737" s="300"/>
      <c r="J737" s="300"/>
      <c r="K737" s="300"/>
      <c r="L737" s="300"/>
      <c r="M737" s="300"/>
      <c r="N737" s="300"/>
      <c r="O737" s="300"/>
      <c r="P737" s="301"/>
      <c r="Q737" s="312" t="s">
        <v>312</v>
      </c>
      <c r="R737" s="312"/>
      <c r="S737" s="312"/>
      <c r="T737" s="312"/>
      <c r="U737" s="312"/>
      <c r="V737" s="312"/>
      <c r="W737" s="299">
        <v>227</v>
      </c>
      <c r="X737" s="300"/>
      <c r="Y737" s="300"/>
      <c r="Z737" s="300"/>
      <c r="AA737" s="300"/>
      <c r="AB737" s="300"/>
      <c r="AC737" s="300"/>
      <c r="AD737" s="300"/>
      <c r="AE737" s="300"/>
      <c r="AF737" s="301"/>
      <c r="AG737" s="312" t="s">
        <v>313</v>
      </c>
      <c r="AH737" s="312"/>
      <c r="AI737" s="312"/>
      <c r="AJ737" s="312"/>
      <c r="AK737" s="312"/>
      <c r="AL737" s="312"/>
      <c r="AM737" s="299">
        <v>236</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275</v>
      </c>
      <c r="H738" s="300"/>
      <c r="I738" s="300"/>
      <c r="J738" s="300"/>
      <c r="K738" s="300"/>
      <c r="L738" s="300"/>
      <c r="M738" s="300"/>
      <c r="N738" s="300"/>
      <c r="O738" s="300"/>
      <c r="P738" s="300"/>
      <c r="Q738" s="312" t="s">
        <v>315</v>
      </c>
      <c r="R738" s="312"/>
      <c r="S738" s="312"/>
      <c r="T738" s="312"/>
      <c r="U738" s="312"/>
      <c r="V738" s="312"/>
      <c r="W738" s="299">
        <v>272</v>
      </c>
      <c r="X738" s="300"/>
      <c r="Y738" s="300"/>
      <c r="Z738" s="300"/>
      <c r="AA738" s="300"/>
      <c r="AB738" s="300"/>
      <c r="AC738" s="300"/>
      <c r="AD738" s="300"/>
      <c r="AE738" s="300"/>
      <c r="AF738" s="301"/>
      <c r="AG738" s="265" t="s">
        <v>316</v>
      </c>
      <c r="AH738" s="265"/>
      <c r="AI738" s="265"/>
      <c r="AJ738" s="265"/>
      <c r="AK738" s="265"/>
      <c r="AL738" s="265"/>
      <c r="AM738" s="299">
        <v>304</v>
      </c>
      <c r="AN738" s="300"/>
      <c r="AO738" s="300"/>
      <c r="AP738" s="300"/>
      <c r="AQ738" s="300"/>
      <c r="AR738" s="300"/>
      <c r="AS738" s="300"/>
      <c r="AT738" s="300"/>
      <c r="AU738" s="300"/>
      <c r="AV738" s="301"/>
      <c r="AW738" s="73"/>
      <c r="AX738" s="74"/>
    </row>
    <row r="739" spans="1:50" ht="24.75" customHeight="1" thickBot="1" x14ac:dyDescent="0.25">
      <c r="A739" s="671" t="s">
        <v>412</v>
      </c>
      <c r="B739" s="672"/>
      <c r="C739" s="672"/>
      <c r="D739" s="672"/>
      <c r="E739" s="672"/>
      <c r="F739" s="672"/>
      <c r="G739" s="302">
        <v>284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461</v>
      </c>
      <c r="B779" s="640"/>
      <c r="C779" s="640"/>
      <c r="D779" s="640"/>
      <c r="E779" s="640"/>
      <c r="F779" s="641"/>
      <c r="G779" s="604" t="s">
        <v>483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522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496</v>
      </c>
      <c r="H781" s="680"/>
      <c r="I781" s="680"/>
      <c r="J781" s="680"/>
      <c r="K781" s="681"/>
      <c r="L781" s="673" t="s">
        <v>497</v>
      </c>
      <c r="M781" s="674"/>
      <c r="N781" s="674"/>
      <c r="O781" s="674"/>
      <c r="P781" s="674"/>
      <c r="Q781" s="674"/>
      <c r="R781" s="674"/>
      <c r="S781" s="674"/>
      <c r="T781" s="674"/>
      <c r="U781" s="674"/>
      <c r="V781" s="674"/>
      <c r="W781" s="674"/>
      <c r="X781" s="675"/>
      <c r="Y781" s="399">
        <v>21.6</v>
      </c>
      <c r="Z781" s="400"/>
      <c r="AA781" s="400"/>
      <c r="AB781" s="815"/>
      <c r="AC781" s="679" t="s">
        <v>523</v>
      </c>
      <c r="AD781" s="680"/>
      <c r="AE781" s="680"/>
      <c r="AF781" s="680"/>
      <c r="AG781" s="681"/>
      <c r="AH781" s="673" t="s">
        <v>530</v>
      </c>
      <c r="AI781" s="674"/>
      <c r="AJ781" s="674"/>
      <c r="AK781" s="674"/>
      <c r="AL781" s="674"/>
      <c r="AM781" s="674"/>
      <c r="AN781" s="674"/>
      <c r="AO781" s="674"/>
      <c r="AP781" s="674"/>
      <c r="AQ781" s="674"/>
      <c r="AR781" s="674"/>
      <c r="AS781" s="674"/>
      <c r="AT781" s="675"/>
      <c r="AU781" s="399">
        <v>2</v>
      </c>
      <c r="AV781" s="400"/>
      <c r="AW781" s="400"/>
      <c r="AX781" s="401"/>
    </row>
    <row r="782" spans="1:50" ht="24.75" customHeight="1" x14ac:dyDescent="0.2">
      <c r="A782" s="642"/>
      <c r="B782" s="643"/>
      <c r="C782" s="643"/>
      <c r="D782" s="643"/>
      <c r="E782" s="643"/>
      <c r="F782" s="644"/>
      <c r="G782" s="584" t="s">
        <v>485</v>
      </c>
      <c r="H782" s="585"/>
      <c r="I782" s="585"/>
      <c r="J782" s="585"/>
      <c r="K782" s="586"/>
      <c r="L782" s="607" t="s">
        <v>485</v>
      </c>
      <c r="M782" s="608"/>
      <c r="N782" s="608"/>
      <c r="O782" s="608"/>
      <c r="P782" s="608"/>
      <c r="Q782" s="608"/>
      <c r="R782" s="608"/>
      <c r="S782" s="608"/>
      <c r="T782" s="608"/>
      <c r="U782" s="608"/>
      <c r="V782" s="608"/>
      <c r="W782" s="608"/>
      <c r="X782" s="609"/>
      <c r="Y782" s="610">
        <v>6.4</v>
      </c>
      <c r="Z782" s="611"/>
      <c r="AA782" s="611"/>
      <c r="AB782" s="618"/>
      <c r="AC782" s="584" t="s">
        <v>524</v>
      </c>
      <c r="AD782" s="585"/>
      <c r="AE782" s="585"/>
      <c r="AF782" s="585"/>
      <c r="AG782" s="586"/>
      <c r="AH782" s="607" t="s">
        <v>524</v>
      </c>
      <c r="AI782" s="608"/>
      <c r="AJ782" s="608"/>
      <c r="AK782" s="608"/>
      <c r="AL782" s="608"/>
      <c r="AM782" s="608"/>
      <c r="AN782" s="608"/>
      <c r="AO782" s="608"/>
      <c r="AP782" s="608"/>
      <c r="AQ782" s="608"/>
      <c r="AR782" s="608"/>
      <c r="AS782" s="608"/>
      <c r="AT782" s="609"/>
      <c r="AU782" s="610">
        <v>1.5</v>
      </c>
      <c r="AV782" s="611"/>
      <c r="AW782" s="611"/>
      <c r="AX782" s="612"/>
    </row>
    <row r="783" spans="1:50" ht="24.75" customHeight="1" x14ac:dyDescent="0.2">
      <c r="A783" s="642"/>
      <c r="B783" s="643"/>
      <c r="C783" s="643"/>
      <c r="D783" s="643"/>
      <c r="E783" s="643"/>
      <c r="F783" s="644"/>
      <c r="G783" s="584" t="s">
        <v>487</v>
      </c>
      <c r="H783" s="585"/>
      <c r="I783" s="585"/>
      <c r="J783" s="585"/>
      <c r="K783" s="586"/>
      <c r="L783" s="607" t="s">
        <v>490</v>
      </c>
      <c r="M783" s="608"/>
      <c r="N783" s="608"/>
      <c r="O783" s="608"/>
      <c r="P783" s="608"/>
      <c r="Q783" s="608"/>
      <c r="R783" s="608"/>
      <c r="S783" s="608"/>
      <c r="T783" s="608"/>
      <c r="U783" s="608"/>
      <c r="V783" s="608"/>
      <c r="W783" s="608"/>
      <c r="X783" s="609"/>
      <c r="Y783" s="610">
        <v>1.2</v>
      </c>
      <c r="Z783" s="611"/>
      <c r="AA783" s="611"/>
      <c r="AB783" s="618"/>
      <c r="AC783" s="584" t="s">
        <v>525</v>
      </c>
      <c r="AD783" s="585"/>
      <c r="AE783" s="585"/>
      <c r="AF783" s="585"/>
      <c r="AG783" s="586"/>
      <c r="AH783" s="607" t="s">
        <v>531</v>
      </c>
      <c r="AI783" s="608"/>
      <c r="AJ783" s="608"/>
      <c r="AK783" s="608"/>
      <c r="AL783" s="608"/>
      <c r="AM783" s="608"/>
      <c r="AN783" s="608"/>
      <c r="AO783" s="608"/>
      <c r="AP783" s="608"/>
      <c r="AQ783" s="608"/>
      <c r="AR783" s="608"/>
      <c r="AS783" s="608"/>
      <c r="AT783" s="609"/>
      <c r="AU783" s="610">
        <v>2</v>
      </c>
      <c r="AV783" s="611"/>
      <c r="AW783" s="611"/>
      <c r="AX783" s="612"/>
    </row>
    <row r="784" spans="1:50" ht="24.75" customHeight="1" x14ac:dyDescent="0.2">
      <c r="A784" s="642"/>
      <c r="B784" s="643"/>
      <c r="C784" s="643"/>
      <c r="D784" s="643"/>
      <c r="E784" s="643"/>
      <c r="F784" s="644"/>
      <c r="G784" s="584" t="s">
        <v>486</v>
      </c>
      <c r="H784" s="585"/>
      <c r="I784" s="585"/>
      <c r="J784" s="585"/>
      <c r="K784" s="586"/>
      <c r="L784" s="607" t="s">
        <v>500</v>
      </c>
      <c r="M784" s="608"/>
      <c r="N784" s="608"/>
      <c r="O784" s="608"/>
      <c r="P784" s="608"/>
      <c r="Q784" s="608"/>
      <c r="R784" s="608"/>
      <c r="S784" s="608"/>
      <c r="T784" s="608"/>
      <c r="U784" s="608"/>
      <c r="V784" s="608"/>
      <c r="W784" s="608"/>
      <c r="X784" s="609"/>
      <c r="Y784" s="610">
        <v>0.8</v>
      </c>
      <c r="Z784" s="611"/>
      <c r="AA784" s="611"/>
      <c r="AB784" s="618"/>
      <c r="AC784" s="584" t="s">
        <v>526</v>
      </c>
      <c r="AD784" s="585"/>
      <c r="AE784" s="585"/>
      <c r="AF784" s="585"/>
      <c r="AG784" s="586"/>
      <c r="AH784" s="607" t="s">
        <v>526</v>
      </c>
      <c r="AI784" s="608"/>
      <c r="AJ784" s="608"/>
      <c r="AK784" s="608"/>
      <c r="AL784" s="608"/>
      <c r="AM784" s="608"/>
      <c r="AN784" s="608"/>
      <c r="AO784" s="608"/>
      <c r="AP784" s="608"/>
      <c r="AQ784" s="608"/>
      <c r="AR784" s="608"/>
      <c r="AS784" s="608"/>
      <c r="AT784" s="609"/>
      <c r="AU784" s="610">
        <v>0.5</v>
      </c>
      <c r="AV784" s="611"/>
      <c r="AW784" s="611"/>
      <c r="AX784" s="612"/>
    </row>
    <row r="785" spans="1:50" ht="24.75" customHeight="1" x14ac:dyDescent="0.2">
      <c r="A785" s="642"/>
      <c r="B785" s="643"/>
      <c r="C785" s="643"/>
      <c r="D785" s="643"/>
      <c r="E785" s="643"/>
      <c r="F785" s="644"/>
      <c r="G785" s="584" t="s">
        <v>495</v>
      </c>
      <c r="H785" s="585"/>
      <c r="I785" s="585"/>
      <c r="J785" s="585"/>
      <c r="K785" s="586"/>
      <c r="L785" s="607" t="s">
        <v>499</v>
      </c>
      <c r="M785" s="608"/>
      <c r="N785" s="608"/>
      <c r="O785" s="608"/>
      <c r="P785" s="608"/>
      <c r="Q785" s="608"/>
      <c r="R785" s="608"/>
      <c r="S785" s="608"/>
      <c r="T785" s="608"/>
      <c r="U785" s="608"/>
      <c r="V785" s="608"/>
      <c r="W785" s="608"/>
      <c r="X785" s="609"/>
      <c r="Y785" s="610">
        <v>0.4</v>
      </c>
      <c r="Z785" s="611"/>
      <c r="AA785" s="611"/>
      <c r="AB785" s="618"/>
      <c r="AC785" s="584" t="s">
        <v>527</v>
      </c>
      <c r="AD785" s="585"/>
      <c r="AE785" s="585"/>
      <c r="AF785" s="585"/>
      <c r="AG785" s="586"/>
      <c r="AH785" s="607" t="s">
        <v>532</v>
      </c>
      <c r="AI785" s="608"/>
      <c r="AJ785" s="608"/>
      <c r="AK785" s="608"/>
      <c r="AL785" s="608"/>
      <c r="AM785" s="608"/>
      <c r="AN785" s="608"/>
      <c r="AO785" s="608"/>
      <c r="AP785" s="608"/>
      <c r="AQ785" s="608"/>
      <c r="AR785" s="608"/>
      <c r="AS785" s="608"/>
      <c r="AT785" s="609"/>
      <c r="AU785" s="610">
        <v>0.6</v>
      </c>
      <c r="AV785" s="611"/>
      <c r="AW785" s="611"/>
      <c r="AX785" s="612"/>
    </row>
    <row r="786" spans="1:50" ht="24.75" customHeight="1" x14ac:dyDescent="0.2">
      <c r="A786" s="642"/>
      <c r="B786" s="643"/>
      <c r="C786" s="643"/>
      <c r="D786" s="643"/>
      <c r="E786" s="643"/>
      <c r="F786" s="644"/>
      <c r="G786" s="584" t="s">
        <v>493</v>
      </c>
      <c r="H786" s="585"/>
      <c r="I786" s="585"/>
      <c r="J786" s="585"/>
      <c r="K786" s="586"/>
      <c r="L786" s="607" t="s">
        <v>498</v>
      </c>
      <c r="M786" s="608"/>
      <c r="N786" s="608"/>
      <c r="O786" s="608"/>
      <c r="P786" s="608"/>
      <c r="Q786" s="608"/>
      <c r="R786" s="608"/>
      <c r="S786" s="608"/>
      <c r="T786" s="608"/>
      <c r="U786" s="608"/>
      <c r="V786" s="608"/>
      <c r="W786" s="608"/>
      <c r="X786" s="609"/>
      <c r="Y786" s="610">
        <v>3.1</v>
      </c>
      <c r="Z786" s="611"/>
      <c r="AA786" s="611"/>
      <c r="AB786" s="618"/>
      <c r="AC786" s="584" t="s">
        <v>528</v>
      </c>
      <c r="AD786" s="585"/>
      <c r="AE786" s="585"/>
      <c r="AF786" s="585"/>
      <c r="AG786" s="586"/>
      <c r="AH786" s="607" t="s">
        <v>528</v>
      </c>
      <c r="AI786" s="608"/>
      <c r="AJ786" s="608"/>
      <c r="AK786" s="608"/>
      <c r="AL786" s="608"/>
      <c r="AM786" s="608"/>
      <c r="AN786" s="608"/>
      <c r="AO786" s="608"/>
      <c r="AP786" s="608"/>
      <c r="AQ786" s="608"/>
      <c r="AR786" s="608"/>
      <c r="AS786" s="608"/>
      <c r="AT786" s="609"/>
      <c r="AU786" s="610">
        <v>0.1</v>
      </c>
      <c r="AV786" s="611"/>
      <c r="AW786" s="611"/>
      <c r="AX786" s="612"/>
    </row>
    <row r="787" spans="1:50" ht="24.75" customHeight="1" x14ac:dyDescent="0.2">
      <c r="A787" s="642"/>
      <c r="B787" s="643"/>
      <c r="C787" s="643"/>
      <c r="D787" s="643"/>
      <c r="E787" s="643"/>
      <c r="F787" s="644"/>
      <c r="G787" s="584" t="s">
        <v>494</v>
      </c>
      <c r="H787" s="585"/>
      <c r="I787" s="585"/>
      <c r="J787" s="585"/>
      <c r="K787" s="586"/>
      <c r="L787" s="607" t="s">
        <v>501</v>
      </c>
      <c r="M787" s="608"/>
      <c r="N787" s="608"/>
      <c r="O787" s="608"/>
      <c r="P787" s="608"/>
      <c r="Q787" s="608"/>
      <c r="R787" s="608"/>
      <c r="S787" s="608"/>
      <c r="T787" s="608"/>
      <c r="U787" s="608"/>
      <c r="V787" s="608"/>
      <c r="W787" s="608"/>
      <c r="X787" s="609"/>
      <c r="Y787" s="610">
        <v>1.4</v>
      </c>
      <c r="Z787" s="611"/>
      <c r="AA787" s="611"/>
      <c r="AB787" s="618"/>
      <c r="AC787" s="584" t="s">
        <v>529</v>
      </c>
      <c r="AD787" s="585"/>
      <c r="AE787" s="585"/>
      <c r="AF787" s="585"/>
      <c r="AG787" s="586"/>
      <c r="AH787" s="607"/>
      <c r="AI787" s="608"/>
      <c r="AJ787" s="608"/>
      <c r="AK787" s="608"/>
      <c r="AL787" s="608"/>
      <c r="AM787" s="608"/>
      <c r="AN787" s="608"/>
      <c r="AO787" s="608"/>
      <c r="AP787" s="608"/>
      <c r="AQ787" s="608"/>
      <c r="AR787" s="608"/>
      <c r="AS787" s="608"/>
      <c r="AT787" s="609"/>
      <c r="AU787" s="610">
        <v>1</v>
      </c>
      <c r="AV787" s="611"/>
      <c r="AW787" s="611"/>
      <c r="AX787" s="612"/>
    </row>
    <row r="788" spans="1:50" ht="24.75" customHeight="1" x14ac:dyDescent="0.2">
      <c r="A788" s="642"/>
      <c r="B788" s="643"/>
      <c r="C788" s="643"/>
      <c r="D788" s="643"/>
      <c r="E788" s="643"/>
      <c r="F788" s="644"/>
      <c r="G788" s="584" t="s">
        <v>492</v>
      </c>
      <c r="H788" s="585"/>
      <c r="I788" s="585"/>
      <c r="J788" s="585"/>
      <c r="K788" s="586"/>
      <c r="L788" s="607"/>
      <c r="M788" s="608"/>
      <c r="N788" s="608"/>
      <c r="O788" s="608"/>
      <c r="P788" s="608"/>
      <c r="Q788" s="608"/>
      <c r="R788" s="608"/>
      <c r="S788" s="608"/>
      <c r="T788" s="608"/>
      <c r="U788" s="608"/>
      <c r="V788" s="608"/>
      <c r="W788" s="608"/>
      <c r="X788" s="609"/>
      <c r="Y788" s="610">
        <v>0.2</v>
      </c>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35.1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7.6999999999999993</v>
      </c>
      <c r="AV791" s="842"/>
      <c r="AW791" s="842"/>
      <c r="AX791" s="844"/>
    </row>
    <row r="792" spans="1:50" ht="24.75" customHeight="1" x14ac:dyDescent="0.2">
      <c r="A792" s="642"/>
      <c r="B792" s="643"/>
      <c r="C792" s="643"/>
      <c r="D792" s="643"/>
      <c r="E792" s="643"/>
      <c r="F792" s="644"/>
      <c r="G792" s="604" t="s">
        <v>484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485</v>
      </c>
      <c r="H794" s="680"/>
      <c r="I794" s="680"/>
      <c r="J794" s="680"/>
      <c r="K794" s="681"/>
      <c r="L794" s="673" t="s">
        <v>485</v>
      </c>
      <c r="M794" s="674"/>
      <c r="N794" s="674"/>
      <c r="O794" s="674"/>
      <c r="P794" s="674"/>
      <c r="Q794" s="674"/>
      <c r="R794" s="674"/>
      <c r="S794" s="674"/>
      <c r="T794" s="674"/>
      <c r="U794" s="674"/>
      <c r="V794" s="674"/>
      <c r="W794" s="674"/>
      <c r="X794" s="675"/>
      <c r="Y794" s="399">
        <v>0.9</v>
      </c>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2">
      <c r="A795" s="642"/>
      <c r="B795" s="643"/>
      <c r="C795" s="643"/>
      <c r="D795" s="643"/>
      <c r="E795" s="643"/>
      <c r="F795" s="644"/>
      <c r="G795" s="584" t="s">
        <v>486</v>
      </c>
      <c r="H795" s="585"/>
      <c r="I795" s="585"/>
      <c r="J795" s="585"/>
      <c r="K795" s="586"/>
      <c r="L795" s="607" t="s">
        <v>489</v>
      </c>
      <c r="M795" s="608"/>
      <c r="N795" s="608"/>
      <c r="O795" s="608"/>
      <c r="P795" s="608"/>
      <c r="Q795" s="608"/>
      <c r="R795" s="608"/>
      <c r="S795" s="608"/>
      <c r="T795" s="608"/>
      <c r="U795" s="608"/>
      <c r="V795" s="608"/>
      <c r="W795" s="608"/>
      <c r="X795" s="609"/>
      <c r="Y795" s="610">
        <v>0.5</v>
      </c>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2">
      <c r="A796" s="642"/>
      <c r="B796" s="643"/>
      <c r="C796" s="643"/>
      <c r="D796" s="643"/>
      <c r="E796" s="643"/>
      <c r="F796" s="644"/>
      <c r="G796" s="584" t="s">
        <v>487</v>
      </c>
      <c r="H796" s="585"/>
      <c r="I796" s="585"/>
      <c r="J796" s="585"/>
      <c r="K796" s="586"/>
      <c r="L796" s="607" t="s">
        <v>490</v>
      </c>
      <c r="M796" s="608"/>
      <c r="N796" s="608"/>
      <c r="O796" s="608"/>
      <c r="P796" s="608"/>
      <c r="Q796" s="608"/>
      <c r="R796" s="608"/>
      <c r="S796" s="608"/>
      <c r="T796" s="608"/>
      <c r="U796" s="608"/>
      <c r="V796" s="608"/>
      <c r="W796" s="608"/>
      <c r="X796" s="609"/>
      <c r="Y796" s="610">
        <v>0.2</v>
      </c>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2">
      <c r="A797" s="642"/>
      <c r="B797" s="643"/>
      <c r="C797" s="643"/>
      <c r="D797" s="643"/>
      <c r="E797" s="643"/>
      <c r="F797" s="644"/>
      <c r="G797" s="584" t="s">
        <v>488</v>
      </c>
      <c r="H797" s="585"/>
      <c r="I797" s="585"/>
      <c r="J797" s="585"/>
      <c r="K797" s="586"/>
      <c r="L797" s="607" t="s">
        <v>491</v>
      </c>
      <c r="M797" s="608"/>
      <c r="N797" s="608"/>
      <c r="O797" s="608"/>
      <c r="P797" s="608"/>
      <c r="Q797" s="608"/>
      <c r="R797" s="608"/>
      <c r="S797" s="608"/>
      <c r="T797" s="608"/>
      <c r="U797" s="608"/>
      <c r="V797" s="608"/>
      <c r="W797" s="608"/>
      <c r="X797" s="609"/>
      <c r="Y797" s="610">
        <v>0.1</v>
      </c>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2">
      <c r="A798" s="642"/>
      <c r="B798" s="643"/>
      <c r="C798" s="643"/>
      <c r="D798" s="643"/>
      <c r="E798" s="643"/>
      <c r="F798" s="644"/>
      <c r="G798" s="584" t="s">
        <v>492</v>
      </c>
      <c r="H798" s="585"/>
      <c r="I798" s="585"/>
      <c r="J798" s="585"/>
      <c r="K798" s="586"/>
      <c r="L798" s="607"/>
      <c r="M798" s="608"/>
      <c r="N798" s="608"/>
      <c r="O798" s="608"/>
      <c r="P798" s="608"/>
      <c r="Q798" s="608"/>
      <c r="R798" s="608"/>
      <c r="S798" s="608"/>
      <c r="T798" s="608"/>
      <c r="U798" s="608"/>
      <c r="V798" s="608"/>
      <c r="W798" s="608"/>
      <c r="X798" s="609"/>
      <c r="Y798" s="610">
        <v>0.2</v>
      </c>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1.9</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72" customHeight="1" x14ac:dyDescent="0.2">
      <c r="A837" s="387">
        <v>1</v>
      </c>
      <c r="B837" s="387">
        <v>1</v>
      </c>
      <c r="C837" s="373" t="s">
        <v>502</v>
      </c>
      <c r="D837" s="355"/>
      <c r="E837" s="355"/>
      <c r="F837" s="355"/>
      <c r="G837" s="355"/>
      <c r="H837" s="355"/>
      <c r="I837" s="355"/>
      <c r="J837" s="356">
        <v>8011101057185</v>
      </c>
      <c r="K837" s="357"/>
      <c r="L837" s="357"/>
      <c r="M837" s="357"/>
      <c r="N837" s="357"/>
      <c r="O837" s="357"/>
      <c r="P837" s="374" t="s">
        <v>503</v>
      </c>
      <c r="Q837" s="358"/>
      <c r="R837" s="358"/>
      <c r="S837" s="358"/>
      <c r="T837" s="358"/>
      <c r="U837" s="358"/>
      <c r="V837" s="358"/>
      <c r="W837" s="358"/>
      <c r="X837" s="358"/>
      <c r="Y837" s="359">
        <v>35.1</v>
      </c>
      <c r="Z837" s="360"/>
      <c r="AA837" s="360"/>
      <c r="AB837" s="361"/>
      <c r="AC837" s="369" t="s">
        <v>447</v>
      </c>
      <c r="AD837" s="370"/>
      <c r="AE837" s="370"/>
      <c r="AF837" s="370"/>
      <c r="AG837" s="370"/>
      <c r="AH837" s="371">
        <v>1</v>
      </c>
      <c r="AI837" s="372"/>
      <c r="AJ837" s="372"/>
      <c r="AK837" s="372"/>
      <c r="AL837" s="365">
        <v>96.6</v>
      </c>
      <c r="AM837" s="366"/>
      <c r="AN837" s="366"/>
      <c r="AO837" s="367"/>
      <c r="AP837" s="368" t="s">
        <v>582</v>
      </c>
      <c r="AQ837" s="368"/>
      <c r="AR837" s="368"/>
      <c r="AS837" s="368"/>
      <c r="AT837" s="368"/>
      <c r="AU837" s="368"/>
      <c r="AV837" s="368"/>
      <c r="AW837" s="368"/>
      <c r="AX837" s="368"/>
    </row>
    <row r="838" spans="1:50" ht="29.95"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29.95"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29.95"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29.95"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9.95"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9.95"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9.95"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9.95"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9.95"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9.95"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9.95"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9.95"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9.95"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9.95"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9.95"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29.95"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9.95"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9.95"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9.95"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9.95"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9.95"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29.95"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29.95"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29.95"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29.95"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9.95"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9.95"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9.95"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9.95"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71.5" customHeight="1" x14ac:dyDescent="0.2">
      <c r="A870" s="387">
        <v>1</v>
      </c>
      <c r="B870" s="387">
        <v>1</v>
      </c>
      <c r="C870" s="373" t="s">
        <v>506</v>
      </c>
      <c r="D870" s="355"/>
      <c r="E870" s="355"/>
      <c r="F870" s="355"/>
      <c r="G870" s="355"/>
      <c r="H870" s="355"/>
      <c r="I870" s="355"/>
      <c r="J870" s="356">
        <v>2330005002106</v>
      </c>
      <c r="K870" s="357"/>
      <c r="L870" s="357"/>
      <c r="M870" s="357"/>
      <c r="N870" s="357"/>
      <c r="O870" s="357"/>
      <c r="P870" s="374" t="s">
        <v>515</v>
      </c>
      <c r="Q870" s="358"/>
      <c r="R870" s="358"/>
      <c r="S870" s="358"/>
      <c r="T870" s="358"/>
      <c r="U870" s="358"/>
      <c r="V870" s="358"/>
      <c r="W870" s="358"/>
      <c r="X870" s="358"/>
      <c r="Y870" s="359">
        <v>7.7</v>
      </c>
      <c r="Z870" s="360"/>
      <c r="AA870" s="360"/>
      <c r="AB870" s="361"/>
      <c r="AC870" s="369" t="s">
        <v>452</v>
      </c>
      <c r="AD870" s="370"/>
      <c r="AE870" s="370"/>
      <c r="AF870" s="370"/>
      <c r="AG870" s="370"/>
      <c r="AH870" s="371">
        <v>2</v>
      </c>
      <c r="AI870" s="372"/>
      <c r="AJ870" s="372"/>
      <c r="AK870" s="372"/>
      <c r="AL870" s="365" t="s">
        <v>507</v>
      </c>
      <c r="AM870" s="366"/>
      <c r="AN870" s="366"/>
      <c r="AO870" s="367"/>
      <c r="AP870" s="368" t="s">
        <v>580</v>
      </c>
      <c r="AQ870" s="368"/>
      <c r="AR870" s="368"/>
      <c r="AS870" s="368"/>
      <c r="AT870" s="368"/>
      <c r="AU870" s="368"/>
      <c r="AV870" s="368"/>
      <c r="AW870" s="368"/>
      <c r="AX870" s="368"/>
    </row>
    <row r="871" spans="1:50" ht="50.4" customHeight="1" x14ac:dyDescent="0.2">
      <c r="A871" s="387">
        <v>2</v>
      </c>
      <c r="B871" s="387">
        <v>1</v>
      </c>
      <c r="C871" s="373" t="s">
        <v>508</v>
      </c>
      <c r="D871" s="355"/>
      <c r="E871" s="355"/>
      <c r="F871" s="355"/>
      <c r="G871" s="355"/>
      <c r="H871" s="355"/>
      <c r="I871" s="355"/>
      <c r="J871" s="356">
        <v>7370005002147</v>
      </c>
      <c r="K871" s="357"/>
      <c r="L871" s="357"/>
      <c r="M871" s="357"/>
      <c r="N871" s="357"/>
      <c r="O871" s="357"/>
      <c r="P871" s="374" t="s">
        <v>516</v>
      </c>
      <c r="Q871" s="358"/>
      <c r="R871" s="358"/>
      <c r="S871" s="358"/>
      <c r="T871" s="358"/>
      <c r="U871" s="358"/>
      <c r="V871" s="358"/>
      <c r="W871" s="358"/>
      <c r="X871" s="358"/>
      <c r="Y871" s="359">
        <v>3</v>
      </c>
      <c r="Z871" s="360"/>
      <c r="AA871" s="360"/>
      <c r="AB871" s="361"/>
      <c r="AC871" s="369" t="s">
        <v>452</v>
      </c>
      <c r="AD871" s="369"/>
      <c r="AE871" s="369"/>
      <c r="AF871" s="369"/>
      <c r="AG871" s="369"/>
      <c r="AH871" s="371">
        <v>1</v>
      </c>
      <c r="AI871" s="372"/>
      <c r="AJ871" s="372"/>
      <c r="AK871" s="372"/>
      <c r="AL871" s="365" t="s">
        <v>507</v>
      </c>
      <c r="AM871" s="366"/>
      <c r="AN871" s="366"/>
      <c r="AO871" s="367"/>
      <c r="AP871" s="368" t="s">
        <v>580</v>
      </c>
      <c r="AQ871" s="368"/>
      <c r="AR871" s="368"/>
      <c r="AS871" s="368"/>
      <c r="AT871" s="368"/>
      <c r="AU871" s="368"/>
      <c r="AV871" s="368"/>
      <c r="AW871" s="368"/>
      <c r="AX871" s="368"/>
    </row>
    <row r="872" spans="1:50" ht="49.7" customHeight="1" x14ac:dyDescent="0.2">
      <c r="A872" s="387">
        <v>3</v>
      </c>
      <c r="B872" s="387">
        <v>1</v>
      </c>
      <c r="C872" s="373" t="s">
        <v>509</v>
      </c>
      <c r="D872" s="355"/>
      <c r="E872" s="355"/>
      <c r="F872" s="355"/>
      <c r="G872" s="355"/>
      <c r="H872" s="355"/>
      <c r="I872" s="355"/>
      <c r="J872" s="356">
        <v>5050005005266</v>
      </c>
      <c r="K872" s="357"/>
      <c r="L872" s="357"/>
      <c r="M872" s="357"/>
      <c r="N872" s="357"/>
      <c r="O872" s="357"/>
      <c r="P872" s="374" t="s">
        <v>517</v>
      </c>
      <c r="Q872" s="358"/>
      <c r="R872" s="358"/>
      <c r="S872" s="358"/>
      <c r="T872" s="358"/>
      <c r="U872" s="358"/>
      <c r="V872" s="358"/>
      <c r="W872" s="358"/>
      <c r="X872" s="358"/>
      <c r="Y872" s="359">
        <v>3</v>
      </c>
      <c r="Z872" s="360"/>
      <c r="AA872" s="360"/>
      <c r="AB872" s="361"/>
      <c r="AC872" s="369" t="s">
        <v>452</v>
      </c>
      <c r="AD872" s="369"/>
      <c r="AE872" s="369"/>
      <c r="AF872" s="369"/>
      <c r="AG872" s="369"/>
      <c r="AH872" s="363">
        <v>1</v>
      </c>
      <c r="AI872" s="364"/>
      <c r="AJ872" s="364"/>
      <c r="AK872" s="364"/>
      <c r="AL872" s="365" t="s">
        <v>507</v>
      </c>
      <c r="AM872" s="366"/>
      <c r="AN872" s="366"/>
      <c r="AO872" s="367"/>
      <c r="AP872" s="368" t="s">
        <v>581</v>
      </c>
      <c r="AQ872" s="368"/>
      <c r="AR872" s="368"/>
      <c r="AS872" s="368"/>
      <c r="AT872" s="368"/>
      <c r="AU872" s="368"/>
      <c r="AV872" s="368"/>
      <c r="AW872" s="368"/>
      <c r="AX872" s="368"/>
    </row>
    <row r="873" spans="1:50" ht="49.7" customHeight="1" x14ac:dyDescent="0.2">
      <c r="A873" s="387">
        <v>4</v>
      </c>
      <c r="B873" s="387">
        <v>1</v>
      </c>
      <c r="C873" s="373" t="s">
        <v>514</v>
      </c>
      <c r="D873" s="355"/>
      <c r="E873" s="355"/>
      <c r="F873" s="355"/>
      <c r="G873" s="355"/>
      <c r="H873" s="355"/>
      <c r="I873" s="355"/>
      <c r="J873" s="356">
        <v>6000020212016</v>
      </c>
      <c r="K873" s="357"/>
      <c r="L873" s="357"/>
      <c r="M873" s="357"/>
      <c r="N873" s="357"/>
      <c r="O873" s="357"/>
      <c r="P873" s="374" t="s">
        <v>518</v>
      </c>
      <c r="Q873" s="358"/>
      <c r="R873" s="358"/>
      <c r="S873" s="358"/>
      <c r="T873" s="358"/>
      <c r="U873" s="358"/>
      <c r="V873" s="358"/>
      <c r="W873" s="358"/>
      <c r="X873" s="358"/>
      <c r="Y873" s="359">
        <v>3</v>
      </c>
      <c r="Z873" s="360"/>
      <c r="AA873" s="360"/>
      <c r="AB873" s="361"/>
      <c r="AC873" s="369" t="s">
        <v>452</v>
      </c>
      <c r="AD873" s="369"/>
      <c r="AE873" s="369"/>
      <c r="AF873" s="369"/>
      <c r="AG873" s="369"/>
      <c r="AH873" s="363">
        <v>1</v>
      </c>
      <c r="AI873" s="364"/>
      <c r="AJ873" s="364"/>
      <c r="AK873" s="364"/>
      <c r="AL873" s="365" t="s">
        <v>507</v>
      </c>
      <c r="AM873" s="366"/>
      <c r="AN873" s="366"/>
      <c r="AO873" s="367"/>
      <c r="AP873" s="368" t="s">
        <v>580</v>
      </c>
      <c r="AQ873" s="368"/>
      <c r="AR873" s="368"/>
      <c r="AS873" s="368"/>
      <c r="AT873" s="368"/>
      <c r="AU873" s="368"/>
      <c r="AV873" s="368"/>
      <c r="AW873" s="368"/>
      <c r="AX873" s="368"/>
    </row>
    <row r="874" spans="1:50" ht="49.7" customHeight="1" x14ac:dyDescent="0.2">
      <c r="A874" s="387">
        <v>5</v>
      </c>
      <c r="B874" s="387">
        <v>1</v>
      </c>
      <c r="C874" s="373" t="s">
        <v>510</v>
      </c>
      <c r="D874" s="355"/>
      <c r="E874" s="355"/>
      <c r="F874" s="355"/>
      <c r="G874" s="355"/>
      <c r="H874" s="355"/>
      <c r="I874" s="355"/>
      <c r="J874" s="356">
        <v>5011105000945</v>
      </c>
      <c r="K874" s="357"/>
      <c r="L874" s="357"/>
      <c r="M874" s="357"/>
      <c r="N874" s="357"/>
      <c r="O874" s="357"/>
      <c r="P874" s="374" t="s">
        <v>519</v>
      </c>
      <c r="Q874" s="358"/>
      <c r="R874" s="358"/>
      <c r="S874" s="358"/>
      <c r="T874" s="358"/>
      <c r="U874" s="358"/>
      <c r="V874" s="358"/>
      <c r="W874" s="358"/>
      <c r="X874" s="358"/>
      <c r="Y874" s="359">
        <v>3</v>
      </c>
      <c r="Z874" s="360"/>
      <c r="AA874" s="360"/>
      <c r="AB874" s="361"/>
      <c r="AC874" s="362" t="s">
        <v>452</v>
      </c>
      <c r="AD874" s="362"/>
      <c r="AE874" s="362"/>
      <c r="AF874" s="362"/>
      <c r="AG874" s="362"/>
      <c r="AH874" s="363">
        <v>1</v>
      </c>
      <c r="AI874" s="364"/>
      <c r="AJ874" s="364"/>
      <c r="AK874" s="364"/>
      <c r="AL874" s="365" t="s">
        <v>513</v>
      </c>
      <c r="AM874" s="366"/>
      <c r="AN874" s="366"/>
      <c r="AO874" s="367"/>
      <c r="AP874" s="368" t="s">
        <v>580</v>
      </c>
      <c r="AQ874" s="368"/>
      <c r="AR874" s="368"/>
      <c r="AS874" s="368"/>
      <c r="AT874" s="368"/>
      <c r="AU874" s="368"/>
      <c r="AV874" s="368"/>
      <c r="AW874" s="368"/>
      <c r="AX874" s="368"/>
    </row>
    <row r="875" spans="1:50" ht="29.95" customHeight="1" x14ac:dyDescent="0.2">
      <c r="A875" s="387">
        <v>6</v>
      </c>
      <c r="B875" s="387">
        <v>1</v>
      </c>
      <c r="C875" s="373" t="s">
        <v>511</v>
      </c>
      <c r="D875" s="355"/>
      <c r="E875" s="355"/>
      <c r="F875" s="355"/>
      <c r="G875" s="355"/>
      <c r="H875" s="355"/>
      <c r="I875" s="355"/>
      <c r="J875" s="356">
        <v>2410005001280</v>
      </c>
      <c r="K875" s="357"/>
      <c r="L875" s="357"/>
      <c r="M875" s="357"/>
      <c r="N875" s="357"/>
      <c r="O875" s="357"/>
      <c r="P875" s="374" t="s">
        <v>520</v>
      </c>
      <c r="Q875" s="358"/>
      <c r="R875" s="358"/>
      <c r="S875" s="358"/>
      <c r="T875" s="358"/>
      <c r="U875" s="358"/>
      <c r="V875" s="358"/>
      <c r="W875" s="358"/>
      <c r="X875" s="358"/>
      <c r="Y875" s="359">
        <v>1.2</v>
      </c>
      <c r="Z875" s="360"/>
      <c r="AA875" s="360"/>
      <c r="AB875" s="361"/>
      <c r="AC875" s="362" t="s">
        <v>452</v>
      </c>
      <c r="AD875" s="362"/>
      <c r="AE875" s="362"/>
      <c r="AF875" s="362"/>
      <c r="AG875" s="362"/>
      <c r="AH875" s="363">
        <v>1</v>
      </c>
      <c r="AI875" s="364"/>
      <c r="AJ875" s="364"/>
      <c r="AK875" s="364"/>
      <c r="AL875" s="365" t="s">
        <v>507</v>
      </c>
      <c r="AM875" s="366"/>
      <c r="AN875" s="366"/>
      <c r="AO875" s="367"/>
      <c r="AP875" s="368" t="s">
        <v>580</v>
      </c>
      <c r="AQ875" s="368"/>
      <c r="AR875" s="368"/>
      <c r="AS875" s="368"/>
      <c r="AT875" s="368"/>
      <c r="AU875" s="368"/>
      <c r="AV875" s="368"/>
      <c r="AW875" s="368"/>
      <c r="AX875" s="368"/>
    </row>
    <row r="876" spans="1:50" ht="29.95" customHeight="1" x14ac:dyDescent="0.2">
      <c r="A876" s="387">
        <v>7</v>
      </c>
      <c r="B876" s="387">
        <v>1</v>
      </c>
      <c r="C876" s="373" t="s">
        <v>512</v>
      </c>
      <c r="D876" s="355"/>
      <c r="E876" s="355"/>
      <c r="F876" s="355"/>
      <c r="G876" s="355"/>
      <c r="H876" s="355"/>
      <c r="I876" s="355"/>
      <c r="J876" s="356">
        <v>1350005001593</v>
      </c>
      <c r="K876" s="357"/>
      <c r="L876" s="357"/>
      <c r="M876" s="357"/>
      <c r="N876" s="357"/>
      <c r="O876" s="357"/>
      <c r="P876" s="374" t="s">
        <v>521</v>
      </c>
      <c r="Q876" s="358"/>
      <c r="R876" s="358"/>
      <c r="S876" s="358"/>
      <c r="T876" s="358"/>
      <c r="U876" s="358"/>
      <c r="V876" s="358"/>
      <c r="W876" s="358"/>
      <c r="X876" s="358"/>
      <c r="Y876" s="359">
        <v>0.7</v>
      </c>
      <c r="Z876" s="360"/>
      <c r="AA876" s="360"/>
      <c r="AB876" s="361"/>
      <c r="AC876" s="362" t="s">
        <v>452</v>
      </c>
      <c r="AD876" s="362"/>
      <c r="AE876" s="362"/>
      <c r="AF876" s="362"/>
      <c r="AG876" s="362"/>
      <c r="AH876" s="363">
        <v>1</v>
      </c>
      <c r="AI876" s="364"/>
      <c r="AJ876" s="364"/>
      <c r="AK876" s="364"/>
      <c r="AL876" s="365" t="s">
        <v>507</v>
      </c>
      <c r="AM876" s="366"/>
      <c r="AN876" s="366"/>
      <c r="AO876" s="367"/>
      <c r="AP876" s="368" t="s">
        <v>580</v>
      </c>
      <c r="AQ876" s="368"/>
      <c r="AR876" s="368"/>
      <c r="AS876" s="368"/>
      <c r="AT876" s="368"/>
      <c r="AU876" s="368"/>
      <c r="AV876" s="368"/>
      <c r="AW876" s="368"/>
      <c r="AX876" s="368"/>
    </row>
    <row r="877" spans="1:50" ht="29.95"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9.95"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9.95"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9.95"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9.95"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9.95"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9.95"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9.95"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9.95"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29.95"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9.95"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9.95"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9.95"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9.95"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9.95"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29.95"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29.95"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29.95"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29.95"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9.95"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9.95"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9.95"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9.95"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56.55" customHeight="1" x14ac:dyDescent="0.2">
      <c r="A903" s="387">
        <v>1</v>
      </c>
      <c r="B903" s="387">
        <v>1</v>
      </c>
      <c r="C903" s="373" t="s">
        <v>504</v>
      </c>
      <c r="D903" s="355"/>
      <c r="E903" s="355"/>
      <c r="F903" s="355"/>
      <c r="G903" s="355"/>
      <c r="H903" s="355"/>
      <c r="I903" s="355"/>
      <c r="J903" s="356">
        <v>9011101039249</v>
      </c>
      <c r="K903" s="357"/>
      <c r="L903" s="357"/>
      <c r="M903" s="357"/>
      <c r="N903" s="357"/>
      <c r="O903" s="357"/>
      <c r="P903" s="374" t="s">
        <v>505</v>
      </c>
      <c r="Q903" s="358"/>
      <c r="R903" s="358"/>
      <c r="S903" s="358"/>
      <c r="T903" s="358"/>
      <c r="U903" s="358"/>
      <c r="V903" s="358"/>
      <c r="W903" s="358"/>
      <c r="X903" s="358"/>
      <c r="Y903" s="359">
        <v>1.9</v>
      </c>
      <c r="Z903" s="360"/>
      <c r="AA903" s="360"/>
      <c r="AB903" s="361"/>
      <c r="AC903" s="369" t="s">
        <v>447</v>
      </c>
      <c r="AD903" s="370"/>
      <c r="AE903" s="370"/>
      <c r="AF903" s="370"/>
      <c r="AG903" s="370"/>
      <c r="AH903" s="371">
        <v>3</v>
      </c>
      <c r="AI903" s="372"/>
      <c r="AJ903" s="372"/>
      <c r="AK903" s="372"/>
      <c r="AL903" s="365">
        <v>82.9</v>
      </c>
      <c r="AM903" s="366"/>
      <c r="AN903" s="366"/>
      <c r="AO903" s="367"/>
      <c r="AP903" s="368" t="s">
        <v>580</v>
      </c>
      <c r="AQ903" s="368"/>
      <c r="AR903" s="368"/>
      <c r="AS903" s="368"/>
      <c r="AT903" s="368"/>
      <c r="AU903" s="368"/>
      <c r="AV903" s="368"/>
      <c r="AW903" s="368"/>
      <c r="AX903" s="368"/>
    </row>
    <row r="904" spans="1:50" ht="29.95"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29.95"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29.95"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29.95"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9.95"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9.95"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9.95"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95"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95"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95"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95"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95"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95"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95"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95"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95"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95"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95"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95"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95"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95"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95"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95"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95"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95"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95"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95"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95"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95"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29.95"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29.95"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29.95"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29.95"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9.95"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9.95"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9.95"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9.95"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9.95"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9.95"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9.95"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95"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95"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95"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95"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95"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95"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95"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95"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95"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95"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95"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95"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95"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95"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95"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95"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95"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95"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95"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29.95"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29.95"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95"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95"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95"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95"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95"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95"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95"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95"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95"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95"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95"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95"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95"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95"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95"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95"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95"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95"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95"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95"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95"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95"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95"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95"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95"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95"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95"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95"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29.95"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29.95"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29.95"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9.95"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9.95"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9.95"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9.95"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9.95"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9.95"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9.95"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95"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95"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95"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95"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95"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95"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95"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95"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95"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95"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95"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95"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95"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95"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95"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95"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95"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95"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95"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95"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29.95"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29.95"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95"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95"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95"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95"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95"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95"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95"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95"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95"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95"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95"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95"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95"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95"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95"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95"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95"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95"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95"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95"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95"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95"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95"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95"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95"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95"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95"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95"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29.95"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95"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95"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95"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95"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95"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95"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95"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95"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95"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95"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95"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95"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95"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95"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95"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95"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95"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95"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95"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95"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95"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95"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95"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95"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95"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95"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95"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95"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95"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29.95"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9.95"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9.95"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9.95"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9.95"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9.95"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9.95"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9.95"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9.95"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9.95"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9.95"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9.95"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9.95"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9.95"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9.95"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9.95"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9.95"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9.95"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9.95"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9.95"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9.95"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29.95"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29.95"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29.95"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29.95"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9.95"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9.95"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9.95"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9.95"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9.95"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77">
      <formula>IF(RIGHT(TEXT(P14,"0.#"),1)=".",FALSE,TRUE)</formula>
    </cfRule>
    <cfRule type="expression" dxfId="2102" priority="13578">
      <formula>IF(RIGHT(TEXT(P14,"0.#"),1)=".",TRUE,FALSE)</formula>
    </cfRule>
  </conditionalFormatting>
  <conditionalFormatting sqref="AE32">
    <cfRule type="expression" dxfId="2101" priority="13567">
      <formula>IF(RIGHT(TEXT(AE32,"0.#"),1)=".",FALSE,TRUE)</formula>
    </cfRule>
    <cfRule type="expression" dxfId="2100" priority="13568">
      <formula>IF(RIGHT(TEXT(AE32,"0.#"),1)=".",TRUE,FALSE)</formula>
    </cfRule>
  </conditionalFormatting>
  <conditionalFormatting sqref="P18:AX18">
    <cfRule type="expression" dxfId="2099" priority="13453">
      <formula>IF(RIGHT(TEXT(P18,"0.#"),1)=".",FALSE,TRUE)</formula>
    </cfRule>
    <cfRule type="expression" dxfId="2098" priority="13454">
      <formula>IF(RIGHT(TEXT(P18,"0.#"),1)=".",TRUE,FALSE)</formula>
    </cfRule>
  </conditionalFormatting>
  <conditionalFormatting sqref="Y782">
    <cfRule type="expression" dxfId="2097" priority="13449">
      <formula>IF(RIGHT(TEXT(Y782,"0.#"),1)=".",FALSE,TRUE)</formula>
    </cfRule>
    <cfRule type="expression" dxfId="2096" priority="13450">
      <formula>IF(RIGHT(TEXT(Y782,"0.#"),1)=".",TRUE,FALSE)</formula>
    </cfRule>
  </conditionalFormatting>
  <conditionalFormatting sqref="Y791">
    <cfRule type="expression" dxfId="2095" priority="13445">
      <formula>IF(RIGHT(TEXT(Y791,"0.#"),1)=".",FALSE,TRUE)</formula>
    </cfRule>
    <cfRule type="expression" dxfId="2094" priority="13446">
      <formula>IF(RIGHT(TEXT(Y791,"0.#"),1)=".",TRUE,FALSE)</formula>
    </cfRule>
  </conditionalFormatting>
  <conditionalFormatting sqref="Y822:Y829 Y820 Y809:Y816 Y807 Y796 Y794 Y799:Y803">
    <cfRule type="expression" dxfId="2093" priority="13227">
      <formula>IF(RIGHT(TEXT(Y794,"0.#"),1)=".",FALSE,TRUE)</formula>
    </cfRule>
    <cfRule type="expression" dxfId="2092" priority="13228">
      <formula>IF(RIGHT(TEXT(Y794,"0.#"),1)=".",TRUE,FALSE)</formula>
    </cfRule>
  </conditionalFormatting>
  <conditionalFormatting sqref="P16:AQ17 P15:AX15 P13:AX13">
    <cfRule type="expression" dxfId="2091" priority="13275">
      <formula>IF(RIGHT(TEXT(P13,"0.#"),1)=".",FALSE,TRUE)</formula>
    </cfRule>
    <cfRule type="expression" dxfId="2090" priority="13276">
      <formula>IF(RIGHT(TEXT(P13,"0.#"),1)=".",TRUE,FALSE)</formula>
    </cfRule>
  </conditionalFormatting>
  <conditionalFormatting sqref="P19:AJ19">
    <cfRule type="expression" dxfId="2089" priority="13273">
      <formula>IF(RIGHT(TEXT(P19,"0.#"),1)=".",FALSE,TRUE)</formula>
    </cfRule>
    <cfRule type="expression" dxfId="2088" priority="13274">
      <formula>IF(RIGHT(TEXT(P19,"0.#"),1)=".",TRUE,FALSE)</formula>
    </cfRule>
  </conditionalFormatting>
  <conditionalFormatting sqref="AE101 AQ101">
    <cfRule type="expression" dxfId="2087" priority="13265">
      <formula>IF(RIGHT(TEXT(AE101,"0.#"),1)=".",FALSE,TRUE)</formula>
    </cfRule>
    <cfRule type="expression" dxfId="2086" priority="13266">
      <formula>IF(RIGHT(TEXT(AE101,"0.#"),1)=".",TRUE,FALSE)</formula>
    </cfRule>
  </conditionalFormatting>
  <conditionalFormatting sqref="Y783:Y790 Y781">
    <cfRule type="expression" dxfId="2085" priority="13251">
      <formula>IF(RIGHT(TEXT(Y781,"0.#"),1)=".",FALSE,TRUE)</formula>
    </cfRule>
    <cfRule type="expression" dxfId="2084" priority="13252">
      <formula>IF(RIGHT(TEXT(Y781,"0.#"),1)=".",TRUE,FALSE)</formula>
    </cfRule>
  </conditionalFormatting>
  <conditionalFormatting sqref="AU782">
    <cfRule type="expression" dxfId="2083" priority="13249">
      <formula>IF(RIGHT(TEXT(AU782,"0.#"),1)=".",FALSE,TRUE)</formula>
    </cfRule>
    <cfRule type="expression" dxfId="2082" priority="13250">
      <formula>IF(RIGHT(TEXT(AU782,"0.#"),1)=".",TRUE,FALSE)</formula>
    </cfRule>
  </conditionalFormatting>
  <conditionalFormatting sqref="AU791">
    <cfRule type="expression" dxfId="2081" priority="13247">
      <formula>IF(RIGHT(TEXT(AU791,"0.#"),1)=".",FALSE,TRUE)</formula>
    </cfRule>
    <cfRule type="expression" dxfId="2080" priority="13248">
      <formula>IF(RIGHT(TEXT(AU791,"0.#"),1)=".",TRUE,FALSE)</formula>
    </cfRule>
  </conditionalFormatting>
  <conditionalFormatting sqref="AU783:AU790 AU781">
    <cfRule type="expression" dxfId="2079" priority="13245">
      <formula>IF(RIGHT(TEXT(AU781,"0.#"),1)=".",FALSE,TRUE)</formula>
    </cfRule>
    <cfRule type="expression" dxfId="2078" priority="13246">
      <formula>IF(RIGHT(TEXT(AU781,"0.#"),1)=".",TRUE,FALSE)</formula>
    </cfRule>
  </conditionalFormatting>
  <conditionalFormatting sqref="Y821 Y808 Y795">
    <cfRule type="expression" dxfId="2077" priority="13231">
      <formula>IF(RIGHT(TEXT(Y795,"0.#"),1)=".",FALSE,TRUE)</formula>
    </cfRule>
    <cfRule type="expression" dxfId="2076" priority="13232">
      <formula>IF(RIGHT(TEXT(Y795,"0.#"),1)=".",TRUE,FALSE)</formula>
    </cfRule>
  </conditionalFormatting>
  <conditionalFormatting sqref="Y830 Y817 Y804">
    <cfRule type="expression" dxfId="2075" priority="13229">
      <formula>IF(RIGHT(TEXT(Y804,"0.#"),1)=".",FALSE,TRUE)</formula>
    </cfRule>
    <cfRule type="expression" dxfId="2074" priority="13230">
      <formula>IF(RIGHT(TEXT(Y804,"0.#"),1)=".",TRUE,FALSE)</formula>
    </cfRule>
  </conditionalFormatting>
  <conditionalFormatting sqref="AU821 AU808 AU795">
    <cfRule type="expression" dxfId="2073" priority="13225">
      <formula>IF(RIGHT(TEXT(AU795,"0.#"),1)=".",FALSE,TRUE)</formula>
    </cfRule>
    <cfRule type="expression" dxfId="2072" priority="13226">
      <formula>IF(RIGHT(TEXT(AU795,"0.#"),1)=".",TRUE,FALSE)</formula>
    </cfRule>
  </conditionalFormatting>
  <conditionalFormatting sqref="AU830 AU817 AU804">
    <cfRule type="expression" dxfId="2071" priority="13223">
      <formula>IF(RIGHT(TEXT(AU804,"0.#"),1)=".",FALSE,TRUE)</formula>
    </cfRule>
    <cfRule type="expression" dxfId="2070" priority="13224">
      <formula>IF(RIGHT(TEXT(AU804,"0.#"),1)=".",TRUE,FALSE)</formula>
    </cfRule>
  </conditionalFormatting>
  <conditionalFormatting sqref="AU822:AU829 AU820 AU809:AU816 AU807 AU796:AU803 AU794">
    <cfRule type="expression" dxfId="2069" priority="13221">
      <formula>IF(RIGHT(TEXT(AU794,"0.#"),1)=".",FALSE,TRUE)</formula>
    </cfRule>
    <cfRule type="expression" dxfId="2068" priority="13222">
      <formula>IF(RIGHT(TEXT(AU794,"0.#"),1)=".",TRUE,FALSE)</formula>
    </cfRule>
  </conditionalFormatting>
  <conditionalFormatting sqref="AM87">
    <cfRule type="expression" dxfId="2067" priority="12875">
      <formula>IF(RIGHT(TEXT(AM87,"0.#"),1)=".",FALSE,TRUE)</formula>
    </cfRule>
    <cfRule type="expression" dxfId="2066" priority="12876">
      <formula>IF(RIGHT(TEXT(AM87,"0.#"),1)=".",TRUE,FALSE)</formula>
    </cfRule>
  </conditionalFormatting>
  <conditionalFormatting sqref="AE55">
    <cfRule type="expression" dxfId="2065" priority="12943">
      <formula>IF(RIGHT(TEXT(AE55,"0.#"),1)=".",FALSE,TRUE)</formula>
    </cfRule>
    <cfRule type="expression" dxfId="2064" priority="12944">
      <formula>IF(RIGHT(TEXT(AE55,"0.#"),1)=".",TRUE,FALSE)</formula>
    </cfRule>
  </conditionalFormatting>
  <conditionalFormatting sqref="AI55">
    <cfRule type="expression" dxfId="2063" priority="12941">
      <formula>IF(RIGHT(TEXT(AI55,"0.#"),1)=".",FALSE,TRUE)</formula>
    </cfRule>
    <cfRule type="expression" dxfId="2062" priority="12942">
      <formula>IF(RIGHT(TEXT(AI55,"0.#"),1)=".",TRUE,FALSE)</formula>
    </cfRule>
  </conditionalFormatting>
  <conditionalFormatting sqref="AM34">
    <cfRule type="expression" dxfId="2061" priority="13021">
      <formula>IF(RIGHT(TEXT(AM34,"0.#"),1)=".",FALSE,TRUE)</formula>
    </cfRule>
    <cfRule type="expression" dxfId="2060" priority="13022">
      <formula>IF(RIGHT(TEXT(AM34,"0.#"),1)=".",TRUE,FALSE)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cfRule type="expression" dxfId="2057" priority="13033">
      <formula>IF(RIGHT(TEXT(AE34,"0.#"),1)=".",FALSE,TRUE)</formula>
    </cfRule>
    <cfRule type="expression" dxfId="2056" priority="13034">
      <formula>IF(RIGHT(TEXT(AE34,"0.#"),1)=".",TRUE,FALSE)</formula>
    </cfRule>
  </conditionalFormatting>
  <conditionalFormatting sqref="AI34">
    <cfRule type="expression" dxfId="2055" priority="13031">
      <formula>IF(RIGHT(TEXT(AI34,"0.#"),1)=".",FALSE,TRUE)</formula>
    </cfRule>
    <cfRule type="expression" dxfId="2054" priority="13032">
      <formula>IF(RIGHT(TEXT(AI34,"0.#"),1)=".",TRUE,FALSE)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7:AO838">
    <cfRule type="expression" dxfId="1665" priority="2385">
      <formula>IF(AND(AL837&gt;=0, RIGHT(TEXT(AL837,"0.#"),1)&lt;&gt;"."),TRUE,FALSE)</formula>
    </cfRule>
    <cfRule type="expression" dxfId="1664" priority="2386">
      <formula>IF(AND(AL837&gt;=0, RIGHT(TEXT(AL837,"0.#"),1)="."),TRUE,FALSE)</formula>
    </cfRule>
    <cfRule type="expression" dxfId="1663" priority="2387">
      <formula>IF(AND(AL837&lt;0, RIGHT(TEXT(AL837,"0.#"),1)&lt;&gt;"."),TRUE,FALSE)</formula>
    </cfRule>
    <cfRule type="expression" dxfId="1662" priority="2388">
      <formula>IF(AND(AL837&lt;0, RIGHT(TEXT(AL837,"0.#"),1)="."),TRUE,FALSE)</formula>
    </cfRule>
  </conditionalFormatting>
  <conditionalFormatting sqref="Y837:Y838">
    <cfRule type="expression" dxfId="1661" priority="2383">
      <formula>IF(RIGHT(TEXT(Y837,"0.#"),1)=".",FALSE,TRUE)</formula>
    </cfRule>
    <cfRule type="expression" dxfId="1660" priority="2384">
      <formula>IF(RIGHT(TEXT(Y837,"0.#"),1)=".",TRUE,FALSE)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0">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Y797">
    <cfRule type="expression" dxfId="7" priority="7">
      <formula>IF(RIGHT(TEXT(Y797,"0.#"),1)=".",FALSE,TRUE)</formula>
    </cfRule>
    <cfRule type="expression" dxfId="6" priority="8">
      <formula>IF(RIGHT(TEXT(Y797,"0.#"),1)=".",TRUE,FALSE)</formula>
    </cfRule>
  </conditionalFormatting>
  <conditionalFormatting sqref="Y798">
    <cfRule type="expression" dxfId="5" priority="5">
      <formula>IF(RIGHT(TEXT(Y798,"0.#"),1)=".",FALSE,TRUE)</formula>
    </cfRule>
    <cfRule type="expression" dxfId="4" priority="6">
      <formula>IF(RIGHT(TEXT(Y798,"0.#"),1)=".",TRUE,FALSE)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55" zoomScaleNormal="130" zoomScaleSheetLayoutView="55" workbookViewId="0">
      <selection activeCell="F12" sqref="F12"/>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7" customHeight="1" x14ac:dyDescent="0.2">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533</v>
      </c>
      <c r="M3" s="13" t="str">
        <f t="shared" ref="M3:M11" si="2">IF(L3="","",K3)</f>
        <v>文教及び科学振興</v>
      </c>
      <c r="N3" s="13" t="str">
        <f>IF(M3="",N2,IF(N2&lt;&gt;"",CONCATENATE(N2,"、",M3),M3))</f>
        <v>文教及び科学振興</v>
      </c>
      <c r="O3" s="13"/>
      <c r="P3" s="12" t="s">
        <v>191</v>
      </c>
      <c r="Q3" s="17" t="s">
        <v>533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7"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2017-09-05T01:05:28Z</cp:lastPrinted>
  <dcterms:created xsi:type="dcterms:W3CDTF">2012-03-13T00:50:25Z</dcterms:created>
  <dcterms:modified xsi:type="dcterms:W3CDTF">2017-09-05T01:05:46Z</dcterms:modified>
</cp:coreProperties>
</file>