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1722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U116" i="3"/>
  <c r="AM116" i="3"/>
  <c r="AI116" i="3" l="1"/>
  <c r="AE116" i="3"/>
  <c r="AI34" i="3"/>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<sst xmlns="http://schemas.openxmlformats.org/spreadsheetml/2006/main" count="2941" uniqueCount="664">
  <si>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</si>
  <si>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</si>
  <si>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</si>
  <si>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</si>
  <si>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</si>
  <si>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</si>
  <si>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</si>
  <si>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</si>
  <si>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</si>
  <si>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</si>
  <si>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</si>
  <si>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</si>
  <si>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</si>
  <si>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</si>
  <si>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</si>
  <si>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</si>
  <si>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</si>
  <si>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</si>
  <si>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</si>
  <si>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</si>
  <si>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</si>
  <si>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</si>
  <si>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</si>
  <si>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</si>
  <si>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</si>
  <si>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</si>
  <si>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</si>
  <si>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</si>
  <si>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</si>
  <si>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</si>
  <si>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</si>
  <si>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</si>
  <si>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</si>
  <si>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</si>
  <si>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</si>
  <si>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</si>
  <si>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</si>
  <si>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</si>
  <si>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</si>
  <si>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</si>
  <si>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</si>
  <si>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</si>
  <si>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</si>
  <si>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</si>
  <si>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</si>
  <si>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</si>
  <si>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</si>
  <si>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</si>
  <si>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</si>
  <si>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</si>
  <si>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</si>
  <si>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</si>
  <si>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</si>
  <si>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</si>
  <si>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</si>
  <si>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</si>
  <si>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</si>
  <si>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</si>
  <si>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</si>
  <si>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</si>
  <si>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</si>
  <si>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</si>
  <si>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</si>
  <si>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</si>
  <si>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</si>
  <si>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</si>
  <si>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</si>
  <si>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</si>
  <si>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</si>
  <si>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</si>
  <si>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</si>
  <si>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</si>
  <si>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</si>
  <si>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</si>
  <si>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</si>
  <si>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</si>
  <si>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</si>
  <si>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</si>
  <si>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</si>
  <si>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</si>
  <si>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</si>
  <si>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</si>
  <si>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</si>
  <si>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</si>
  <si>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</si>
  <si>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</si>
  <si>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</si>
  <si>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</si>
  <si>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</si>
  <si>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</si>
  <si>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</si>
  <si>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</si>
  <si>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</si>
  <si>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</si>
  <si>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</si>
  <si>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</si>
  <si>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</si>
  <si>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</si>
  <si>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</si>
  <si>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</si>
  <si>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</si>
  <si>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</si>
  <si>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</si>
  <si>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</si>
  <si>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</si>
  <si>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</si>
  <si>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</si>
  <si>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</si>
  <si>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</si>
  <si>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</si>
  <si>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</si>
  <si>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</si>
  <si>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</si>
  <si>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</si>
  <si>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</si>
  <si>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</si>
  <si>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</si>
  <si>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</si>
  <si>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</si>
  <si>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</si>
  <si>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</si>
  <si>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</si>
  <si>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</si>
  <si>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</si>
  <si>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</si>
  <si>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</si>
  <si>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</si>
  <si>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</si>
  <si>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</si>
  <si>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</si>
  <si>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</si>
  <si>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</si>
  <si>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</si>
  <si>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</si>
  <si>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</si>
  <si>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</si>
  <si>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</si>
  <si>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</si>
  <si>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</si>
  <si>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</si>
  <si>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</si>
  <si>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</si>
  <si>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</si>
  <si>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</si>
  <si>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</si>
  <si>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</si>
  <si>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</si>
  <si>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</si>
  <si>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</si>
  <si>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</si>
  <si>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</si>
  <si>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</si>
  <si>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</si>
  <si>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</si>
  <si>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</si>
  <si>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</si>
  <si>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</si>
  <si>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</si>
  <si>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</si>
  <si>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</si>
  <si>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</si>
  <si>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</si>
  <si>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</si>
  <si>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</si>
  <si>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</si>
  <si>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</si>
  <si>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</si>
  <si>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</si>
  <si>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</si>
  <si>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</si>
  <si>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</si>
  <si>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</si>
  <si>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</si>
  <si>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</si>
  <si>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</si>
  <si>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</si>
  <si>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</si>
  <si>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</si>
  <si>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</si>
  <si>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</si>
  <si>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</si>
  <si>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</si>
  <si>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</si>
  <si>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</si>
  <si>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</si>
  <si>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</si>
  <si>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</si>
  <si>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</si>
  <si>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</si>
  <si>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</si>
  <si>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</si>
  <si>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</si>
  <si>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</si>
  <si>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</si>
  <si>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</si>
  <si>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</si>
  <si>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</si>
  <si>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</si>
  <si>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</si>
  <si>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</si>
  <si>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</si>
  <si>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</si>
  <si>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</si>
  <si>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</si>
  <si>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</si>
  <si>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</si>
  <si>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</si>
  <si>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</si>
  <si>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</si>
  <si>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</si>
  <si>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</si>
  <si>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</si>
  <si>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</si>
  <si>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</si>
  <si>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</si>
  <si>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</si>
  <si>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</si>
  <si>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</si>
  <si>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</si>
  <si>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</si>
  <si>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</si>
  <si>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</si>
  <si>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</si>
  <si>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</si>
  <si>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</si>
  <si>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</si>
  <si>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</si>
  <si>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</si>
  <si>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</si>
  <si>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</si>
  <si>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</si>
  <si>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</si>
  <si>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</si>
  <si>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</si>
  <si>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</si>
  <si>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</si>
  <si>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</si>
  <si>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</si>
  <si>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</si>
  <si>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</si>
  <si>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</si>
  <si>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</si>
  <si>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</si>
  <si>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</si>
  <si>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</si>
  <si>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</si>
  <si>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</si>
  <si>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</si>
  <si>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</si>
  <si>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</si>
  <si>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</si>
  <si>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</si>
  <si>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</si>
  <si>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</si>
  <si>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</si>
  <si>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</si>
  <si>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</si>
  <si>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</si>
  <si>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</si>
  <si>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</si>
  <si>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</si>
  <si>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</si>
  <si>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</si>
  <si>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</si>
  <si>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</si>
  <si>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</si>
  <si>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</si>
  <si>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</si>
  <si>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</si>
  <si>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</si>
  <si>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</si>
  <si>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</si>
  <si>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</si>
  <si>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</si>
  <si>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</si>
  <si>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</si>
  <si>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</si>
  <si>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</si>
  <si>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</si>
  <si>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</si>
  <si>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</si>
  <si>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</si>
  <si>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</si>
  <si>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</si>
  <si>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</si>
  <si>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</si>
  <si>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</si>
  <si>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</si>
  <si>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</si>
  <si>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</si>
  <si>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</si>
  <si>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</si>
  <si>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</si>
  <si>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</si>
  <si>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</si>
  <si>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</si>
  <si>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</si>
  <si>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</si>
  <si>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</si>
  <si>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</si>
  <si>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</si>
  <si>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</si>
  <si>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</si>
  <si>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</si>
  <si>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</si>
  <si>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</si>
  <si>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</si>
  <si>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</si>
  <si>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</si>
  <si>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</si>
  <si>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</si>
  <si>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</si>
  <si>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</si>
  <si>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</si>
  <si>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</si>
  <si>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</si>
  <si>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</si>
  <si>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</si>
  <si>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</si>
  <si>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</si>
  <si>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</si>
  <si>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</si>
  <si>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</si>
  <si>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</si>
  <si>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</si>
  <si>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</si>
  <si>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</si>
  <si>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</si>
  <si>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</si>
  <si>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</si>
  <si>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</si>
  <si>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</si>
  <si>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</si>
  <si>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</si>
  <si>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</si>
  <si>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</si>
  <si>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</si>
  <si>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</si>
  <si>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</si>
  <si>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</si>
  <si>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</si>
  <si>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</si>
  <si>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</si>
  <si>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</si>
  <si>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</si>
  <si>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</si>
  <si>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</si>
  <si>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</si>
  <si>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</si>
  <si>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</si>
  <si>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</si>
  <si>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</si>
  <si>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</si>
  <si>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</si>
  <si>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</si>
  <si>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</si>
  <si>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</si>
  <si>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</si>
  <si>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</si>
  <si>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</si>
  <si>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</si>
  <si>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</si>
  <si>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</si>
  <si>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</si>
  <si>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</si>
  <si>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</si>
  <si>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</si>
  <si>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</si>
  <si>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</si>
  <si>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</si>
  <si>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</si>
  <si>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</si>
  <si>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</si>
  <si>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</si>
  <si>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</si>
  <si>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</si>
  <si>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</si>
  <si>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</si>
  <si>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</si>
  <si>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</si>
  <si>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</si>
  <si>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</si>
  <si>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</si>
  <si>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</si>
  <si>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</si>
  <si>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</si>
  <si>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</si>
  <si>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</si>
  <si>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</si>
  <si>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</si>
  <si>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</si>
  <si>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</si>
  <si>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</si>
  <si>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</si>
  <si>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</si>
  <si>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</si>
  <si>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</si>
  <si>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</si>
  <si>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</si>
  <si>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</si>
  <si>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</si>
  <si>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</si>
  <si>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</si>
  <si>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</si>
  <si>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</si>
  <si>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</si>
  <si>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</si>
  <si>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</si>
  <si>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</si>
  <si>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</si>
  <si>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</si>
  <si>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</si>
  <si>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</si>
  <si>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</si>
  <si>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</si>
  <si>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</si>
  <si>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</si>
  <si>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</si>
  <si>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</si>
  <si>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</si>
  <si>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</si>
  <si>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</si>
  <si>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</si>
  <si>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</si>
  <si>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</si>
  <si>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</si>
  <si>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</si>
  <si>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</si>
  <si>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</si>
  <si>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</si>
  <si>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</si>
  <si>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</si>
  <si>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</si>
  <si>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</si>
  <si>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</si>
  <si>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</si>
  <si>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</si>
  <si>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</si>
  <si>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</si>
  <si>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</si>
  <si>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</si>
  <si>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</si>
  <si>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</si>
  <si>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</si>
  <si>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</si>
  <si>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</si>
  <si>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</si>
  <si>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</si>
  <si>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</si>
  <si>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</si>
  <si>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</si>
  <si>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</si>
  <si>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</si>
  <si>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</si>
  <si>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</si>
  <si>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</si>
  <si>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</si>
  <si>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</si>
  <si>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</si>
  <si>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</si>
  <si>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</si>
  <si>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</si>
  <si>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</si>
  <si>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</si>
  <si>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</si>
  <si>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</si>
  <si>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</si>
  <si>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</si>
  <si>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</si>
  <si>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</si>
  <si>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</si>
  <si>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</si>
  <si>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</si>
  <si>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</si>
  <si>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</si>
  <si>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</si>
  <si>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</si>
  <si>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</si>
  <si>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</si>
  <si>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</si>
  <si>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</si>
  <si>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</si>
  <si>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</si>
  <si>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</si>
  <si>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</si>
  <si>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</si>
  <si>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</si>
  <si>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</si>
  <si>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</si>
  <si>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</si>
  <si>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</si>
  <si>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</si>
  <si>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</si>
  <si>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</si>
  <si>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</si>
  <si>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</si>
  <si>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</si>
  <si>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</si>
  <si>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</si>
  <si>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</si>
  <si>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</si>
  <si>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</si>
  <si>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</si>
  <si>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</si>
  <si>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</si>
  <si>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</si>
  <si>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</si>
  <si>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</si>
  <si>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</si>
  <si>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</si>
  <si>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</si>
  <si>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</si>
  <si>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</si>
  <si>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</si>
  <si>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</si>
  <si>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</si>
  <si>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</si>
  <si>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</si>
  <si>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</si>
  <si>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</si>
  <si>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</si>
  <si>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</si>
  <si>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</si>
  <si>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</si>
  <si>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</si>
  <si>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</si>
  <si>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</si>
  <si>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</si>
  <si>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</si>
  <si>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</si>
  <si>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</si>
  <si>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</si>
  <si>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</si>
  <si>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</si>
  <si>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</si>
  <si>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</si>
  <si>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</si>
  <si>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</si>
  <si>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</si>
  <si>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</si>
  <si>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</si>
  <si>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</si>
  <si>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</si>
  <si>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</si>
  <si>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</si>
  <si>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</si>
  <si>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</si>
  <si>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</si>
  <si>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</si>
  <si>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大気汚染物質による曝露影響研究費</t>
    <phoneticPr fontId="5"/>
  </si>
  <si>
    <t>水・大気環境局</t>
    <rPh sb="0" eb="1">
      <t>ミズ</t>
    </rPh>
    <rPh sb="2" eb="7">
      <t>タイキカンキョウキョク</t>
    </rPh>
    <phoneticPr fontId="5"/>
  </si>
  <si>
    <t>総務課</t>
    <rPh sb="0" eb="3">
      <t>ソウムカ</t>
    </rPh>
    <phoneticPr fontId="5"/>
  </si>
  <si>
    <t>○</t>
  </si>
  <si>
    <t>環境基本法第16条第３項</t>
    <phoneticPr fontId="5"/>
  </si>
  <si>
    <t>-</t>
    <phoneticPr fontId="5"/>
  </si>
  <si>
    <t>微小粒子状物質（PM2.5、粒子状物質のうち粒径2.5μm以下のもの）及び光化学オキシダント等の大気汚染物質の健康影響に関する諸調査を実施することにより、大気環境基準の設定・見直し等に必要な科学的知見を集積する。</t>
    <phoneticPr fontId="5"/>
  </si>
  <si>
    <t>-</t>
    <phoneticPr fontId="5"/>
  </si>
  <si>
    <t>-</t>
    <phoneticPr fontId="5"/>
  </si>
  <si>
    <t>-</t>
    <phoneticPr fontId="5"/>
  </si>
  <si>
    <t>公害調査費</t>
    <rPh sb="0" eb="2">
      <t>コウガイ</t>
    </rPh>
    <rPh sb="2" eb="5">
      <t>チョウサヒ</t>
    </rPh>
    <phoneticPr fontId="5"/>
  </si>
  <si>
    <t>土地建物借料</t>
    <rPh sb="0" eb="2">
      <t>トチ</t>
    </rPh>
    <rPh sb="2" eb="4">
      <t>タテモノ</t>
    </rPh>
    <rPh sb="4" eb="6">
      <t>シャクリョウ</t>
    </rPh>
    <phoneticPr fontId="5"/>
  </si>
  <si>
    <t>環境省</t>
  </si>
  <si>
    <t>微小粒子状物質等大気汚染物質が健康に与える影響の調査等を行い、大気環境基準の設定・見直し等に必要な科学的知見を集積する。</t>
    <rPh sb="0" eb="2">
      <t>ビショウ</t>
    </rPh>
    <rPh sb="2" eb="5">
      <t>リュウシジョウ</t>
    </rPh>
    <rPh sb="5" eb="7">
      <t>ブッシツ</t>
    </rPh>
    <rPh sb="7" eb="8">
      <t>トウ</t>
    </rPh>
    <rPh sb="8" eb="10">
      <t>タイキ</t>
    </rPh>
    <rPh sb="10" eb="12">
      <t>オセン</t>
    </rPh>
    <rPh sb="12" eb="14">
      <t>ブッシツ</t>
    </rPh>
    <rPh sb="15" eb="17">
      <t>ケンコウ</t>
    </rPh>
    <rPh sb="18" eb="19">
      <t>アタ</t>
    </rPh>
    <rPh sb="21" eb="23">
      <t>エイキョウ</t>
    </rPh>
    <rPh sb="24" eb="26">
      <t>チョウサ</t>
    </rPh>
    <rPh sb="26" eb="27">
      <t>トウ</t>
    </rPh>
    <rPh sb="28" eb="29">
      <t>オコナ</t>
    </rPh>
    <phoneticPr fontId="5"/>
  </si>
  <si>
    <t>環境基準の見直し検討のため情報収集・整理を行う物質数</t>
    <phoneticPr fontId="5"/>
  </si>
  <si>
    <t>数</t>
    <rPh sb="0" eb="1">
      <t>カズ</t>
    </rPh>
    <phoneticPr fontId="5"/>
  </si>
  <si>
    <t>-</t>
    <phoneticPr fontId="5"/>
  </si>
  <si>
    <t>-</t>
    <phoneticPr fontId="5"/>
  </si>
  <si>
    <t>肺機能調査の実施地点×回数</t>
    <rPh sb="0" eb="3">
      <t>ハイキノウ</t>
    </rPh>
    <rPh sb="3" eb="5">
      <t>チョウサ</t>
    </rPh>
    <rPh sb="6" eb="8">
      <t>ジッシ</t>
    </rPh>
    <rPh sb="8" eb="10">
      <t>チテン</t>
    </rPh>
    <rPh sb="11" eb="13">
      <t>カイスウ</t>
    </rPh>
    <rPh sb="12" eb="13">
      <t>スウ</t>
    </rPh>
    <phoneticPr fontId="5"/>
  </si>
  <si>
    <t>業務執行額／環境基準等の見直し検討のための情報収集・整理を行う物質数　　　　　　　　　　　　　　</t>
    <rPh sb="0" eb="2">
      <t>ギョウム</t>
    </rPh>
    <rPh sb="2" eb="4">
      <t>シッコウ</t>
    </rPh>
    <rPh sb="4" eb="5">
      <t>ガク</t>
    </rPh>
    <rPh sb="6" eb="8">
      <t>カンキョウ</t>
    </rPh>
    <rPh sb="8" eb="10">
      <t>キジュン</t>
    </rPh>
    <rPh sb="10" eb="11">
      <t>トウ</t>
    </rPh>
    <rPh sb="12" eb="14">
      <t>ミナオ</t>
    </rPh>
    <rPh sb="15" eb="17">
      <t>ケントウ</t>
    </rPh>
    <rPh sb="21" eb="23">
      <t>ジョウホウ</t>
    </rPh>
    <rPh sb="23" eb="25">
      <t>シュウシュウ</t>
    </rPh>
    <rPh sb="26" eb="28">
      <t>セイリ</t>
    </rPh>
    <rPh sb="29" eb="30">
      <t>オコナ</t>
    </rPh>
    <rPh sb="31" eb="33">
      <t>ブッシツ</t>
    </rPh>
    <rPh sb="33" eb="34">
      <t>スウ</t>
    </rPh>
    <phoneticPr fontId="5"/>
  </si>
  <si>
    <t>292/3</t>
    <phoneticPr fontId="5"/>
  </si>
  <si>
    <t>226/3</t>
    <phoneticPr fontId="5"/>
  </si>
  <si>
    <t>-</t>
    <phoneticPr fontId="5"/>
  </si>
  <si>
    <t>９．環境政策の基盤整備</t>
    <phoneticPr fontId="5"/>
  </si>
  <si>
    <t>大気汚染物質曝露と健康影響との関連性を明らかにする。</t>
    <phoneticPr fontId="5"/>
  </si>
  <si>
    <t>・微小粒子状物質等の大気汚染物質による健康影響に対する国民の関心は高く、健康影響に関する知見を集積する本事業の目的は、国民や社会のニーズを的確に反映するものである。</t>
    <rPh sb="1" eb="3">
      <t>ビショウ</t>
    </rPh>
    <rPh sb="3" eb="6">
      <t>リュウシジョウ</t>
    </rPh>
    <rPh sb="6" eb="8">
      <t>ブッシツ</t>
    </rPh>
    <rPh sb="8" eb="9">
      <t>トウ</t>
    </rPh>
    <rPh sb="10" eb="12">
      <t>タイキ</t>
    </rPh>
    <rPh sb="12" eb="14">
      <t>オセン</t>
    </rPh>
    <rPh sb="14" eb="16">
      <t>ブッシツ</t>
    </rPh>
    <rPh sb="19" eb="21">
      <t>ケンコウ</t>
    </rPh>
    <rPh sb="21" eb="23">
      <t>エイキョウ</t>
    </rPh>
    <rPh sb="24" eb="25">
      <t>タイ</t>
    </rPh>
    <rPh sb="27" eb="29">
      <t>コクミン</t>
    </rPh>
    <rPh sb="30" eb="32">
      <t>カンシン</t>
    </rPh>
    <rPh sb="33" eb="34">
      <t>タカ</t>
    </rPh>
    <rPh sb="36" eb="38">
      <t>ケンコウ</t>
    </rPh>
    <rPh sb="38" eb="40">
      <t>エイキョウ</t>
    </rPh>
    <rPh sb="41" eb="42">
      <t>カン</t>
    </rPh>
    <rPh sb="44" eb="46">
      <t>チケン</t>
    </rPh>
    <rPh sb="47" eb="49">
      <t>シュウセキ</t>
    </rPh>
    <rPh sb="51" eb="52">
      <t>ホン</t>
    </rPh>
    <rPh sb="52" eb="54">
      <t>ジギョウ</t>
    </rPh>
    <rPh sb="55" eb="57">
      <t>モクテキ</t>
    </rPh>
    <rPh sb="59" eb="61">
      <t>コクミン</t>
    </rPh>
    <rPh sb="62" eb="64">
      <t>シャカイ</t>
    </rPh>
    <rPh sb="69" eb="71">
      <t>テキカク</t>
    </rPh>
    <rPh sb="72" eb="74">
      <t>ハンエイ</t>
    </rPh>
    <phoneticPr fontId="5"/>
  </si>
  <si>
    <t xml:space="preserve">・環境基本法の規定により、環境基準の設定等は国が行うこととされている。 </t>
    <phoneticPr fontId="5"/>
  </si>
  <si>
    <t>・環境基準は、人の健康を保護する上で維持されることが望ましい基準として設定され、行政上の目標となるものである。すなわち、各種施策を講ずる上での拠り所となるものであり、環境基準の設定・見直し等に関する知見を集積する本業務の優先度は高い。</t>
    <phoneticPr fontId="5"/>
  </si>
  <si>
    <t>有</t>
  </si>
  <si>
    <t>‐</t>
  </si>
  <si>
    <t>単位当たりのコストは、本事業の活動指標及び活動実績（アウトプット）により算定していることから、その水準は妥当である。</t>
    <phoneticPr fontId="5"/>
  </si>
  <si>
    <t>・費目・使途は、測定機のリース料や、業務実施のための人件費など、事業の実施に真に必要なものに限定されている。</t>
    <phoneticPr fontId="5"/>
  </si>
  <si>
    <t>・事業者から事業実施内容を提案させ、その内容に対して検討会を開催し、より的確且つ有益、効果的な方法を選択している。</t>
    <phoneticPr fontId="5"/>
  </si>
  <si>
    <t>・検討等の状況に応じた実績であり、見込みどおり問題なく達成できている。</t>
    <rPh sb="1" eb="3">
      <t>ケントウ</t>
    </rPh>
    <rPh sb="3" eb="4">
      <t>トウ</t>
    </rPh>
    <rPh sb="5" eb="7">
      <t>ジョウキョウ</t>
    </rPh>
    <rPh sb="8" eb="9">
      <t>オウ</t>
    </rPh>
    <rPh sb="11" eb="13">
      <t>ジッセキ</t>
    </rPh>
    <rPh sb="17" eb="19">
      <t>ミコ</t>
    </rPh>
    <rPh sb="23" eb="25">
      <t>モンダイ</t>
    </rPh>
    <rPh sb="27" eb="29">
      <t>タッセイ</t>
    </rPh>
    <phoneticPr fontId="5"/>
  </si>
  <si>
    <t>・成果物は、今後の大気環境基準の設定・見直し等の検討の際に、十分に活用されるものである。</t>
    <phoneticPr fontId="5"/>
  </si>
  <si>
    <t>088</t>
    <phoneticPr fontId="5"/>
  </si>
  <si>
    <t>086</t>
    <phoneticPr fontId="5"/>
  </si>
  <si>
    <t>B.（医）こころとからだの元氣プラザ</t>
    <rPh sb="3" eb="4">
      <t>イ</t>
    </rPh>
    <phoneticPr fontId="5"/>
  </si>
  <si>
    <t>A.日本エヌ・ユー・エス（株）</t>
    <rPh sb="2" eb="11">
      <t>ジャヌ</t>
    </rPh>
    <rPh sb="13" eb="14">
      <t>カブ</t>
    </rPh>
    <phoneticPr fontId="5"/>
  </si>
  <si>
    <t>C.日本エヌ・ユー・エス（株）</t>
    <rPh sb="2" eb="11">
      <t>ジャヌ</t>
    </rPh>
    <rPh sb="13" eb="14">
      <t>カブ</t>
    </rPh>
    <phoneticPr fontId="5"/>
  </si>
  <si>
    <t>D.ムラタ計測器サービス（株）</t>
    <rPh sb="5" eb="8">
      <t>ケイソクキ</t>
    </rPh>
    <rPh sb="13" eb="14">
      <t>カブ</t>
    </rPh>
    <phoneticPr fontId="5"/>
  </si>
  <si>
    <t>E.ムラタ計測器サービス（株）</t>
    <rPh sb="5" eb="8">
      <t>ケイソクキ</t>
    </rPh>
    <rPh sb="13" eb="14">
      <t>カブ</t>
    </rPh>
    <phoneticPr fontId="5"/>
  </si>
  <si>
    <t>F.国立大学法人岡山大学</t>
    <rPh sb="2" eb="4">
      <t>コクリツ</t>
    </rPh>
    <rPh sb="4" eb="6">
      <t>ダイガク</t>
    </rPh>
    <rPh sb="6" eb="8">
      <t>ホウジン</t>
    </rPh>
    <rPh sb="8" eb="10">
      <t>オカヤマ</t>
    </rPh>
    <rPh sb="10" eb="12">
      <t>ダイガク</t>
    </rPh>
    <phoneticPr fontId="5"/>
  </si>
  <si>
    <t>G.日本エヌ・ユー・エス（株）</t>
    <rPh sb="2" eb="11">
      <t>ジャヌ</t>
    </rPh>
    <rPh sb="13" eb="14">
      <t>カブ</t>
    </rPh>
    <phoneticPr fontId="5"/>
  </si>
  <si>
    <t>日本エヌ・ユー・エス（株）</t>
    <rPh sb="0" eb="9">
      <t>ジャヌ</t>
    </rPh>
    <rPh sb="11" eb="12">
      <t>カブ</t>
    </rPh>
    <phoneticPr fontId="5"/>
  </si>
  <si>
    <t>（医）こころとからだの元氣プラザ</t>
    <phoneticPr fontId="5"/>
  </si>
  <si>
    <t>ムラタ計測器サービス（株）</t>
    <rPh sb="3" eb="6">
      <t>ケイソクキ</t>
    </rPh>
    <rPh sb="11" eb="12">
      <t>カブ</t>
    </rPh>
    <phoneticPr fontId="5"/>
  </si>
  <si>
    <t>国立大学法人岡山大学</t>
    <rPh sb="0" eb="6">
      <t>コクリツダイガクホウジン</t>
    </rPh>
    <rPh sb="6" eb="8">
      <t>オカヤマ</t>
    </rPh>
    <rPh sb="8" eb="10">
      <t>ダイガク</t>
    </rPh>
    <phoneticPr fontId="5"/>
  </si>
  <si>
    <t>微小粒子状物質等大気汚染物質について、科学的知見の収集・整理を行った上で、主に医学に関する学識者で構成される検討会等を設置し、健康影響評価に係る知見について検討し、健康影響に関する適切な評価に資する。</t>
    <phoneticPr fontId="5"/>
  </si>
  <si>
    <t>-</t>
    <phoneticPr fontId="5"/>
  </si>
  <si>
    <t>-</t>
    <phoneticPr fontId="5"/>
  </si>
  <si>
    <t>肺機能の測定業務を行う。</t>
    <rPh sb="0" eb="3">
      <t>ハイキノウ</t>
    </rPh>
    <rPh sb="4" eb="6">
      <t>ソクテイ</t>
    </rPh>
    <rPh sb="6" eb="8">
      <t>ギョウム</t>
    </rPh>
    <rPh sb="9" eb="10">
      <t>オコナ</t>
    </rPh>
    <phoneticPr fontId="5"/>
  </si>
  <si>
    <t>微小粒子状物質等大気汚染物質の曝露量と健康影響との関連性を明らかにするため、毒性学調査等の研究を行う。</t>
    <phoneticPr fontId="5"/>
  </si>
  <si>
    <t>微小粒子状物質等の濃度の連続測定及び試料採取・成分分析等を行い、大気中微小粒子状物質等の基礎データを収集・整理する。</t>
    <phoneticPr fontId="5"/>
  </si>
  <si>
    <t>-</t>
    <phoneticPr fontId="5"/>
  </si>
  <si>
    <t>D</t>
  </si>
  <si>
    <t>ムラタ計測器サービス（株）</t>
    <rPh sb="3" eb="6">
      <t>ケイソクキ</t>
    </rPh>
    <rPh sb="11" eb="12">
      <t>カブ</t>
    </rPh>
    <phoneticPr fontId="5"/>
  </si>
  <si>
    <t>微小粒子状物質等大気汚染物質の濃度の連続測定及び成分分析用の試料採取を行うため、必要な測定機器の調達を行う。（国庫債務負担行為）</t>
    <phoneticPr fontId="5"/>
  </si>
  <si>
    <t>微小粒子状物質等大気汚染物質の濃度の連続測定及び成分分析用の試料採取を行うため、必要な測定機器の調達を行う。（国庫債務負担行為）</t>
    <phoneticPr fontId="5"/>
  </si>
  <si>
    <t>-</t>
    <phoneticPr fontId="5"/>
  </si>
  <si>
    <t>業務費</t>
    <rPh sb="0" eb="2">
      <t>ギョウム</t>
    </rPh>
    <rPh sb="2" eb="3">
      <t>ヒ</t>
    </rPh>
    <phoneticPr fontId="5"/>
  </si>
  <si>
    <t>外部委託</t>
    <rPh sb="0" eb="2">
      <t>ガイブ</t>
    </rPh>
    <rPh sb="2" eb="4">
      <t>イタク</t>
    </rPh>
    <phoneticPr fontId="5"/>
  </si>
  <si>
    <t>計画検討、調査等</t>
    <rPh sb="0" eb="2">
      <t>ケイカク</t>
    </rPh>
    <rPh sb="2" eb="4">
      <t>ケントウ</t>
    </rPh>
    <rPh sb="5" eb="7">
      <t>チョウサ</t>
    </rPh>
    <rPh sb="7" eb="8">
      <t>トウ</t>
    </rPh>
    <phoneticPr fontId="5"/>
  </si>
  <si>
    <t>（医）こころとからだの元氣プラザ</t>
    <rPh sb="1" eb="2">
      <t>イ</t>
    </rPh>
    <rPh sb="11" eb="13">
      <t>ゲンキ</t>
    </rPh>
    <phoneticPr fontId="5"/>
  </si>
  <si>
    <t>消費税</t>
    <rPh sb="0" eb="3">
      <t>ショウヒゼイ</t>
    </rPh>
    <phoneticPr fontId="5"/>
  </si>
  <si>
    <t>調査費</t>
    <rPh sb="0" eb="3">
      <t>チョウサヒ</t>
    </rPh>
    <phoneticPr fontId="5"/>
  </si>
  <si>
    <t>肺機能調査</t>
    <rPh sb="0" eb="3">
      <t>ハイキノウ</t>
    </rPh>
    <rPh sb="3" eb="5">
      <t>チョウサ</t>
    </rPh>
    <phoneticPr fontId="5"/>
  </si>
  <si>
    <t>その他</t>
    <rPh sb="2" eb="3">
      <t>タ</t>
    </rPh>
    <phoneticPr fontId="5"/>
  </si>
  <si>
    <t>借損料</t>
    <rPh sb="0" eb="1">
      <t>シャク</t>
    </rPh>
    <rPh sb="1" eb="3">
      <t>ソンリョウ</t>
    </rPh>
    <phoneticPr fontId="5"/>
  </si>
  <si>
    <t>人件費</t>
    <rPh sb="0" eb="3">
      <t>ジンケンヒ</t>
    </rPh>
    <phoneticPr fontId="5"/>
  </si>
  <si>
    <t>消耗品費</t>
    <rPh sb="0" eb="2">
      <t>ショウモウ</t>
    </rPh>
    <rPh sb="2" eb="3">
      <t>ヒン</t>
    </rPh>
    <rPh sb="3" eb="4">
      <t>ヒ</t>
    </rPh>
    <phoneticPr fontId="5"/>
  </si>
  <si>
    <t>一般管理費</t>
    <rPh sb="0" eb="2">
      <t>イッパン</t>
    </rPh>
    <rPh sb="2" eb="5">
      <t>カンリヒ</t>
    </rPh>
    <phoneticPr fontId="5"/>
  </si>
  <si>
    <t>機器点検費、車両費、燃料費、旅費、分析費</t>
    <rPh sb="0" eb="2">
      <t>キキ</t>
    </rPh>
    <rPh sb="2" eb="4">
      <t>テンケン</t>
    </rPh>
    <rPh sb="4" eb="5">
      <t>ヒ</t>
    </rPh>
    <rPh sb="6" eb="8">
      <t>シャリョウ</t>
    </rPh>
    <rPh sb="8" eb="9">
      <t>ヒ</t>
    </rPh>
    <rPh sb="10" eb="12">
      <t>ネンリョウ</t>
    </rPh>
    <rPh sb="12" eb="13">
      <t>ヒ</t>
    </rPh>
    <rPh sb="14" eb="16">
      <t>リョヒ</t>
    </rPh>
    <rPh sb="17" eb="19">
      <t>ブンセキ</t>
    </rPh>
    <rPh sb="19" eb="20">
      <t>ヒ</t>
    </rPh>
    <phoneticPr fontId="5"/>
  </si>
  <si>
    <t>測定機器の保守・管理、データ整理・解析等</t>
    <rPh sb="0" eb="2">
      <t>ソクテイ</t>
    </rPh>
    <rPh sb="2" eb="4">
      <t>キキ</t>
    </rPh>
    <rPh sb="5" eb="7">
      <t>ホシュ</t>
    </rPh>
    <rPh sb="8" eb="10">
      <t>カンリ</t>
    </rPh>
    <rPh sb="14" eb="16">
      <t>セイリ</t>
    </rPh>
    <rPh sb="17" eb="19">
      <t>カイセキ</t>
    </rPh>
    <rPh sb="19" eb="20">
      <t>トウ</t>
    </rPh>
    <phoneticPr fontId="5"/>
  </si>
  <si>
    <t>各種フィルタ等</t>
    <rPh sb="0" eb="2">
      <t>カクシュ</t>
    </rPh>
    <rPh sb="6" eb="7">
      <t>トウ</t>
    </rPh>
    <phoneticPr fontId="5"/>
  </si>
  <si>
    <t>調査内容検討、解析等</t>
    <rPh sb="0" eb="2">
      <t>チョウサ</t>
    </rPh>
    <rPh sb="2" eb="4">
      <t>ナイヨウ</t>
    </rPh>
    <rPh sb="4" eb="6">
      <t>ケントウ</t>
    </rPh>
    <rPh sb="7" eb="9">
      <t>カイセキ</t>
    </rPh>
    <rPh sb="9" eb="10">
      <t>トウ</t>
    </rPh>
    <phoneticPr fontId="5"/>
  </si>
  <si>
    <t>調査設計、内容検討等</t>
    <rPh sb="0" eb="2">
      <t>チョウサ</t>
    </rPh>
    <rPh sb="2" eb="4">
      <t>セッケイ</t>
    </rPh>
    <rPh sb="5" eb="7">
      <t>ナイヨウ</t>
    </rPh>
    <rPh sb="7" eb="9">
      <t>ケントウ</t>
    </rPh>
    <rPh sb="9" eb="10">
      <t>トウ</t>
    </rPh>
    <phoneticPr fontId="5"/>
  </si>
  <si>
    <t>測定機器リース料</t>
    <rPh sb="0" eb="2">
      <t>ソクテイ</t>
    </rPh>
    <rPh sb="2" eb="4">
      <t>キキ</t>
    </rPh>
    <rPh sb="7" eb="8">
      <t>リョウ</t>
    </rPh>
    <phoneticPr fontId="5"/>
  </si>
  <si>
    <t>百万円未満のため非掲載</t>
    <rPh sb="0" eb="2">
      <t>ヒャクマン</t>
    </rPh>
    <rPh sb="2" eb="5">
      <t>エンミマン</t>
    </rPh>
    <rPh sb="8" eb="9">
      <t>ヒ</t>
    </rPh>
    <rPh sb="9" eb="11">
      <t>ケイサイ</t>
    </rPh>
    <phoneticPr fontId="5"/>
  </si>
  <si>
    <t>微小粒子状物質等の実測調査に係る測定場所の行政財産等使用料</t>
    <phoneticPr fontId="5"/>
  </si>
  <si>
    <t>-</t>
    <phoneticPr fontId="5"/>
  </si>
  <si>
    <t>-</t>
    <phoneticPr fontId="5"/>
  </si>
  <si>
    <t>鹿児島県</t>
    <rPh sb="0" eb="4">
      <t>カゴシマケン</t>
    </rPh>
    <phoneticPr fontId="5"/>
  </si>
  <si>
    <t>仙台市</t>
    <rPh sb="0" eb="3">
      <t>センダイシ</t>
    </rPh>
    <phoneticPr fontId="5"/>
  </si>
  <si>
    <t>福岡市</t>
    <rPh sb="0" eb="3">
      <t>フクオカシ</t>
    </rPh>
    <phoneticPr fontId="5"/>
  </si>
  <si>
    <t>-</t>
    <phoneticPr fontId="5"/>
  </si>
  <si>
    <t>-</t>
    <phoneticPr fontId="5"/>
  </si>
  <si>
    <t>193/3</t>
    <phoneticPr fontId="5"/>
  </si>
  <si>
    <t>業務執行見込み額（当初予算）221/3</t>
    <phoneticPr fontId="5"/>
  </si>
  <si>
    <t>光化学オキシダント等大気汚染物質による健康影響について、疫学研究及びヒト志願者実験研究等に関する文献の収集・整理、諸外国等における大気環境基準の設定・改定作業等の動向調査等を実施</t>
    <rPh sb="36" eb="39">
      <t>シガンシャ</t>
    </rPh>
    <rPh sb="39" eb="41">
      <t>ジッケン</t>
    </rPh>
    <rPh sb="41" eb="43">
      <t>ケンキュウ</t>
    </rPh>
    <phoneticPr fontId="5"/>
  </si>
  <si>
    <t>・請負先等の選定に当たっては、可能な限り一般競争入札等を実施する等、極力競争性の確保に努めている。一者応札の抑制等の観点から、公告期間の延長などを実施している。
・一般競争において、前年度一者応札だった業務については、公告期間を延長する等改善を図り適正な競争に努めたが、一者応札となったものもある。</t>
    <rPh sb="101" eb="103">
      <t>ギョウム</t>
    </rPh>
    <rPh sb="136" eb="137">
      <t>シャ</t>
    </rPh>
    <rPh sb="137" eb="139">
      <t>オウサツ</t>
    </rPh>
    <phoneticPr fontId="5"/>
  </si>
  <si>
    <t>・発注者の意図が正確に伝わるように仕様書を作成し、説明会の非開催等の工夫をしている。</t>
    <rPh sb="1" eb="4">
      <t>ハッチュウシャ</t>
    </rPh>
    <rPh sb="5" eb="7">
      <t>イト</t>
    </rPh>
    <rPh sb="8" eb="10">
      <t>セイカク</t>
    </rPh>
    <rPh sb="11" eb="12">
      <t>ツタ</t>
    </rPh>
    <rPh sb="17" eb="20">
      <t>シヨウショ</t>
    </rPh>
    <rPh sb="21" eb="23">
      <t>サクセイ</t>
    </rPh>
    <rPh sb="25" eb="28">
      <t>セツメイカイ</t>
    </rPh>
    <rPh sb="29" eb="30">
      <t>ヒ</t>
    </rPh>
    <rPh sb="30" eb="32">
      <t>カイサイ</t>
    </rPh>
    <rPh sb="32" eb="33">
      <t>トウ</t>
    </rPh>
    <rPh sb="34" eb="36">
      <t>クフウ</t>
    </rPh>
    <phoneticPr fontId="5"/>
  </si>
  <si>
    <t>・環境基準を設定している３物質について、見直し検討に資する情報収集・整理を着実に進めているところであり、成果目標に見合ったものとなっている。</t>
    <rPh sb="1" eb="3">
      <t>カンキョウ</t>
    </rPh>
    <rPh sb="3" eb="5">
      <t>キジュン</t>
    </rPh>
    <rPh sb="6" eb="8">
      <t>セッテイ</t>
    </rPh>
    <rPh sb="13" eb="15">
      <t>ブッシツ</t>
    </rPh>
    <rPh sb="20" eb="22">
      <t>ミナオ</t>
    </rPh>
    <rPh sb="23" eb="25">
      <t>ケントウ</t>
    </rPh>
    <rPh sb="26" eb="27">
      <t>シ</t>
    </rPh>
    <rPh sb="29" eb="31">
      <t>ジョウホウ</t>
    </rPh>
    <rPh sb="31" eb="33">
      <t>シュウシュウ</t>
    </rPh>
    <rPh sb="34" eb="36">
      <t>セイリ</t>
    </rPh>
    <rPh sb="37" eb="39">
      <t>チャクジツ</t>
    </rPh>
    <rPh sb="40" eb="41">
      <t>スス</t>
    </rPh>
    <rPh sb="52" eb="54">
      <t>セイカ</t>
    </rPh>
    <rPh sb="54" eb="56">
      <t>モクヒョウ</t>
    </rPh>
    <rPh sb="57" eb="59">
      <t>ミア</t>
    </rPh>
    <phoneticPr fontId="5"/>
  </si>
  <si>
    <t>・近年、米国等の諸外国において大気環境基準等の強化の動きが相次いでいることから、現行の環境基準より低い濃度レベルにおいても我が国で健康影響が見られるかどうかの確認を進めている。
・微小粒子状物質に関しては、肺機能発達に係る疫学調査等や呼吸器症状等への影響に関する調査研究の実施、健康影響に関する科学的知見を収集するため文献等のレビューなど、国内外の知見の充実に向けた調査研究を進めている。</t>
    <rPh sb="40" eb="42">
      <t>ゲンコウ</t>
    </rPh>
    <rPh sb="43" eb="45">
      <t>カンキョウ</t>
    </rPh>
    <rPh sb="45" eb="47">
      <t>キジュン</t>
    </rPh>
    <rPh sb="82" eb="83">
      <t>スス</t>
    </rPh>
    <phoneticPr fontId="5"/>
  </si>
  <si>
    <t>競争入札を実施した契約における落札率が低くなったため。</t>
    <rPh sb="0" eb="2">
      <t>キョウソウ</t>
    </rPh>
    <rPh sb="2" eb="4">
      <t>ニュウサツ</t>
    </rPh>
    <rPh sb="5" eb="7">
      <t>ジッシ</t>
    </rPh>
    <rPh sb="9" eb="11">
      <t>ケイヤク</t>
    </rPh>
    <rPh sb="15" eb="17">
      <t>ラクサツ</t>
    </rPh>
    <rPh sb="17" eb="18">
      <t>リツ</t>
    </rPh>
    <rPh sb="19" eb="20">
      <t>ヒク</t>
    </rPh>
    <phoneticPr fontId="5"/>
  </si>
  <si>
    <t>-</t>
    <phoneticPr fontId="5"/>
  </si>
  <si>
    <t>-</t>
    <phoneticPr fontId="5"/>
  </si>
  <si>
    <t>-</t>
    <phoneticPr fontId="5"/>
  </si>
  <si>
    <t>-</t>
    <phoneticPr fontId="5"/>
  </si>
  <si>
    <t>-</t>
    <phoneticPr fontId="5"/>
  </si>
  <si>
    <t>-</t>
    <phoneticPr fontId="5"/>
  </si>
  <si>
    <t>・人の健康影響の未然防止の観点から、特に優先度の高い大気汚染物質について科学的知見の集積を集中的に行い、必要に応じた環境基準等の設定・見直しや対策につなげる。
・一者応札の改善に向けた取組として、仕様書の見直し、公告期間の延長等を図り、引き続き適正な競争の実施に努める。</t>
    <rPh sb="26" eb="28">
      <t>タイキ</t>
    </rPh>
    <rPh sb="28" eb="30">
      <t>オセン</t>
    </rPh>
    <rPh sb="30" eb="32">
      <t>ブッシツ</t>
    </rPh>
    <rPh sb="36" eb="39">
      <t>カガクテキ</t>
    </rPh>
    <rPh sb="39" eb="41">
      <t>チケン</t>
    </rPh>
    <rPh sb="42" eb="44">
      <t>シュウセキ</t>
    </rPh>
    <rPh sb="47" eb="48">
      <t>テキ</t>
    </rPh>
    <rPh sb="64" eb="66">
      <t>セッテイ</t>
    </rPh>
    <rPh sb="81" eb="82">
      <t>イチ</t>
    </rPh>
    <phoneticPr fontId="5"/>
  </si>
  <si>
    <t>微小粒子状物質及び光化学オキシダント等の大気汚染物質に関する疫学調査や文献調査等を実施。</t>
    <rPh sb="0" eb="2">
      <t>ビショウ</t>
    </rPh>
    <rPh sb="2" eb="5">
      <t>リュウシジョウ</t>
    </rPh>
    <rPh sb="5" eb="7">
      <t>ブッシツ</t>
    </rPh>
    <rPh sb="7" eb="8">
      <t>オヨ</t>
    </rPh>
    <rPh sb="9" eb="12">
      <t>コウカガク</t>
    </rPh>
    <rPh sb="18" eb="19">
      <t>トウ</t>
    </rPh>
    <rPh sb="20" eb="22">
      <t>タイキ</t>
    </rPh>
    <rPh sb="22" eb="24">
      <t>オセン</t>
    </rPh>
    <rPh sb="24" eb="26">
      <t>ブッシツ</t>
    </rPh>
    <rPh sb="27" eb="28">
      <t>カン</t>
    </rPh>
    <rPh sb="30" eb="32">
      <t>エキガク</t>
    </rPh>
    <rPh sb="32" eb="34">
      <t>チョウサ</t>
    </rPh>
    <rPh sb="35" eb="37">
      <t>ブンケン</t>
    </rPh>
    <rPh sb="37" eb="39">
      <t>チョウサ</t>
    </rPh>
    <rPh sb="39" eb="40">
      <t>トウ</t>
    </rPh>
    <rPh sb="41" eb="43">
      <t>ジッシ</t>
    </rPh>
    <phoneticPr fontId="5"/>
  </si>
  <si>
    <t>大気汚染物質による健康影響の知見の集積</t>
    <rPh sb="0" eb="2">
      <t>タイキ</t>
    </rPh>
    <rPh sb="2" eb="4">
      <t>オセン</t>
    </rPh>
    <rPh sb="4" eb="6">
      <t>ブッシツ</t>
    </rPh>
    <rPh sb="9" eb="11">
      <t>ケンコウ</t>
    </rPh>
    <rPh sb="11" eb="13">
      <t>エイキョウ</t>
    </rPh>
    <rPh sb="14" eb="16">
      <t>チケン</t>
    </rPh>
    <rPh sb="17" eb="19">
      <t>シュウセキ</t>
    </rPh>
    <phoneticPr fontId="5"/>
  </si>
  <si>
    <t>必要に応じた環境基準の見直しを行い、対策が講じられることによって、大気環境の改善に貢献する</t>
    <rPh sb="0" eb="2">
      <t>ヒツヨウ</t>
    </rPh>
    <rPh sb="3" eb="4">
      <t>オウ</t>
    </rPh>
    <rPh sb="6" eb="8">
      <t>カンキョウ</t>
    </rPh>
    <rPh sb="8" eb="10">
      <t>キジュン</t>
    </rPh>
    <rPh sb="11" eb="13">
      <t>ミナオ</t>
    </rPh>
    <rPh sb="15" eb="16">
      <t>オコナ</t>
    </rPh>
    <rPh sb="18" eb="20">
      <t>タイサク</t>
    </rPh>
    <rPh sb="21" eb="22">
      <t>コウ</t>
    </rPh>
    <rPh sb="33" eb="35">
      <t>タイキ</t>
    </rPh>
    <rPh sb="35" eb="37">
      <t>カンキョウ</t>
    </rPh>
    <rPh sb="38" eb="40">
      <t>カイゼン</t>
    </rPh>
    <rPh sb="41" eb="43">
      <t>コウケン</t>
    </rPh>
    <phoneticPr fontId="5"/>
  </si>
  <si>
    <t>環境技術実証事業における実証技術数</t>
    <rPh sb="0" eb="2">
      <t>カンキョウ</t>
    </rPh>
    <rPh sb="2" eb="4">
      <t>ギジュツ</t>
    </rPh>
    <rPh sb="4" eb="6">
      <t>ジッショウ</t>
    </rPh>
    <rPh sb="6" eb="7">
      <t>コト</t>
    </rPh>
    <rPh sb="7" eb="8">
      <t>ギョウ</t>
    </rPh>
    <rPh sb="12" eb="14">
      <t>ジッショウ</t>
    </rPh>
    <rPh sb="14" eb="16">
      <t>ギジュツ</t>
    </rPh>
    <rPh sb="16" eb="17">
      <t>スウ</t>
    </rPh>
    <phoneticPr fontId="5"/>
  </si>
  <si>
    <t>・微小粒子状物質等の大気汚染物質による健康影響に係る科学的知見の収集・整理、健康影響評価に係る知見を検討。
・大気汚染物質の曝露量と健康影響の関係性を明らかにするために、全国で小学生・中学生を対象に肺機能検査を計画・実施。
・大気汚染物質への曝露状況を把握するため、微小粒子状物質等の濃度等を全国で測定。
・コホートデータと大気濃度測定結果を活用した、大気汚染物質による循環器への影響を調査。
・光化学オキシダント等に関する国内外の文献を収集・整理。</t>
    <rPh sb="10" eb="12">
      <t>タイキ</t>
    </rPh>
    <rPh sb="12" eb="14">
      <t>オセン</t>
    </rPh>
    <rPh sb="14" eb="16">
      <t>ブッシツ</t>
    </rPh>
    <rPh sb="19" eb="21">
      <t>ケンコウ</t>
    </rPh>
    <rPh sb="21" eb="23">
      <t>エイキョウ</t>
    </rPh>
    <rPh sb="24" eb="25">
      <t>カカ</t>
    </rPh>
    <rPh sb="26" eb="29">
      <t>カガクテキ</t>
    </rPh>
    <rPh sb="29" eb="31">
      <t>チケン</t>
    </rPh>
    <rPh sb="32" eb="34">
      <t>シュウシュウ</t>
    </rPh>
    <rPh sb="35" eb="37">
      <t>セイリ</t>
    </rPh>
    <rPh sb="38" eb="40">
      <t>ケンコウ</t>
    </rPh>
    <rPh sb="40" eb="42">
      <t>エイキョウ</t>
    </rPh>
    <rPh sb="42" eb="44">
      <t>ヒョウカ</t>
    </rPh>
    <rPh sb="45" eb="46">
      <t>カカ</t>
    </rPh>
    <rPh sb="47" eb="49">
      <t>チケン</t>
    </rPh>
    <rPh sb="50" eb="52">
      <t>ケントウ</t>
    </rPh>
    <rPh sb="85" eb="87">
      <t>ゼンコク</t>
    </rPh>
    <rPh sb="88" eb="91">
      <t>ショウガクセイ</t>
    </rPh>
    <rPh sb="92" eb="95">
      <t>チュウガクセイ</t>
    </rPh>
    <rPh sb="96" eb="98">
      <t>タイショウ</t>
    </rPh>
    <rPh sb="99" eb="102">
      <t>ハイキノウ</t>
    </rPh>
    <rPh sb="102" eb="104">
      <t>ケンサ</t>
    </rPh>
    <rPh sb="105" eb="107">
      <t>ケイカク</t>
    </rPh>
    <rPh sb="108" eb="110">
      <t>ジッシ</t>
    </rPh>
    <rPh sb="113" eb="115">
      <t>タイキ</t>
    </rPh>
    <rPh sb="115" eb="117">
      <t>オセン</t>
    </rPh>
    <rPh sb="117" eb="119">
      <t>ブッシツ</t>
    </rPh>
    <rPh sb="121" eb="125">
      <t>バクロジョウキョウ</t>
    </rPh>
    <rPh sb="126" eb="128">
      <t>ハアク</t>
    </rPh>
    <rPh sb="142" eb="144">
      <t>ノウド</t>
    </rPh>
    <rPh sb="144" eb="145">
      <t>トウ</t>
    </rPh>
    <rPh sb="146" eb="148">
      <t>ゼンコク</t>
    </rPh>
    <rPh sb="149" eb="151">
      <t>ソクテイ</t>
    </rPh>
    <rPh sb="162" eb="164">
      <t>タイキ</t>
    </rPh>
    <rPh sb="164" eb="166">
      <t>ノウド</t>
    </rPh>
    <rPh sb="166" eb="168">
      <t>ソクテイ</t>
    </rPh>
    <rPh sb="168" eb="170">
      <t>ケッカ</t>
    </rPh>
    <rPh sb="171" eb="173">
      <t>カツヨウ</t>
    </rPh>
    <rPh sb="176" eb="178">
      <t>タイキ</t>
    </rPh>
    <rPh sb="178" eb="180">
      <t>オセン</t>
    </rPh>
    <rPh sb="180" eb="182">
      <t>ブッシツ</t>
    </rPh>
    <rPh sb="185" eb="188">
      <t>ジュンカンキ</t>
    </rPh>
    <rPh sb="190" eb="192">
      <t>エイキョウ</t>
    </rPh>
    <rPh sb="193" eb="195">
      <t>チョウサ</t>
    </rPh>
    <rPh sb="198" eb="201">
      <t>コウカガク</t>
    </rPh>
    <rPh sb="207" eb="208">
      <t>トウ</t>
    </rPh>
    <rPh sb="209" eb="210">
      <t>カン</t>
    </rPh>
    <rPh sb="212" eb="215">
      <t>コクナイガイ</t>
    </rPh>
    <rPh sb="216" eb="218">
      <t>ブンケン</t>
    </rPh>
    <rPh sb="219" eb="221">
      <t>シュウシュウ</t>
    </rPh>
    <rPh sb="222" eb="224">
      <t>セイリ</t>
    </rPh>
    <phoneticPr fontId="5"/>
  </si>
  <si>
    <t>微小粒子状物質等大気汚染物質に係る疫学調査研究業務報告書（環境省）</t>
    <rPh sb="0" eb="2">
      <t>ビショウ</t>
    </rPh>
    <rPh sb="2" eb="5">
      <t>リュウシジョウ</t>
    </rPh>
    <rPh sb="5" eb="7">
      <t>ブッシツ</t>
    </rPh>
    <rPh sb="7" eb="8">
      <t>トウ</t>
    </rPh>
    <rPh sb="8" eb="10">
      <t>タイキ</t>
    </rPh>
    <rPh sb="10" eb="12">
      <t>オセン</t>
    </rPh>
    <rPh sb="12" eb="14">
      <t>ブッシツ</t>
    </rPh>
    <rPh sb="15" eb="16">
      <t>カカワ</t>
    </rPh>
    <rPh sb="17" eb="19">
      <t>エキガク</t>
    </rPh>
    <rPh sb="19" eb="21">
      <t>チョウサ</t>
    </rPh>
    <rPh sb="21" eb="23">
      <t>ケンキュウ</t>
    </rPh>
    <rPh sb="23" eb="25">
      <t>ギョウム</t>
    </rPh>
    <rPh sb="25" eb="28">
      <t>ホウコクショ</t>
    </rPh>
    <rPh sb="29" eb="32">
      <t>カンキョウショウ</t>
    </rPh>
    <phoneticPr fontId="5"/>
  </si>
  <si>
    <t>総務課長　廣木雅史</t>
    <rPh sb="0" eb="2">
      <t>ソウム</t>
    </rPh>
    <rPh sb="2" eb="4">
      <t>カチョウ</t>
    </rPh>
    <rPh sb="5" eb="7">
      <t>ヒロキ</t>
    </rPh>
    <rPh sb="7" eb="9">
      <t>マサフミ</t>
    </rPh>
    <phoneticPr fontId="5"/>
  </si>
  <si>
    <t>外部有識者点検対象外</t>
    <phoneticPr fontId="5"/>
  </si>
  <si>
    <t>より一層の予算執行効率化の観点から、引き続き調達手法の改善（一者応札の抑制の取組等）を図るべき。
また、調査測点については、必要なデータが得られるように配置する必要があるが、絞り込みを行うことで、予算執行効率化を図ること。</t>
    <phoneticPr fontId="5"/>
  </si>
  <si>
    <t>引き続き、仕様書の見直しや公告期間の延長等により一者応札の抑制に努める。
また、調査測点の数や配置については、調査の進捗に合わせて整理（縮小）・合理化を進めており、引き続き効率的な執行に努める。</t>
    <rPh sb="0" eb="1">
      <t>ヒ</t>
    </rPh>
    <rPh sb="2" eb="3">
      <t>ツヅ</t>
    </rPh>
    <rPh sb="5" eb="8">
      <t>シヨウショ</t>
    </rPh>
    <rPh sb="9" eb="11">
      <t>ミナオ</t>
    </rPh>
    <rPh sb="13" eb="15">
      <t>コウコク</t>
    </rPh>
    <rPh sb="15" eb="17">
      <t>キカン</t>
    </rPh>
    <rPh sb="18" eb="20">
      <t>エンチョウ</t>
    </rPh>
    <rPh sb="20" eb="21">
      <t>トウ</t>
    </rPh>
    <rPh sb="24" eb="25">
      <t>イッ</t>
    </rPh>
    <rPh sb="25" eb="26">
      <t>シャ</t>
    </rPh>
    <rPh sb="26" eb="28">
      <t>オウサツ</t>
    </rPh>
    <rPh sb="29" eb="31">
      <t>ヨクセイ</t>
    </rPh>
    <rPh sb="32" eb="33">
      <t>ツト</t>
    </rPh>
    <rPh sb="40" eb="42">
      <t>チョウサ</t>
    </rPh>
    <rPh sb="42" eb="44">
      <t>ソクテン</t>
    </rPh>
    <rPh sb="45" eb="46">
      <t>カズ</t>
    </rPh>
    <rPh sb="47" eb="49">
      <t>ハイチ</t>
    </rPh>
    <rPh sb="55" eb="57">
      <t>チョウサ</t>
    </rPh>
    <rPh sb="58" eb="60">
      <t>シンチョク</t>
    </rPh>
    <rPh sb="61" eb="62">
      <t>ア</t>
    </rPh>
    <rPh sb="65" eb="67">
      <t>セイリ</t>
    </rPh>
    <rPh sb="68" eb="70">
      <t>シュクショウ</t>
    </rPh>
    <rPh sb="72" eb="75">
      <t>ゴウリカ</t>
    </rPh>
    <rPh sb="76" eb="77">
      <t>スス</t>
    </rPh>
    <rPh sb="82" eb="83">
      <t>ヒ</t>
    </rPh>
    <rPh sb="84" eb="85">
      <t>ツヅ</t>
    </rPh>
    <rPh sb="86" eb="89">
      <t>コウリツテキ</t>
    </rPh>
    <rPh sb="90" eb="92">
      <t>シッコウ</t>
    </rPh>
    <rPh sb="93" eb="94">
      <t>ツト</t>
    </rPh>
    <phoneticPr fontId="5"/>
  </si>
  <si>
    <t>疫学調査の進捗により、肺機能検査を実施する学校数や、大気汚染物質の実測調査を行う地点数が減少する予定であり、それぞれに要する費用の減額を見込んだため。</t>
    <rPh sb="0" eb="2">
      <t>エキガク</t>
    </rPh>
    <rPh sb="2" eb="4">
      <t>チョウサ</t>
    </rPh>
    <rPh sb="5" eb="7">
      <t>シンチョク</t>
    </rPh>
    <rPh sb="11" eb="14">
      <t>ハイキノウ</t>
    </rPh>
    <rPh sb="14" eb="16">
      <t>ケンサ</t>
    </rPh>
    <rPh sb="17" eb="19">
      <t>ジッシ</t>
    </rPh>
    <rPh sb="21" eb="24">
      <t>ガッコウスウ</t>
    </rPh>
    <rPh sb="26" eb="28">
      <t>タイキ</t>
    </rPh>
    <rPh sb="28" eb="30">
      <t>オセン</t>
    </rPh>
    <rPh sb="30" eb="32">
      <t>ブッシツ</t>
    </rPh>
    <rPh sb="33" eb="35">
      <t>ジッソク</t>
    </rPh>
    <rPh sb="35" eb="37">
      <t>チョウサ</t>
    </rPh>
    <rPh sb="38" eb="39">
      <t>オコナ</t>
    </rPh>
    <rPh sb="40" eb="42">
      <t>チテン</t>
    </rPh>
    <rPh sb="42" eb="43">
      <t>スウ</t>
    </rPh>
    <rPh sb="44" eb="46">
      <t>ゲンショウ</t>
    </rPh>
    <rPh sb="48" eb="50">
      <t>ヨテイ</t>
    </rPh>
    <rPh sb="59" eb="60">
      <t>ヨウ</t>
    </rPh>
    <rPh sb="62" eb="64">
      <t>ヒヨウ</t>
    </rPh>
    <rPh sb="65" eb="67">
      <t>ゲンガク</t>
    </rPh>
    <rPh sb="68" eb="70">
      <t>ミコ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</si>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</sst>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46772</xdr:colOff>
      <xdr:row>740</xdr:row>
      <xdr:rowOff>220695</xdr:rowOff>
    </xdr:from>
    <xdr:to>
      <xdr:col>13</xdr:col>
      <xdr:colOff>128578</xdr:colOff>
      <xdr:row>742</xdr:row>
      <xdr:rowOff>63221</xdr:rowOff>
    </xdr:to>
    <xdr:sp macro="" textlink="">
      <xdr:nvSpPr>
        <xdr:cNvPr id="3" name="テキスト ボックス 2"/>
        <xdr:cNvSpPr txBox="1"/>
      </xdr:nvSpPr>
      <xdr:spPr>
        <a:xfrm>
          <a:off x="1356399" y="45748928"/>
          <a:ext cx="1204343" cy="5534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193</a:t>
          </a:r>
          <a:r>
            <a:rPr kumimoji="1" lang="ja-JP" altLang="en-US" sz="1100">
              <a:solidFill>
                <a:sysClr val="windowText" lastClr="000000"/>
              </a:solidFill>
            </a:rPr>
            <a:t>百万円</a:t>
          </a:r>
        </a:p>
      </xdr:txBody>
    </xdr:sp>
    <xdr:clientData/>
  </xdr:twoCellAnchor>
  <xdr:twoCellAnchor>
    <xdr:from>
      <xdr:col>12</xdr:col>
      <xdr:colOff>78451</xdr:colOff>
      <xdr:row>744</xdr:row>
      <xdr:rowOff>180842</xdr:rowOff>
    </xdr:from>
    <xdr:to>
      <xdr:col>25</xdr:col>
      <xdr:colOff>121911</xdr:colOff>
      <xdr:row>746</xdr:row>
      <xdr:rowOff>13781</xdr:rowOff>
    </xdr:to>
    <xdr:sp macro="" textlink="">
      <xdr:nvSpPr>
        <xdr:cNvPr id="4" name="テキスト ボックス 3"/>
        <xdr:cNvSpPr txBox="1"/>
      </xdr:nvSpPr>
      <xdr:spPr>
        <a:xfrm>
          <a:off x="2323525" y="47121601"/>
          <a:ext cx="2475624" cy="5438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Ａ．　日本エヌ・ユー・エス（株）</a:t>
          </a:r>
          <a:endParaRPr kumimoji="1" lang="en-US" altLang="ja-JP" sz="1100"/>
        </a:p>
        <a:p>
          <a:pPr algn="ctr"/>
          <a:r>
            <a:rPr kumimoji="1" lang="en-US" altLang="ja-JP" sz="1100"/>
            <a:t>71</a:t>
          </a:r>
          <a:r>
            <a:rPr kumimoji="1" lang="ja-JP" altLang="en-US" sz="1100"/>
            <a:t>百万円</a:t>
          </a:r>
        </a:p>
      </xdr:txBody>
    </xdr:sp>
    <xdr:clientData/>
  </xdr:twoCellAnchor>
  <xdr:twoCellAnchor>
    <xdr:from>
      <xdr:col>12</xdr:col>
      <xdr:colOff>68048</xdr:colOff>
      <xdr:row>743</xdr:row>
      <xdr:rowOff>253414</xdr:rowOff>
    </xdr:from>
    <xdr:to>
      <xdr:col>22</xdr:col>
      <xdr:colOff>143760</xdr:colOff>
      <xdr:row>744</xdr:row>
      <xdr:rowOff>310956</xdr:rowOff>
    </xdr:to>
    <xdr:sp macro="" textlink="">
      <xdr:nvSpPr>
        <xdr:cNvPr id="5" name="テキスト ボックス 4"/>
        <xdr:cNvSpPr txBox="1"/>
      </xdr:nvSpPr>
      <xdr:spPr>
        <a:xfrm>
          <a:off x="2313122" y="46848058"/>
          <a:ext cx="1946607" cy="40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請負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82800</xdr:colOff>
      <xdr:row>743</xdr:row>
      <xdr:rowOff>229426</xdr:rowOff>
    </xdr:from>
    <xdr:to>
      <xdr:col>46</xdr:col>
      <xdr:colOff>159666</xdr:colOff>
      <xdr:row>747</xdr:row>
      <xdr:rowOff>31905</xdr:rowOff>
    </xdr:to>
    <xdr:sp macro="" textlink="">
      <xdr:nvSpPr>
        <xdr:cNvPr id="6" name="大かっこ 5"/>
        <xdr:cNvSpPr/>
      </xdr:nvSpPr>
      <xdr:spPr>
        <a:xfrm>
          <a:off x="5508396" y="46824070"/>
          <a:ext cx="3257388" cy="1205650"/>
        </a:xfrm>
        <a:prstGeom prst="bracketPair">
          <a:avLst>
            <a:gd name="adj" fmla="val 105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en-US" sz="1100">
              <a:solidFill>
                <a:schemeClr val="tx1"/>
              </a:solidFill>
              <a:latin typeface="+mn-lt"/>
              <a:ea typeface="+mn-ea"/>
              <a:cs typeface="+mn-cs"/>
            </a:rPr>
            <a:t>微小</a:t>
          </a:r>
          <a:r>
            <a:rPr lang="ja-JP" altLang="ja-JP" sz="1100">
              <a:solidFill>
                <a:schemeClr val="tx1"/>
              </a:solidFill>
              <a:latin typeface="+mn-lt"/>
              <a:ea typeface="+mn-ea"/>
              <a:cs typeface="+mn-cs"/>
            </a:rPr>
            <a:t>粒子状物質</a:t>
          </a:r>
          <a:r>
            <a:rPr lang="ja-JP" altLang="en-US" sz="1100">
              <a:solidFill>
                <a:schemeClr val="tx1"/>
              </a:solidFill>
              <a:latin typeface="+mn-lt"/>
              <a:ea typeface="+mn-ea"/>
              <a:cs typeface="+mn-cs"/>
            </a:rPr>
            <a:t>等大気汚染物質</a:t>
          </a:r>
          <a:r>
            <a:rPr lang="ja-JP" altLang="ja-JP" sz="1100">
              <a:solidFill>
                <a:schemeClr val="tx1"/>
              </a:solidFill>
              <a:latin typeface="+mn-lt"/>
              <a:ea typeface="+mn-ea"/>
              <a:cs typeface="+mn-cs"/>
            </a:rPr>
            <a:t>について、科学的知見の収集・整理を行った上で、主に医学に関する学識者で構成される検討会等を設置し、健康影響評価に係る知見について</a:t>
          </a:r>
          <a:r>
            <a:rPr lang="ja-JP" altLang="en-US" sz="1100">
              <a:solidFill>
                <a:schemeClr val="tx1"/>
              </a:solidFill>
              <a:latin typeface="+mn-lt"/>
              <a:ea typeface="+mn-ea"/>
              <a:cs typeface="+mn-cs"/>
            </a:rPr>
            <a:t>検討し</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健康影響に関する適切な評価に資する。</a:t>
          </a:r>
          <a:endParaRPr lang="en-US" altLang="ja-JP" sz="1100">
            <a:solidFill>
              <a:schemeClr val="tx1"/>
            </a:solidFill>
            <a:latin typeface="+mn-lt"/>
            <a:ea typeface="+mn-ea"/>
            <a:cs typeface="+mn-cs"/>
          </a:endParaRPr>
        </a:p>
      </xdr:txBody>
    </xdr:sp>
    <xdr:clientData/>
  </xdr:twoCellAnchor>
  <xdr:twoCellAnchor>
    <xdr:from>
      <xdr:col>15</xdr:col>
      <xdr:colOff>39700</xdr:colOff>
      <xdr:row>740</xdr:row>
      <xdr:rowOff>205799</xdr:rowOff>
    </xdr:from>
    <xdr:to>
      <xdr:col>39</xdr:col>
      <xdr:colOff>114108</xdr:colOff>
      <xdr:row>742</xdr:row>
      <xdr:rowOff>84159</xdr:rowOff>
    </xdr:to>
    <xdr:sp macro="" textlink="">
      <xdr:nvSpPr>
        <xdr:cNvPr id="7" name="大かっこ 6"/>
        <xdr:cNvSpPr/>
      </xdr:nvSpPr>
      <xdr:spPr>
        <a:xfrm>
          <a:off x="2846042" y="45734032"/>
          <a:ext cx="4564557" cy="589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en-US" sz="1100"/>
            <a:t>微小粒子状物質及び光化学オキシダント等の大気汚染物質</a:t>
          </a:r>
          <a:r>
            <a:rPr kumimoji="1" lang="ja-JP" altLang="en-US" sz="1100">
              <a:solidFill>
                <a:schemeClr val="tx1"/>
              </a:solidFill>
              <a:latin typeface="+mn-lt"/>
              <a:ea typeface="+mn-ea"/>
              <a:cs typeface="+mn-cs"/>
            </a:rPr>
            <a:t>について科学的知見を集積し、</a:t>
          </a:r>
          <a:r>
            <a:rPr kumimoji="1" lang="ja-JP" altLang="en-US" sz="1100"/>
            <a:t>大気環境基準等の必要な設定・見直し等を検討する。</a:t>
          </a:r>
        </a:p>
      </xdr:txBody>
    </xdr:sp>
    <xdr:clientData/>
  </xdr:twoCellAnchor>
  <xdr:twoCellAnchor>
    <xdr:from>
      <xdr:col>10</xdr:col>
      <xdr:colOff>84962</xdr:colOff>
      <xdr:row>742</xdr:row>
      <xdr:rowOff>56695</xdr:rowOff>
    </xdr:from>
    <xdr:to>
      <xdr:col>10</xdr:col>
      <xdr:colOff>98122</xdr:colOff>
      <xdr:row>761</xdr:row>
      <xdr:rowOff>112987</xdr:rowOff>
    </xdr:to>
    <xdr:cxnSp macro="">
      <xdr:nvCxnSpPr>
        <xdr:cNvPr id="8" name="直線コネクタ 7"/>
        <xdr:cNvCxnSpPr/>
      </xdr:nvCxnSpPr>
      <xdr:spPr>
        <a:xfrm>
          <a:off x="1955857" y="46295868"/>
          <a:ext cx="13160" cy="759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178964</xdr:colOff>
      <xdr:row>747</xdr:row>
      <xdr:rowOff>59447</xdr:rowOff>
    </xdr:from>
    <xdr:to>
      <xdr:col>26</xdr:col>
      <xdr:colOff>164084</xdr:colOff>
      <xdr:row>748</xdr:row>
      <xdr:rowOff>248062</xdr:rowOff>
    </xdr:to>
    <xdr:sp macro="" textlink="">
      <xdr:nvSpPr>
        <xdr:cNvPr id="9" name="テキスト ボックス 8"/>
        <xdr:cNvSpPr txBox="1"/>
      </xdr:nvSpPr>
      <xdr:spPr>
        <a:xfrm>
          <a:off x="2798217" y="48057262"/>
          <a:ext cx="2230194" cy="54408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ja-JP" sz="1100">
              <a:solidFill>
                <a:schemeClr val="dk1"/>
              </a:solidFill>
              <a:effectLst/>
              <a:latin typeface="+mn-lt"/>
              <a:ea typeface="+mn-ea"/>
              <a:cs typeface="+mn-cs"/>
            </a:rPr>
            <a:t>Ｂ</a:t>
          </a:r>
          <a:r>
            <a:rPr kumimoji="1" lang="ja-JP" altLang="en-US" sz="1100"/>
            <a:t>．</a:t>
          </a:r>
          <a:r>
            <a:rPr kumimoji="1" lang="ja-JP" altLang="en-US" sz="900"/>
            <a:t>（医）こころとからだの元氣プラザ</a:t>
          </a:r>
          <a:endParaRPr kumimoji="1" lang="en-US" altLang="ja-JP" sz="900"/>
        </a:p>
        <a:p>
          <a:pPr algn="ctr">
            <a:lnSpc>
              <a:spcPts val="1300"/>
            </a:lnSpc>
          </a:pPr>
          <a:r>
            <a:rPr kumimoji="1" lang="en-US" altLang="ja-JP" sz="1100">
              <a:solidFill>
                <a:sysClr val="windowText" lastClr="000000"/>
              </a:solidFill>
            </a:rPr>
            <a:t>9</a:t>
          </a:r>
          <a:r>
            <a:rPr kumimoji="1" lang="ja-JP" altLang="en-US" sz="1100"/>
            <a:t>百万円</a:t>
          </a:r>
        </a:p>
      </xdr:txBody>
    </xdr:sp>
    <xdr:clientData/>
  </xdr:twoCellAnchor>
  <xdr:twoCellAnchor>
    <xdr:from>
      <xdr:col>13</xdr:col>
      <xdr:colOff>30302</xdr:colOff>
      <xdr:row>746</xdr:row>
      <xdr:rowOff>28085</xdr:rowOff>
    </xdr:from>
    <xdr:to>
      <xdr:col>13</xdr:col>
      <xdr:colOff>30302</xdr:colOff>
      <xdr:row>747</xdr:row>
      <xdr:rowOff>302541</xdr:rowOff>
    </xdr:to>
    <xdr:cxnSp macro="">
      <xdr:nvCxnSpPr>
        <xdr:cNvPr id="10" name="直線コネクタ 9"/>
        <xdr:cNvCxnSpPr/>
      </xdr:nvCxnSpPr>
      <xdr:spPr>
        <a:xfrm flipH="1">
          <a:off x="2462466" y="47679784"/>
          <a:ext cx="0" cy="6205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21718</xdr:colOff>
      <xdr:row>747</xdr:row>
      <xdr:rowOff>303091</xdr:rowOff>
    </xdr:from>
    <xdr:to>
      <xdr:col>14</xdr:col>
      <xdr:colOff>173242</xdr:colOff>
      <xdr:row>747</xdr:row>
      <xdr:rowOff>303091</xdr:rowOff>
    </xdr:to>
    <xdr:cxnSp macro="">
      <xdr:nvCxnSpPr>
        <xdr:cNvPr id="11" name="直線矢印コネクタ 10"/>
        <xdr:cNvCxnSpPr/>
      </xdr:nvCxnSpPr>
      <xdr:spPr>
        <a:xfrm>
          <a:off x="2453882" y="48300906"/>
          <a:ext cx="33861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82800</xdr:colOff>
      <xdr:row>747</xdr:row>
      <xdr:rowOff>200143</xdr:rowOff>
    </xdr:from>
    <xdr:to>
      <xdr:col>46</xdr:col>
      <xdr:colOff>168250</xdr:colOff>
      <xdr:row>748</xdr:row>
      <xdr:rowOff>291214</xdr:rowOff>
    </xdr:to>
    <xdr:sp macro="" textlink="">
      <xdr:nvSpPr>
        <xdr:cNvPr id="12" name="大かっこ 11"/>
        <xdr:cNvSpPr/>
      </xdr:nvSpPr>
      <xdr:spPr>
        <a:xfrm>
          <a:off x="5508396" y="48197958"/>
          <a:ext cx="3265972" cy="4465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肺機能の測定業務を行う。</a:t>
          </a:r>
        </a:p>
      </xdr:txBody>
    </xdr:sp>
    <xdr:clientData/>
  </xdr:twoCellAnchor>
  <xdr:twoCellAnchor>
    <xdr:from>
      <xdr:col>14</xdr:col>
      <xdr:colOff>150347</xdr:colOff>
      <xdr:row>746</xdr:row>
      <xdr:rowOff>151624</xdr:rowOff>
    </xdr:from>
    <xdr:to>
      <xdr:col>25</xdr:col>
      <xdr:colOff>175645</xdr:colOff>
      <xdr:row>747</xdr:row>
      <xdr:rowOff>135115</xdr:rowOff>
    </xdr:to>
    <xdr:sp macro="" textlink="">
      <xdr:nvSpPr>
        <xdr:cNvPr id="13" name="テキスト ボックス 12"/>
        <xdr:cNvSpPr txBox="1"/>
      </xdr:nvSpPr>
      <xdr:spPr>
        <a:xfrm>
          <a:off x="2769600" y="47803323"/>
          <a:ext cx="2083283" cy="329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再委託・随意契約（その他）</a:t>
          </a:r>
          <a:r>
            <a:rPr kumimoji="1" lang="en-US" altLang="ja-JP" sz="1100"/>
            <a:t>】</a:t>
          </a:r>
          <a:endParaRPr kumimoji="1" lang="ja-JP" altLang="en-US" sz="1100"/>
        </a:p>
      </xdr:txBody>
    </xdr:sp>
    <xdr:clientData/>
  </xdr:twoCellAnchor>
  <xdr:twoCellAnchor>
    <xdr:from>
      <xdr:col>10</xdr:col>
      <xdr:colOff>90679</xdr:colOff>
      <xdr:row>745</xdr:row>
      <xdr:rowOff>69643</xdr:rowOff>
    </xdr:from>
    <xdr:to>
      <xdr:col>12</xdr:col>
      <xdr:colOff>36642</xdr:colOff>
      <xdr:row>745</xdr:row>
      <xdr:rowOff>69643</xdr:rowOff>
    </xdr:to>
    <xdr:cxnSp macro="">
      <xdr:nvCxnSpPr>
        <xdr:cNvPr id="14" name="直線矢印コネクタ 13"/>
        <xdr:cNvCxnSpPr/>
      </xdr:nvCxnSpPr>
      <xdr:spPr>
        <a:xfrm>
          <a:off x="1961574" y="47365872"/>
          <a:ext cx="3201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20308</xdr:colOff>
      <xdr:row>749</xdr:row>
      <xdr:rowOff>74836</xdr:rowOff>
    </xdr:from>
    <xdr:to>
      <xdr:col>25</xdr:col>
      <xdr:colOff>108856</xdr:colOff>
      <xdr:row>749</xdr:row>
      <xdr:rowOff>299357</xdr:rowOff>
    </xdr:to>
    <xdr:sp macro="" textlink="">
      <xdr:nvSpPr>
        <xdr:cNvPr id="15" name="テキスト ボックス 14"/>
        <xdr:cNvSpPr txBox="1"/>
      </xdr:nvSpPr>
      <xdr:spPr>
        <a:xfrm>
          <a:off x="2197451" y="44733479"/>
          <a:ext cx="2447119" cy="224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請負　</a:t>
          </a: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12</xdr:col>
      <xdr:colOff>76042</xdr:colOff>
      <xdr:row>749</xdr:row>
      <xdr:rowOff>339498</xdr:rowOff>
    </xdr:from>
    <xdr:to>
      <xdr:col>25</xdr:col>
      <xdr:colOff>113149</xdr:colOff>
      <xdr:row>751</xdr:row>
      <xdr:rowOff>209104</xdr:rowOff>
    </xdr:to>
    <xdr:sp macro="" textlink="">
      <xdr:nvSpPr>
        <xdr:cNvPr id="16" name="テキスト ボックス 15"/>
        <xdr:cNvSpPr txBox="1"/>
      </xdr:nvSpPr>
      <xdr:spPr>
        <a:xfrm>
          <a:off x="2321116" y="49048253"/>
          <a:ext cx="2469271" cy="580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a:t>
          </a:r>
          <a:r>
            <a:rPr kumimoji="1" lang="ja-JP" altLang="en-US" sz="1100"/>
            <a:t>　日本エヌ・ユー・エス（株）</a:t>
          </a:r>
          <a:endParaRPr kumimoji="1" lang="en-US" altLang="ja-JP" sz="1100"/>
        </a:p>
        <a:p>
          <a:pPr algn="ctr"/>
          <a:r>
            <a:rPr kumimoji="1" lang="en-US" altLang="ja-JP" sz="1100"/>
            <a:t>8</a:t>
          </a:r>
          <a:r>
            <a:rPr kumimoji="1" lang="ja-JP" altLang="en-US" sz="1100"/>
            <a:t>百万円</a:t>
          </a:r>
        </a:p>
      </xdr:txBody>
    </xdr:sp>
    <xdr:clientData/>
  </xdr:twoCellAnchor>
  <xdr:twoCellAnchor>
    <xdr:from>
      <xdr:col>10</xdr:col>
      <xdr:colOff>90976</xdr:colOff>
      <xdr:row>754</xdr:row>
      <xdr:rowOff>74347</xdr:rowOff>
    </xdr:from>
    <xdr:to>
      <xdr:col>12</xdr:col>
      <xdr:colOff>32784</xdr:colOff>
      <xdr:row>754</xdr:row>
      <xdr:rowOff>74347</xdr:rowOff>
    </xdr:to>
    <xdr:cxnSp macro="">
      <xdr:nvCxnSpPr>
        <xdr:cNvPr id="17" name="直線矢印コネクタ 16"/>
        <xdr:cNvCxnSpPr/>
      </xdr:nvCxnSpPr>
      <xdr:spPr>
        <a:xfrm>
          <a:off x="1961871" y="50551098"/>
          <a:ext cx="3159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61664</xdr:colOff>
      <xdr:row>753</xdr:row>
      <xdr:rowOff>119868</xdr:rowOff>
    </xdr:from>
    <xdr:to>
      <xdr:col>26</xdr:col>
      <xdr:colOff>10742</xdr:colOff>
      <xdr:row>754</xdr:row>
      <xdr:rowOff>321243</xdr:rowOff>
    </xdr:to>
    <xdr:sp macro="" textlink="">
      <xdr:nvSpPr>
        <xdr:cNvPr id="18" name="テキスト ボックス 17"/>
        <xdr:cNvSpPr txBox="1"/>
      </xdr:nvSpPr>
      <xdr:spPr>
        <a:xfrm>
          <a:off x="2306738" y="50241149"/>
          <a:ext cx="2568331" cy="5568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a:t>
          </a:r>
          <a:r>
            <a:rPr kumimoji="1" lang="ja-JP" altLang="en-US" sz="1100"/>
            <a:t>　ムラタ計測器サービス（株）</a:t>
          </a:r>
          <a:endParaRPr kumimoji="1" lang="en-US" altLang="ja-JP" sz="1100"/>
        </a:p>
        <a:p>
          <a:pPr algn="ctr"/>
          <a:r>
            <a:rPr kumimoji="1" lang="en-US" altLang="ja-JP" sz="1100"/>
            <a:t>30</a:t>
          </a:r>
          <a:r>
            <a:rPr kumimoji="1" lang="ja-JP" altLang="en-US" sz="1100"/>
            <a:t>百万円</a:t>
          </a:r>
        </a:p>
      </xdr:txBody>
    </xdr:sp>
    <xdr:clientData/>
  </xdr:twoCellAnchor>
  <xdr:twoCellAnchor>
    <xdr:from>
      <xdr:col>12</xdr:col>
      <xdr:colOff>38236</xdr:colOff>
      <xdr:row>752</xdr:row>
      <xdr:rowOff>197628</xdr:rowOff>
    </xdr:from>
    <xdr:to>
      <xdr:col>23</xdr:col>
      <xdr:colOff>45357</xdr:colOff>
      <xdr:row>753</xdr:row>
      <xdr:rowOff>163286</xdr:rowOff>
    </xdr:to>
    <xdr:sp macro="" textlink="">
      <xdr:nvSpPr>
        <xdr:cNvPr id="19" name="テキスト ボックス 18"/>
        <xdr:cNvSpPr txBox="1"/>
      </xdr:nvSpPr>
      <xdr:spPr>
        <a:xfrm>
          <a:off x="2215379" y="45917628"/>
          <a:ext cx="2002835" cy="31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37624</xdr:colOff>
      <xdr:row>752</xdr:row>
      <xdr:rowOff>288303</xdr:rowOff>
    </xdr:from>
    <xdr:to>
      <xdr:col>46</xdr:col>
      <xdr:colOff>122293</xdr:colOff>
      <xdr:row>754</xdr:row>
      <xdr:rowOff>341464</xdr:rowOff>
    </xdr:to>
    <xdr:sp macro="" textlink="">
      <xdr:nvSpPr>
        <xdr:cNvPr id="20" name="大かっこ 19"/>
        <xdr:cNvSpPr/>
      </xdr:nvSpPr>
      <xdr:spPr>
        <a:xfrm>
          <a:off x="5463220" y="50063468"/>
          <a:ext cx="3265191" cy="75474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ja-JP" sz="1100">
              <a:solidFill>
                <a:schemeClr val="tx1"/>
              </a:solidFill>
              <a:latin typeface="+mn-lt"/>
              <a:ea typeface="+mn-ea"/>
              <a:cs typeface="+mn-cs"/>
            </a:rPr>
            <a:t>微小粒子状物質等</a:t>
          </a:r>
          <a:r>
            <a:rPr lang="ja-JP" altLang="en-US" sz="1100">
              <a:solidFill>
                <a:schemeClr val="tx1"/>
              </a:solidFill>
              <a:latin typeface="+mn-lt"/>
              <a:ea typeface="+mn-ea"/>
              <a:cs typeface="+mn-cs"/>
            </a:rPr>
            <a:t>大気汚染物質</a:t>
          </a:r>
          <a:r>
            <a:rPr lang="ja-JP" altLang="ja-JP" sz="1100">
              <a:solidFill>
                <a:schemeClr val="tx1"/>
              </a:solidFill>
              <a:latin typeface="+mn-lt"/>
              <a:ea typeface="+mn-ea"/>
              <a:cs typeface="+mn-cs"/>
            </a:rPr>
            <a:t>の</a:t>
          </a:r>
          <a:r>
            <a:rPr lang="ja-JP" altLang="en-US" sz="1100" strike="noStrike" baseline="0">
              <a:solidFill>
                <a:schemeClr val="tx1"/>
              </a:solidFill>
              <a:latin typeface="+mn-lt"/>
              <a:ea typeface="+mn-ea"/>
              <a:cs typeface="+mn-cs"/>
            </a:rPr>
            <a:t>濃度の</a:t>
          </a:r>
          <a:r>
            <a:rPr lang="ja-JP" altLang="ja-JP" sz="1100">
              <a:solidFill>
                <a:schemeClr val="tx1"/>
              </a:solidFill>
              <a:latin typeface="+mn-lt"/>
              <a:ea typeface="+mn-ea"/>
              <a:cs typeface="+mn-cs"/>
            </a:rPr>
            <a:t>連続測定及び</a:t>
          </a:r>
          <a:r>
            <a:rPr lang="ja-JP" altLang="en-US" sz="1100">
              <a:solidFill>
                <a:schemeClr val="tx1"/>
              </a:solidFill>
              <a:latin typeface="+mn-lt"/>
              <a:ea typeface="+mn-ea"/>
              <a:cs typeface="+mn-cs"/>
            </a:rPr>
            <a:t>成分分析用の</a:t>
          </a:r>
          <a:r>
            <a:rPr lang="ja-JP" altLang="ja-JP" sz="1100">
              <a:solidFill>
                <a:schemeClr val="tx1"/>
              </a:solidFill>
              <a:latin typeface="+mn-lt"/>
              <a:ea typeface="+mn-ea"/>
              <a:cs typeface="+mn-cs"/>
            </a:rPr>
            <a:t>試料採取を行</a:t>
          </a:r>
          <a:r>
            <a:rPr lang="ja-JP" altLang="en-US" sz="1100">
              <a:solidFill>
                <a:schemeClr val="tx1"/>
              </a:solidFill>
              <a:latin typeface="+mn-lt"/>
              <a:ea typeface="+mn-ea"/>
              <a:cs typeface="+mn-cs"/>
            </a:rPr>
            <a:t>うため、必要な測定機器の調達を行う。</a:t>
          </a:r>
          <a:endParaRPr kumimoji="1" lang="ja-JP" altLang="en-US" sz="1100"/>
        </a:p>
      </xdr:txBody>
    </xdr:sp>
    <xdr:clientData/>
  </xdr:twoCellAnchor>
  <xdr:twoCellAnchor>
    <xdr:from>
      <xdr:col>29</xdr:col>
      <xdr:colOff>37624</xdr:colOff>
      <xdr:row>749</xdr:row>
      <xdr:rowOff>218349</xdr:rowOff>
    </xdr:from>
    <xdr:to>
      <xdr:col>46</xdr:col>
      <xdr:colOff>122293</xdr:colOff>
      <xdr:row>751</xdr:row>
      <xdr:rowOff>336827</xdr:rowOff>
    </xdr:to>
    <xdr:sp macro="" textlink="">
      <xdr:nvSpPr>
        <xdr:cNvPr id="21" name="大かっこ 20"/>
        <xdr:cNvSpPr/>
      </xdr:nvSpPr>
      <xdr:spPr>
        <a:xfrm>
          <a:off x="5463220" y="48927104"/>
          <a:ext cx="3265191" cy="829418"/>
        </a:xfrm>
        <a:prstGeom prst="bracketPair">
          <a:avLst>
            <a:gd name="adj" fmla="val 72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微小粒子状物質</a:t>
          </a:r>
          <a:r>
            <a:rPr lang="ja-JP" altLang="en-US" sz="1100">
              <a:solidFill>
                <a:schemeClr val="tx1"/>
              </a:solidFill>
              <a:effectLst/>
              <a:latin typeface="+mn-lt"/>
              <a:ea typeface="+mn-ea"/>
              <a:cs typeface="+mn-cs"/>
            </a:rPr>
            <a:t>等大気汚染物質</a:t>
          </a:r>
          <a:r>
            <a:rPr lang="ja-JP" altLang="ja-JP" sz="1100">
              <a:solidFill>
                <a:schemeClr val="tx1"/>
              </a:solidFill>
              <a:effectLst/>
              <a:latin typeface="+mn-lt"/>
              <a:ea typeface="+mn-ea"/>
              <a:cs typeface="+mn-cs"/>
            </a:rPr>
            <a:t>の曝露量と健康影響との関連性を明らかにするため、毒性学調査</a:t>
          </a:r>
          <a:r>
            <a:rPr lang="ja-JP" altLang="en-US" sz="1100">
              <a:solidFill>
                <a:schemeClr val="tx1"/>
              </a:solidFill>
              <a:effectLst/>
              <a:latin typeface="+mn-lt"/>
              <a:ea typeface="+mn-ea"/>
              <a:cs typeface="+mn-cs"/>
            </a:rPr>
            <a:t>等の</a:t>
          </a:r>
          <a:r>
            <a:rPr lang="ja-JP" altLang="ja-JP" sz="1100">
              <a:solidFill>
                <a:schemeClr val="tx1"/>
              </a:solidFill>
              <a:effectLst/>
              <a:latin typeface="+mn-lt"/>
              <a:ea typeface="+mn-ea"/>
              <a:cs typeface="+mn-cs"/>
            </a:rPr>
            <a:t>研究を行う。</a:t>
          </a:r>
          <a:endParaRPr lang="ja-JP" altLang="ja-JP">
            <a:effectLst/>
          </a:endParaRPr>
        </a:p>
      </xdr:txBody>
    </xdr:sp>
    <xdr:clientData/>
  </xdr:twoCellAnchor>
  <xdr:twoCellAnchor>
    <xdr:from>
      <xdr:col>10</xdr:col>
      <xdr:colOff>74835</xdr:colOff>
      <xdr:row>756</xdr:row>
      <xdr:rowOff>505175</xdr:rowOff>
    </xdr:from>
    <xdr:to>
      <xdr:col>12</xdr:col>
      <xdr:colOff>12691</xdr:colOff>
      <xdr:row>756</xdr:row>
      <xdr:rowOff>505175</xdr:rowOff>
    </xdr:to>
    <xdr:cxnSp macro="">
      <xdr:nvCxnSpPr>
        <xdr:cNvPr id="30" name="直線矢印コネクタ 29"/>
        <xdr:cNvCxnSpPr/>
      </xdr:nvCxnSpPr>
      <xdr:spPr>
        <a:xfrm>
          <a:off x="1945730" y="51692866"/>
          <a:ext cx="31203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69788</xdr:colOff>
      <xdr:row>756</xdr:row>
      <xdr:rowOff>189135</xdr:rowOff>
    </xdr:from>
    <xdr:to>
      <xdr:col>26</xdr:col>
      <xdr:colOff>11663</xdr:colOff>
      <xdr:row>757</xdr:row>
      <xdr:rowOff>68296</xdr:rowOff>
    </xdr:to>
    <xdr:sp macro="" textlink="">
      <xdr:nvSpPr>
        <xdr:cNvPr id="31" name="テキスト ボックス 30"/>
        <xdr:cNvSpPr txBox="1"/>
      </xdr:nvSpPr>
      <xdr:spPr>
        <a:xfrm>
          <a:off x="2314862" y="51376826"/>
          <a:ext cx="2561128" cy="5433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a:t>
          </a:r>
          <a:r>
            <a:rPr kumimoji="1" lang="ja-JP" altLang="en-US" sz="1100"/>
            <a:t>　ムラタ計測器サービス（株）</a:t>
          </a:r>
          <a:endParaRPr kumimoji="1" lang="en-US" altLang="ja-JP" sz="1100"/>
        </a:p>
        <a:p>
          <a:pPr algn="ctr"/>
          <a:r>
            <a:rPr kumimoji="1" lang="en-US" altLang="ja-JP" sz="1100"/>
            <a:t>46</a:t>
          </a:r>
          <a:r>
            <a:rPr kumimoji="1" lang="ja-JP" altLang="en-US" sz="1100"/>
            <a:t>百万円</a:t>
          </a:r>
        </a:p>
      </xdr:txBody>
    </xdr:sp>
    <xdr:clientData/>
  </xdr:twoCellAnchor>
  <xdr:twoCellAnchor>
    <xdr:from>
      <xdr:col>12</xdr:col>
      <xdr:colOff>66670</xdr:colOff>
      <xdr:row>755</xdr:row>
      <xdr:rowOff>275797</xdr:rowOff>
    </xdr:from>
    <xdr:to>
      <xdr:col>25</xdr:col>
      <xdr:colOff>163494</xdr:colOff>
      <xdr:row>756</xdr:row>
      <xdr:rowOff>234117</xdr:rowOff>
    </xdr:to>
    <xdr:sp macro="" textlink="">
      <xdr:nvSpPr>
        <xdr:cNvPr id="32" name="テキスト ボックス 31"/>
        <xdr:cNvSpPr txBox="1"/>
      </xdr:nvSpPr>
      <xdr:spPr>
        <a:xfrm>
          <a:off x="2311744" y="51108018"/>
          <a:ext cx="2528988" cy="313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請負　</a:t>
          </a:r>
          <a:r>
            <a:rPr kumimoji="1" lang="en-US" altLang="ja-JP" sz="1100"/>
            <a:t>【</a:t>
          </a:r>
          <a:r>
            <a:rPr kumimoji="1" lang="ja-JP" altLang="en-US" sz="1100"/>
            <a:t>一般競争入札（最低価格）</a:t>
          </a:r>
          <a:r>
            <a:rPr kumimoji="1" lang="en-US" altLang="ja-JP" sz="1100"/>
            <a:t>】</a:t>
          </a:r>
          <a:r>
            <a:rPr kumimoji="1" lang="ja-JP" altLang="en-US" sz="1100"/>
            <a:t>　　　　　　　　</a:t>
          </a:r>
        </a:p>
      </xdr:txBody>
    </xdr:sp>
    <xdr:clientData/>
  </xdr:twoCellAnchor>
  <xdr:twoCellAnchor>
    <xdr:from>
      <xdr:col>29</xdr:col>
      <xdr:colOff>37624</xdr:colOff>
      <xdr:row>756</xdr:row>
      <xdr:rowOff>8410</xdr:rowOff>
    </xdr:from>
    <xdr:to>
      <xdr:col>46</xdr:col>
      <xdr:colOff>123306</xdr:colOff>
      <xdr:row>757</xdr:row>
      <xdr:rowOff>88586</xdr:rowOff>
    </xdr:to>
    <xdr:sp macro="" textlink="">
      <xdr:nvSpPr>
        <xdr:cNvPr id="33" name="大かっこ 32"/>
        <xdr:cNvSpPr/>
      </xdr:nvSpPr>
      <xdr:spPr>
        <a:xfrm>
          <a:off x="5463220" y="51196101"/>
          <a:ext cx="3266204" cy="74434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lang="ja-JP" altLang="ja-JP" sz="1100">
              <a:solidFill>
                <a:schemeClr val="tx1"/>
              </a:solidFill>
              <a:latin typeface="+mn-lt"/>
              <a:ea typeface="+mn-ea"/>
              <a:cs typeface="+mn-cs"/>
            </a:rPr>
            <a:t>微小粒子状物質等の</a:t>
          </a:r>
          <a:r>
            <a:rPr lang="ja-JP" altLang="en-US" sz="1100" strike="noStrike" baseline="0">
              <a:solidFill>
                <a:schemeClr val="tx1"/>
              </a:solidFill>
              <a:latin typeface="+mn-lt"/>
              <a:ea typeface="+mn-ea"/>
              <a:cs typeface="+mn-cs"/>
            </a:rPr>
            <a:t>濃度の</a:t>
          </a:r>
          <a:r>
            <a:rPr lang="ja-JP" altLang="ja-JP" sz="1100">
              <a:solidFill>
                <a:schemeClr val="tx1"/>
              </a:solidFill>
              <a:latin typeface="+mn-lt"/>
              <a:ea typeface="+mn-ea"/>
              <a:cs typeface="+mn-cs"/>
            </a:rPr>
            <a:t>連続測定及び試料採取・成分分析等を行い、大気中微小粒子状物質等の基礎データを収集・整理する</a:t>
          </a:r>
          <a:r>
            <a:rPr lang="ja-JP" altLang="en-US" sz="1100">
              <a:solidFill>
                <a:schemeClr val="tx1"/>
              </a:solidFill>
              <a:latin typeface="+mn-lt"/>
              <a:ea typeface="+mn-ea"/>
              <a:cs typeface="+mn-cs"/>
            </a:rPr>
            <a:t>。</a:t>
          </a:r>
          <a:endParaRPr kumimoji="1" lang="ja-JP" altLang="en-US" sz="1100"/>
        </a:p>
      </xdr:txBody>
    </xdr:sp>
    <xdr:clientData/>
  </xdr:twoCellAnchor>
  <xdr:twoCellAnchor>
    <xdr:from>
      <xdr:col>10</xdr:col>
      <xdr:colOff>93544</xdr:colOff>
      <xdr:row>750</xdr:row>
      <xdr:rowOff>299343</xdr:rowOff>
    </xdr:from>
    <xdr:to>
      <xdr:col>12</xdr:col>
      <xdr:colOff>42015</xdr:colOff>
      <xdr:row>750</xdr:row>
      <xdr:rowOff>299343</xdr:rowOff>
    </xdr:to>
    <xdr:cxnSp macro="">
      <xdr:nvCxnSpPr>
        <xdr:cNvPr id="40" name="直線矢印コネクタ 39"/>
        <xdr:cNvCxnSpPr/>
      </xdr:nvCxnSpPr>
      <xdr:spPr>
        <a:xfrm>
          <a:off x="1964439" y="49363568"/>
          <a:ext cx="3226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144842</xdr:colOff>
      <xdr:row>757</xdr:row>
      <xdr:rowOff>568778</xdr:rowOff>
    </xdr:from>
    <xdr:to>
      <xdr:col>28</xdr:col>
      <xdr:colOff>54283</xdr:colOff>
      <xdr:row>758</xdr:row>
      <xdr:rowOff>604129</xdr:rowOff>
    </xdr:to>
    <xdr:sp macro="" textlink="">
      <xdr:nvSpPr>
        <xdr:cNvPr id="41" name="テキスト ボックス 40"/>
        <xdr:cNvSpPr txBox="1"/>
      </xdr:nvSpPr>
      <xdr:spPr>
        <a:xfrm>
          <a:off x="2389916" y="52420637"/>
          <a:ext cx="2902873" cy="69951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l"/>
          <a:r>
            <a:rPr kumimoji="1" lang="ja-JP" altLang="en-US" sz="1100">
              <a:solidFill>
                <a:sysClr val="windowText" lastClr="000000"/>
              </a:solidFill>
            </a:rPr>
            <a:t>　Ｆ．地方公共団体等</a:t>
          </a:r>
          <a:endParaRPr kumimoji="1" lang="en-US" altLang="ja-JP" sz="1100">
            <a:solidFill>
              <a:sysClr val="windowText" lastClr="000000"/>
            </a:solidFill>
          </a:endParaRPr>
        </a:p>
        <a:p>
          <a:pPr algn="l"/>
          <a:r>
            <a:rPr kumimoji="1" lang="ja-JP" altLang="en-US" sz="1100">
              <a:solidFill>
                <a:sysClr val="windowText" lastClr="000000"/>
              </a:solidFill>
            </a:rPr>
            <a:t>　　　　国立大学法人　岡山大学　</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他３者　</a:t>
          </a: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12</xdr:col>
      <xdr:colOff>69050</xdr:colOff>
      <xdr:row>757</xdr:row>
      <xdr:rowOff>299361</xdr:rowOff>
    </xdr:from>
    <xdr:to>
      <xdr:col>22</xdr:col>
      <xdr:colOff>82398</xdr:colOff>
      <xdr:row>757</xdr:row>
      <xdr:rowOff>617794</xdr:rowOff>
    </xdr:to>
    <xdr:sp macro="" textlink="">
      <xdr:nvSpPr>
        <xdr:cNvPr id="42" name="テキスト ボックス 41"/>
        <xdr:cNvSpPr txBox="1"/>
      </xdr:nvSpPr>
      <xdr:spPr>
        <a:xfrm>
          <a:off x="2314124" y="52151220"/>
          <a:ext cx="1884243" cy="31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93544</xdr:colOff>
      <xdr:row>758</xdr:row>
      <xdr:rowOff>217551</xdr:rowOff>
    </xdr:from>
    <xdr:to>
      <xdr:col>12</xdr:col>
      <xdr:colOff>144842</xdr:colOff>
      <xdr:row>758</xdr:row>
      <xdr:rowOff>217551</xdr:rowOff>
    </xdr:to>
    <xdr:cxnSp macro="">
      <xdr:nvCxnSpPr>
        <xdr:cNvPr id="43" name="直線矢印コネクタ 42"/>
        <xdr:cNvCxnSpPr>
          <a:endCxn id="41" idx="1"/>
        </xdr:cNvCxnSpPr>
      </xdr:nvCxnSpPr>
      <xdr:spPr>
        <a:xfrm>
          <a:off x="1964439" y="52733578"/>
          <a:ext cx="4254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74891</xdr:colOff>
      <xdr:row>757</xdr:row>
      <xdr:rowOff>630112</xdr:rowOff>
    </xdr:from>
    <xdr:to>
      <xdr:col>46</xdr:col>
      <xdr:colOff>182474</xdr:colOff>
      <xdr:row>758</xdr:row>
      <xdr:rowOff>513998</xdr:rowOff>
    </xdr:to>
    <xdr:sp macro="" textlink="">
      <xdr:nvSpPr>
        <xdr:cNvPr id="44" name="大かっこ 43"/>
        <xdr:cNvSpPr/>
      </xdr:nvSpPr>
      <xdr:spPr>
        <a:xfrm>
          <a:off x="5500487" y="52481971"/>
          <a:ext cx="3288105" cy="5480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lang="ja-JP" altLang="en-US" sz="1100" baseline="0" smtClean="0">
              <a:solidFill>
                <a:schemeClr val="tx1"/>
              </a:solidFill>
              <a:latin typeface="+mn-lt"/>
              <a:ea typeface="+mn-ea"/>
              <a:cs typeface="+mn-cs"/>
            </a:rPr>
            <a:t>微小粒子状物質等の実測調査に係る測定場所の行政財産使用料。</a:t>
          </a:r>
          <a:endParaRPr lang="en-US" altLang="ja-JP" sz="1100" baseline="0" smtClean="0">
            <a:solidFill>
              <a:schemeClr val="tx1"/>
            </a:solidFill>
            <a:latin typeface="+mn-lt"/>
            <a:ea typeface="+mn-ea"/>
            <a:cs typeface="+mn-cs"/>
          </a:endParaRPr>
        </a:p>
      </xdr:txBody>
    </xdr:sp>
    <xdr:clientData/>
  </xdr:twoCellAnchor>
  <xdr:twoCellAnchor>
    <xdr:from>
      <xdr:col>12</xdr:col>
      <xdr:colOff>134506</xdr:colOff>
      <xdr:row>759</xdr:row>
      <xdr:rowOff>163286</xdr:rowOff>
    </xdr:from>
    <xdr:to>
      <xdr:col>25</xdr:col>
      <xdr:colOff>145143</xdr:colOff>
      <xdr:row>760</xdr:row>
      <xdr:rowOff>62635</xdr:rowOff>
    </xdr:to>
    <xdr:sp macro="" textlink="">
      <xdr:nvSpPr>
        <xdr:cNvPr id="45" name="テキスト ボックス 44"/>
        <xdr:cNvSpPr txBox="1"/>
      </xdr:nvSpPr>
      <xdr:spPr>
        <a:xfrm>
          <a:off x="2311649" y="49312286"/>
          <a:ext cx="2369208" cy="271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ysClr val="windowText" lastClr="000000"/>
              </a:solidFill>
            </a:rPr>
            <a:t>請負　</a:t>
          </a:r>
          <a:r>
            <a:rPr kumimoji="1" lang="en-US" altLang="ja-JP" sz="1100">
              <a:solidFill>
                <a:sysClr val="windowText" lastClr="000000"/>
              </a:solidFill>
            </a:rPr>
            <a:t>【</a:t>
          </a:r>
          <a:r>
            <a:rPr kumimoji="1" lang="ja-JP" altLang="ja-JP" sz="1100">
              <a:solidFill>
                <a:schemeClr val="dk1"/>
              </a:solidFill>
              <a:effectLst/>
              <a:latin typeface="+mn-lt"/>
              <a:ea typeface="+mn-ea"/>
              <a:cs typeface="+mn-cs"/>
            </a:rPr>
            <a:t>一般競争（総合評価）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139273</xdr:colOff>
      <xdr:row>760</xdr:row>
      <xdr:rowOff>62341</xdr:rowOff>
    </xdr:from>
    <xdr:to>
      <xdr:col>26</xdr:col>
      <xdr:colOff>99193</xdr:colOff>
      <xdr:row>761</xdr:row>
      <xdr:rowOff>354303</xdr:rowOff>
    </xdr:to>
    <xdr:sp macro="" textlink="">
      <xdr:nvSpPr>
        <xdr:cNvPr id="46" name="テキスト ボックス 45"/>
        <xdr:cNvSpPr txBox="1"/>
      </xdr:nvSpPr>
      <xdr:spPr>
        <a:xfrm>
          <a:off x="2384347" y="53607360"/>
          <a:ext cx="2579173" cy="5258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chemeClr val="dk1"/>
              </a:solidFill>
              <a:effectLst/>
              <a:latin typeface="+mn-lt"/>
              <a:ea typeface="+mn-ea"/>
              <a:cs typeface="+mn-cs"/>
            </a:rPr>
            <a:t>Ｇ</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日本エヌ・ユー・エス（株）</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38</a:t>
          </a:r>
          <a:r>
            <a:rPr kumimoji="1" lang="ja-JP" altLang="en-US" sz="1100"/>
            <a:t>百万円</a:t>
          </a:r>
        </a:p>
      </xdr:txBody>
    </xdr:sp>
    <xdr:clientData/>
  </xdr:twoCellAnchor>
  <xdr:twoCellAnchor>
    <xdr:from>
      <xdr:col>29</xdr:col>
      <xdr:colOff>58277</xdr:colOff>
      <xdr:row>759</xdr:row>
      <xdr:rowOff>102110</xdr:rowOff>
    </xdr:from>
    <xdr:to>
      <xdr:col>46</xdr:col>
      <xdr:colOff>165860</xdr:colOff>
      <xdr:row>762</xdr:row>
      <xdr:rowOff>218631</xdr:rowOff>
    </xdr:to>
    <xdr:sp macro="" textlink="">
      <xdr:nvSpPr>
        <xdr:cNvPr id="47" name="大かっこ 46"/>
        <xdr:cNvSpPr/>
      </xdr:nvSpPr>
      <xdr:spPr>
        <a:xfrm>
          <a:off x="5483873" y="53282304"/>
          <a:ext cx="3288105" cy="11642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ja-JP" sz="1100">
              <a:solidFill>
                <a:schemeClr val="tx1"/>
              </a:solidFill>
              <a:effectLst/>
              <a:latin typeface="+mn-lt"/>
              <a:ea typeface="+mn-ea"/>
              <a:cs typeface="+mn-cs"/>
            </a:rPr>
            <a:t>光化学オキシダント等大気汚染物質による健康影響について、疫学研究及び</a:t>
          </a:r>
          <a:r>
            <a:rPr lang="ja-JP" altLang="en-US" sz="1100">
              <a:solidFill>
                <a:schemeClr val="tx1"/>
              </a:solidFill>
              <a:effectLst/>
              <a:latin typeface="+mn-lt"/>
              <a:ea typeface="+mn-ea"/>
              <a:cs typeface="+mn-cs"/>
            </a:rPr>
            <a:t>ヒト志願者実験</a:t>
          </a:r>
          <a:r>
            <a:rPr lang="ja-JP" altLang="ja-JP" sz="1100">
              <a:solidFill>
                <a:schemeClr val="tx1"/>
              </a:solidFill>
              <a:effectLst/>
              <a:latin typeface="+mn-lt"/>
              <a:ea typeface="+mn-ea"/>
              <a:cs typeface="+mn-cs"/>
            </a:rPr>
            <a:t>研究等に関する文献</a:t>
          </a:r>
          <a:r>
            <a:rPr lang="ja-JP" altLang="en-US" sz="1100">
              <a:solidFill>
                <a:schemeClr val="tx1"/>
              </a:solidFill>
              <a:effectLst/>
              <a:latin typeface="+mn-lt"/>
              <a:ea typeface="+mn-ea"/>
              <a:cs typeface="+mn-cs"/>
            </a:rPr>
            <a:t>の収集・</a:t>
          </a:r>
          <a:r>
            <a:rPr lang="ja-JP" altLang="ja-JP" sz="1100">
              <a:solidFill>
                <a:schemeClr val="tx1"/>
              </a:solidFill>
              <a:effectLst/>
              <a:latin typeface="+mn-lt"/>
              <a:ea typeface="+mn-ea"/>
              <a:cs typeface="+mn-cs"/>
            </a:rPr>
            <a:t>整理、諸外国等における大気環境基準の設定・改定作業等の動向調査等を実施する</a:t>
          </a:r>
          <a:r>
            <a:rPr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10</xdr:col>
      <xdr:colOff>94739</xdr:colOff>
      <xdr:row>761</xdr:row>
      <xdr:rowOff>97534</xdr:rowOff>
    </xdr:from>
    <xdr:to>
      <xdr:col>12</xdr:col>
      <xdr:colOff>147704</xdr:colOff>
      <xdr:row>761</xdr:row>
      <xdr:rowOff>102506</xdr:rowOff>
    </xdr:to>
    <xdr:cxnSp macro="">
      <xdr:nvCxnSpPr>
        <xdr:cNvPr id="48" name="直線矢印コネクタ 47"/>
        <xdr:cNvCxnSpPr/>
      </xdr:nvCxnSpPr>
      <xdr:spPr>
        <a:xfrm flipV="1">
          <a:off x="1965634" y="53876415"/>
          <a:ext cx="427144" cy="49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5" zoomScaleNormal="75" zoomScaleSheetLayoutView="85" zoomScalePageLayoutView="85" workbookViewId="0">
      <selection activeCell="AR16" sqref="AR16:AX16"/>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489</v>
      </c>
      <c r="AP2" s="186"/>
      <c r="AQ2" s="186"/>
      <c r="AR2" s="86" t="str">
        <f>IF(OR(AO2="　", AO2=""), "", "-")</f>
        <v/>
      </c>
      <c r="AS2" s="187">
        <v>289</v>
      </c>
      <c r="AT2" s="187"/>
      <c r="AU2" s="187"/>
      <c r="AV2" s="52" t="str">
        <f>IF(AW2="", "", "-")</f>
        <v/>
      </c>
      <c r="AW2" s="386"/>
      <c r="AX2" s="386"/>
    </row>
    <row r="3" spans="1:50" ht="21" customHeight="1" thickBot="1" x14ac:dyDescent="0.25">
      <c r="A3" s="492" t="s">
        <v>469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561</v>
      </c>
      <c r="AK3" s="494"/>
      <c r="AL3" s="494"/>
      <c r="AM3" s="494"/>
      <c r="AN3" s="494"/>
      <c r="AO3" s="494"/>
      <c r="AP3" s="494"/>
      <c r="AQ3" s="494"/>
      <c r="AR3" s="494"/>
      <c r="AS3" s="494"/>
      <c r="AT3" s="494"/>
      <c r="AU3" s="494"/>
      <c r="AV3" s="494"/>
      <c r="AW3" s="494"/>
      <c r="AX3" s="24" t="s">
        <v>66</v>
      </c>
    </row>
    <row r="4" spans="1:50" ht="24.75" customHeight="1" x14ac:dyDescent="0.2">
      <c r="A4" s="713" t="s">
        <v>26</v>
      </c>
      <c r="B4" s="714"/>
      <c r="C4" s="714"/>
      <c r="D4" s="714"/>
      <c r="E4" s="714"/>
      <c r="F4" s="714"/>
      <c r="G4" s="689" t="s">
        <v>549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68</v>
      </c>
      <c r="B5" s="700"/>
      <c r="C5" s="700"/>
      <c r="D5" s="700"/>
      <c r="E5" s="700"/>
      <c r="F5" s="701"/>
      <c r="G5" s="526" t="s">
        <v>175</v>
      </c>
      <c r="H5" s="527"/>
      <c r="I5" s="527"/>
      <c r="J5" s="527"/>
      <c r="K5" s="527"/>
      <c r="L5" s="527"/>
      <c r="M5" s="528" t="s">
        <v>67</v>
      </c>
      <c r="N5" s="529"/>
      <c r="O5" s="529"/>
      <c r="P5" s="529"/>
      <c r="Q5" s="529"/>
      <c r="R5" s="530"/>
      <c r="S5" s="531" t="s">
        <v>132</v>
      </c>
      <c r="T5" s="527"/>
      <c r="U5" s="527"/>
      <c r="V5" s="527"/>
      <c r="W5" s="527"/>
      <c r="X5" s="532"/>
      <c r="Y5" s="705" t="s">
        <v>3</v>
      </c>
      <c r="Z5" s="706"/>
      <c r="AA5" s="706"/>
      <c r="AB5" s="706"/>
      <c r="AC5" s="706"/>
      <c r="AD5" s="707"/>
      <c r="AE5" s="708" t="s">
        <v>551</v>
      </c>
      <c r="AF5" s="708"/>
      <c r="AG5" s="708"/>
      <c r="AH5" s="708"/>
      <c r="AI5" s="708"/>
      <c r="AJ5" s="708"/>
      <c r="AK5" s="708"/>
      <c r="AL5" s="708"/>
      <c r="AM5" s="708"/>
      <c r="AN5" s="708"/>
      <c r="AO5" s="708"/>
      <c r="AP5" s="709"/>
      <c r="AQ5" s="710" t="s">
        <v>657</v>
      </c>
      <c r="AR5" s="711"/>
      <c r="AS5" s="711"/>
      <c r="AT5" s="711"/>
      <c r="AU5" s="711"/>
      <c r="AV5" s="711"/>
      <c r="AW5" s="711"/>
      <c r="AX5" s="712"/>
    </row>
    <row r="6" spans="1:50" ht="39" customHeight="1" x14ac:dyDescent="0.2">
      <c r="A6" s="715" t="s">
        <v>4</v>
      </c>
      <c r="B6" s="716"/>
      <c r="C6" s="716"/>
      <c r="D6" s="716"/>
      <c r="E6" s="716"/>
      <c r="F6" s="716"/>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2">
      <c r="A7" s="832" t="s">
        <v>23</v>
      </c>
      <c r="B7" s="833"/>
      <c r="C7" s="833"/>
      <c r="D7" s="833"/>
      <c r="E7" s="833"/>
      <c r="F7" s="834"/>
      <c r="G7" s="835" t="s">
        <v>553</v>
      </c>
      <c r="H7" s="836"/>
      <c r="I7" s="836"/>
      <c r="J7" s="836"/>
      <c r="K7" s="836"/>
      <c r="L7" s="836"/>
      <c r="M7" s="836"/>
      <c r="N7" s="836"/>
      <c r="O7" s="836"/>
      <c r="P7" s="836"/>
      <c r="Q7" s="836"/>
      <c r="R7" s="836"/>
      <c r="S7" s="836"/>
      <c r="T7" s="836"/>
      <c r="U7" s="836"/>
      <c r="V7" s="836"/>
      <c r="W7" s="836"/>
      <c r="X7" s="837"/>
      <c r="Y7" s="384" t="s">
        <v>5</v>
      </c>
      <c r="Z7" s="275"/>
      <c r="AA7" s="275"/>
      <c r="AB7" s="275"/>
      <c r="AC7" s="275"/>
      <c r="AD7" s="385"/>
      <c r="AE7" s="374" t="s">
        <v>554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32" t="s">
        <v>391</v>
      </c>
      <c r="B8" s="833"/>
      <c r="C8" s="833"/>
      <c r="D8" s="833"/>
      <c r="E8" s="833"/>
      <c r="F8" s="834"/>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3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3"/>
    </row>
    <row r="9" spans="1:50" ht="69" customHeight="1" x14ac:dyDescent="0.2">
      <c r="A9" s="105" t="s">
        <v>24</v>
      </c>
      <c r="B9" s="106"/>
      <c r="C9" s="106"/>
      <c r="D9" s="106"/>
      <c r="E9" s="106"/>
      <c r="F9" s="106"/>
      <c r="G9" s="548" t="s">
        <v>555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2">
      <c r="A10" s="734" t="s">
        <v>31</v>
      </c>
      <c r="B10" s="735"/>
      <c r="C10" s="735"/>
      <c r="D10" s="735"/>
      <c r="E10" s="735"/>
      <c r="F10" s="735"/>
      <c r="G10" s="664" t="s">
        <v>655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2">
      <c r="A11" s="734" t="s">
        <v>6</v>
      </c>
      <c r="B11" s="735"/>
      <c r="C11" s="735"/>
      <c r="D11" s="735"/>
      <c r="E11" s="735"/>
      <c r="F11" s="751"/>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470</v>
      </c>
      <c r="AL12" s="277"/>
      <c r="AM12" s="277"/>
      <c r="AN12" s="277"/>
      <c r="AO12" s="277"/>
      <c r="AP12" s="277"/>
      <c r="AQ12" s="278"/>
      <c r="AR12" s="282" t="s">
        <v>471</v>
      </c>
      <c r="AS12" s="277"/>
      <c r="AT12" s="277"/>
      <c r="AU12" s="277"/>
      <c r="AV12" s="277"/>
      <c r="AW12" s="277"/>
      <c r="AX12" s="736"/>
    </row>
    <row r="13" spans="1:50" ht="21" customHeight="1" x14ac:dyDescent="0.2">
      <c r="A13" s="102"/>
      <c r="B13" s="103"/>
      <c r="C13" s="103"/>
      <c r="D13" s="103"/>
      <c r="E13" s="103"/>
      <c r="F13" s="104"/>
      <c r="G13" s="737" t="s">
        <v>7</v>
      </c>
      <c r="H13" s="738"/>
      <c r="I13" s="627" t="s">
        <v>8</v>
      </c>
      <c r="J13" s="628"/>
      <c r="K13" s="628"/>
      <c r="L13" s="628"/>
      <c r="M13" s="628"/>
      <c r="N13" s="628"/>
      <c r="O13" s="629"/>
      <c r="P13" s="182">
        <v>296</v>
      </c>
      <c r="Q13" s="183"/>
      <c r="R13" s="183"/>
      <c r="S13" s="183"/>
      <c r="T13" s="183"/>
      <c r="U13" s="183"/>
      <c r="V13" s="184"/>
      <c r="W13" s="182">
        <v>273</v>
      </c>
      <c r="X13" s="183"/>
      <c r="Y13" s="183"/>
      <c r="Z13" s="183"/>
      <c r="AA13" s="183"/>
      <c r="AB13" s="183"/>
      <c r="AC13" s="184"/>
      <c r="AD13" s="182">
        <v>245</v>
      </c>
      <c r="AE13" s="183"/>
      <c r="AF13" s="183"/>
      <c r="AG13" s="183"/>
      <c r="AH13" s="183"/>
      <c r="AI13" s="183"/>
      <c r="AJ13" s="184"/>
      <c r="AK13" s="182">
        <v>221</v>
      </c>
      <c r="AL13" s="183"/>
      <c r="AM13" s="183"/>
      <c r="AN13" s="183"/>
      <c r="AO13" s="183"/>
      <c r="AP13" s="183"/>
      <c r="AQ13" s="184"/>
      <c r="AR13" s="179">
        <v>138</v>
      </c>
      <c r="AS13" s="180"/>
      <c r="AT13" s="180"/>
      <c r="AU13" s="180"/>
      <c r="AV13" s="180"/>
      <c r="AW13" s="180"/>
      <c r="AX13" s="383"/>
    </row>
    <row r="14" spans="1:50" ht="21" customHeight="1" x14ac:dyDescent="0.2">
      <c r="A14" s="102"/>
      <c r="B14" s="103"/>
      <c r="C14" s="103"/>
      <c r="D14" s="103"/>
      <c r="E14" s="103"/>
      <c r="F14" s="104"/>
      <c r="G14" s="739"/>
      <c r="H14" s="740"/>
      <c r="I14" s="551" t="s">
        <v>9</v>
      </c>
      <c r="J14" s="618"/>
      <c r="K14" s="618"/>
      <c r="L14" s="618"/>
      <c r="M14" s="618"/>
      <c r="N14" s="618"/>
      <c r="O14" s="619"/>
      <c r="P14" s="182" t="s">
        <v>554</v>
      </c>
      <c r="Q14" s="183"/>
      <c r="R14" s="183"/>
      <c r="S14" s="183"/>
      <c r="T14" s="183"/>
      <c r="U14" s="183"/>
      <c r="V14" s="184"/>
      <c r="W14" s="182" t="s">
        <v>556</v>
      </c>
      <c r="X14" s="183"/>
      <c r="Y14" s="183"/>
      <c r="Z14" s="183"/>
      <c r="AA14" s="183"/>
      <c r="AB14" s="183"/>
      <c r="AC14" s="184"/>
      <c r="AD14" s="182" t="s">
        <v>556</v>
      </c>
      <c r="AE14" s="183"/>
      <c r="AF14" s="183"/>
      <c r="AG14" s="183"/>
      <c r="AH14" s="183"/>
      <c r="AI14" s="183"/>
      <c r="AJ14" s="184"/>
      <c r="AK14" s="182" t="s">
        <v>662</v>
      </c>
      <c r="AL14" s="183"/>
      <c r="AM14" s="183"/>
      <c r="AN14" s="183"/>
      <c r="AO14" s="183"/>
      <c r="AP14" s="183"/>
      <c r="AQ14" s="184"/>
      <c r="AR14" s="656"/>
      <c r="AS14" s="656"/>
      <c r="AT14" s="656"/>
      <c r="AU14" s="656"/>
      <c r="AV14" s="656"/>
      <c r="AW14" s="656"/>
      <c r="AX14" s="657"/>
    </row>
    <row r="15" spans="1:50" ht="21" customHeight="1" x14ac:dyDescent="0.2">
      <c r="A15" s="102"/>
      <c r="B15" s="103"/>
      <c r="C15" s="103"/>
      <c r="D15" s="103"/>
      <c r="E15" s="103"/>
      <c r="F15" s="104"/>
      <c r="G15" s="739"/>
      <c r="H15" s="740"/>
      <c r="I15" s="551" t="s">
        <v>52</v>
      </c>
      <c r="J15" s="552"/>
      <c r="K15" s="552"/>
      <c r="L15" s="552"/>
      <c r="M15" s="552"/>
      <c r="N15" s="552"/>
      <c r="O15" s="553"/>
      <c r="P15" s="182" t="s">
        <v>556</v>
      </c>
      <c r="Q15" s="183"/>
      <c r="R15" s="183"/>
      <c r="S15" s="183"/>
      <c r="T15" s="183"/>
      <c r="U15" s="183"/>
      <c r="V15" s="184"/>
      <c r="W15" s="182" t="s">
        <v>558</v>
      </c>
      <c r="X15" s="183"/>
      <c r="Y15" s="183"/>
      <c r="Z15" s="183"/>
      <c r="AA15" s="183"/>
      <c r="AB15" s="183"/>
      <c r="AC15" s="184"/>
      <c r="AD15" s="182" t="s">
        <v>557</v>
      </c>
      <c r="AE15" s="183"/>
      <c r="AF15" s="183"/>
      <c r="AG15" s="183"/>
      <c r="AH15" s="183"/>
      <c r="AI15" s="183"/>
      <c r="AJ15" s="184"/>
      <c r="AK15" s="182" t="s">
        <v>635</v>
      </c>
      <c r="AL15" s="183"/>
      <c r="AM15" s="183"/>
      <c r="AN15" s="183"/>
      <c r="AO15" s="183"/>
      <c r="AP15" s="183"/>
      <c r="AQ15" s="184"/>
      <c r="AR15" s="182" t="s">
        <v>663</v>
      </c>
      <c r="AS15" s="183"/>
      <c r="AT15" s="183"/>
      <c r="AU15" s="183"/>
      <c r="AV15" s="183"/>
      <c r="AW15" s="183"/>
      <c r="AX15" s="617"/>
    </row>
    <row r="16" spans="1:50" ht="21" customHeight="1" x14ac:dyDescent="0.2">
      <c r="A16" s="102"/>
      <c r="B16" s="103"/>
      <c r="C16" s="103"/>
      <c r="D16" s="103"/>
      <c r="E16" s="103"/>
      <c r="F16" s="104"/>
      <c r="G16" s="739"/>
      <c r="H16" s="740"/>
      <c r="I16" s="551" t="s">
        <v>53</v>
      </c>
      <c r="J16" s="552"/>
      <c r="K16" s="552"/>
      <c r="L16" s="552"/>
      <c r="M16" s="552"/>
      <c r="N16" s="552"/>
      <c r="O16" s="553"/>
      <c r="P16" s="182" t="s">
        <v>557</v>
      </c>
      <c r="Q16" s="183"/>
      <c r="R16" s="183"/>
      <c r="S16" s="183"/>
      <c r="T16" s="183"/>
      <c r="U16" s="183"/>
      <c r="V16" s="184"/>
      <c r="W16" s="182" t="s">
        <v>556</v>
      </c>
      <c r="X16" s="183"/>
      <c r="Y16" s="183"/>
      <c r="Z16" s="183"/>
      <c r="AA16" s="183"/>
      <c r="AB16" s="183"/>
      <c r="AC16" s="184"/>
      <c r="AD16" s="182" t="s">
        <v>556</v>
      </c>
      <c r="AE16" s="183"/>
      <c r="AF16" s="183"/>
      <c r="AG16" s="183"/>
      <c r="AH16" s="183"/>
      <c r="AI16" s="183"/>
      <c r="AJ16" s="184"/>
      <c r="AK16" s="182" t="s">
        <v>663</v>
      </c>
      <c r="AL16" s="183"/>
      <c r="AM16" s="183"/>
      <c r="AN16" s="183"/>
      <c r="AO16" s="183"/>
      <c r="AP16" s="183"/>
      <c r="AQ16" s="184"/>
      <c r="AR16" s="667"/>
      <c r="AS16" s="668"/>
      <c r="AT16" s="668"/>
      <c r="AU16" s="668"/>
      <c r="AV16" s="668"/>
      <c r="AW16" s="668"/>
      <c r="AX16" s="669"/>
    </row>
    <row r="17" spans="1:50" ht="24.75" customHeight="1" x14ac:dyDescent="0.2">
      <c r="A17" s="102"/>
      <c r="B17" s="103"/>
      <c r="C17" s="103"/>
      <c r="D17" s="103"/>
      <c r="E17" s="103"/>
      <c r="F17" s="104"/>
      <c r="G17" s="739"/>
      <c r="H17" s="740"/>
      <c r="I17" s="551" t="s">
        <v>51</v>
      </c>
      <c r="J17" s="618"/>
      <c r="K17" s="618"/>
      <c r="L17" s="618"/>
      <c r="M17" s="618"/>
      <c r="N17" s="618"/>
      <c r="O17" s="619"/>
      <c r="P17" s="182" t="s">
        <v>556</v>
      </c>
      <c r="Q17" s="183"/>
      <c r="R17" s="183"/>
      <c r="S17" s="183"/>
      <c r="T17" s="183"/>
      <c r="U17" s="183"/>
      <c r="V17" s="184"/>
      <c r="W17" s="182" t="s">
        <v>556</v>
      </c>
      <c r="X17" s="183"/>
      <c r="Y17" s="183"/>
      <c r="Z17" s="183"/>
      <c r="AA17" s="183"/>
      <c r="AB17" s="183"/>
      <c r="AC17" s="184"/>
      <c r="AD17" s="182" t="s">
        <v>557</v>
      </c>
      <c r="AE17" s="183"/>
      <c r="AF17" s="183"/>
      <c r="AG17" s="183"/>
      <c r="AH17" s="183"/>
      <c r="AI17" s="183"/>
      <c r="AJ17" s="184"/>
      <c r="AK17" s="182" t="s">
        <v>663</v>
      </c>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41"/>
      <c r="H18" s="742"/>
      <c r="I18" s="729" t="s">
        <v>21</v>
      </c>
      <c r="J18" s="730"/>
      <c r="K18" s="730"/>
      <c r="L18" s="730"/>
      <c r="M18" s="730"/>
      <c r="N18" s="730"/>
      <c r="O18" s="731"/>
      <c r="P18" s="203">
        <f>SUM(P13:V17)</f>
        <v>296</v>
      </c>
      <c r="Q18" s="204"/>
      <c r="R18" s="204"/>
      <c r="S18" s="204"/>
      <c r="T18" s="204"/>
      <c r="U18" s="204"/>
      <c r="V18" s="205"/>
      <c r="W18" s="203">
        <f>SUM(W13:AC17)</f>
        <v>273</v>
      </c>
      <c r="X18" s="204"/>
      <c r="Y18" s="204"/>
      <c r="Z18" s="204"/>
      <c r="AA18" s="204"/>
      <c r="AB18" s="204"/>
      <c r="AC18" s="205"/>
      <c r="AD18" s="203">
        <f>SUM(AD13:AJ17)</f>
        <v>245</v>
      </c>
      <c r="AE18" s="204"/>
      <c r="AF18" s="204"/>
      <c r="AG18" s="204"/>
      <c r="AH18" s="204"/>
      <c r="AI18" s="204"/>
      <c r="AJ18" s="205"/>
      <c r="AK18" s="203">
        <f>SUM(AK13:AQ17)</f>
        <v>221</v>
      </c>
      <c r="AL18" s="204"/>
      <c r="AM18" s="204"/>
      <c r="AN18" s="204"/>
      <c r="AO18" s="204"/>
      <c r="AP18" s="204"/>
      <c r="AQ18" s="205"/>
      <c r="AR18" s="203">
        <f>SUM(AR13:AX17)</f>
        <v>138</v>
      </c>
      <c r="AS18" s="204"/>
      <c r="AT18" s="204"/>
      <c r="AU18" s="204"/>
      <c r="AV18" s="204"/>
      <c r="AW18" s="204"/>
      <c r="AX18" s="507"/>
    </row>
    <row r="19" spans="1:50" ht="24.75" customHeight="1" x14ac:dyDescent="0.2">
      <c r="A19" s="102"/>
      <c r="B19" s="103"/>
      <c r="C19" s="103"/>
      <c r="D19" s="103"/>
      <c r="E19" s="103"/>
      <c r="F19" s="104"/>
      <c r="G19" s="504" t="s">
        <v>10</v>
      </c>
      <c r="H19" s="505"/>
      <c r="I19" s="505"/>
      <c r="J19" s="505"/>
      <c r="K19" s="505"/>
      <c r="L19" s="505"/>
      <c r="M19" s="505"/>
      <c r="N19" s="505"/>
      <c r="O19" s="505"/>
      <c r="P19" s="182">
        <v>292</v>
      </c>
      <c r="Q19" s="183"/>
      <c r="R19" s="183"/>
      <c r="S19" s="183"/>
      <c r="T19" s="183"/>
      <c r="U19" s="183"/>
      <c r="V19" s="184"/>
      <c r="W19" s="182">
        <v>226</v>
      </c>
      <c r="X19" s="183"/>
      <c r="Y19" s="183"/>
      <c r="Z19" s="183"/>
      <c r="AA19" s="183"/>
      <c r="AB19" s="183"/>
      <c r="AC19" s="184"/>
      <c r="AD19" s="182">
        <v>193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2">
      <c r="A20" s="102"/>
      <c r="B20" s="103"/>
      <c r="C20" s="103"/>
      <c r="D20" s="103"/>
      <c r="E20" s="103"/>
      <c r="F20" s="104"/>
      <c r="G20" s="504" t="s">
        <v>11</v>
      </c>
      <c r="H20" s="505"/>
      <c r="I20" s="505"/>
      <c r="J20" s="505"/>
      <c r="K20" s="505"/>
      <c r="L20" s="505"/>
      <c r="M20" s="505"/>
      <c r="N20" s="505"/>
      <c r="O20" s="505"/>
      <c r="P20" s="509">
        <f>IF(P18=0, "-", SUM(P19)/P18)</f>
        <v>0.98648648648648651</v>
      </c>
      <c r="Q20" s="509"/>
      <c r="R20" s="509"/>
      <c r="S20" s="509"/>
      <c r="T20" s="509"/>
      <c r="U20" s="509"/>
      <c r="V20" s="509"/>
      <c r="W20" s="509">
        <f t="shared" ref="W20" si="0">IF(W18=0, "-", SUM(W19)/W18)</f>
        <v>0.82783882783882778</v>
      </c>
      <c r="X20" s="509"/>
      <c r="Y20" s="509"/>
      <c r="Z20" s="509"/>
      <c r="AA20" s="509"/>
      <c r="AB20" s="509"/>
      <c r="AC20" s="509"/>
      <c r="AD20" s="509">
        <f t="shared" ref="AD20" si="1">IF(AD18=0, "-", SUM(AD19)/AD18)</f>
        <v>0.78775510204081634</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2">
      <c r="A21" s="105"/>
      <c r="B21" s="106"/>
      <c r="C21" s="106"/>
      <c r="D21" s="106"/>
      <c r="E21" s="106"/>
      <c r="F21" s="107"/>
      <c r="G21" s="917" t="s">
        <v>503</v>
      </c>
      <c r="H21" s="918"/>
      <c r="I21" s="918"/>
      <c r="J21" s="918"/>
      <c r="K21" s="918"/>
      <c r="L21" s="918"/>
      <c r="M21" s="918"/>
      <c r="N21" s="918"/>
      <c r="O21" s="918"/>
      <c r="P21" s="509">
        <f>IF(P19=0, "-", SUM(P19)/SUM(P13,P14))</f>
        <v>0.98648648648648651</v>
      </c>
      <c r="Q21" s="509"/>
      <c r="R21" s="509"/>
      <c r="S21" s="509"/>
      <c r="T21" s="509"/>
      <c r="U21" s="509"/>
      <c r="V21" s="509"/>
      <c r="W21" s="509">
        <f t="shared" ref="W21" si="2">IF(W19=0, "-", SUM(W19)/SUM(W13,W14))</f>
        <v>0.82783882783882778</v>
      </c>
      <c r="X21" s="509"/>
      <c r="Y21" s="509"/>
      <c r="Z21" s="509"/>
      <c r="AA21" s="509"/>
      <c r="AB21" s="509"/>
      <c r="AC21" s="509"/>
      <c r="AD21" s="509">
        <f t="shared" ref="AD21" si="3">IF(AD19=0, "-", SUM(AD19)/SUM(AD13,AD14))</f>
        <v>0.78775510204081634</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2">
      <c r="A22" s="159" t="s">
        <v>480</v>
      </c>
      <c r="B22" s="160"/>
      <c r="C22" s="160"/>
      <c r="D22" s="160"/>
      <c r="E22" s="160"/>
      <c r="F22" s="161"/>
      <c r="G22" s="144" t="s">
        <v>478</v>
      </c>
      <c r="H22" s="145"/>
      <c r="I22" s="145"/>
      <c r="J22" s="145"/>
      <c r="K22" s="145"/>
      <c r="L22" s="145"/>
      <c r="M22" s="145"/>
      <c r="N22" s="145"/>
      <c r="O22" s="146"/>
      <c r="P22" s="168" t="s">
        <v>477</v>
      </c>
      <c r="Q22" s="145"/>
      <c r="R22" s="145"/>
      <c r="S22" s="145"/>
      <c r="T22" s="145"/>
      <c r="U22" s="145"/>
      <c r="V22" s="146"/>
      <c r="W22" s="168" t="s">
        <v>476</v>
      </c>
      <c r="X22" s="145"/>
      <c r="Y22" s="145"/>
      <c r="Z22" s="145"/>
      <c r="AA22" s="145"/>
      <c r="AB22" s="145"/>
      <c r="AC22" s="146"/>
      <c r="AD22" s="168" t="s">
        <v>475</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559</v>
      </c>
      <c r="H23" s="148"/>
      <c r="I23" s="148"/>
      <c r="J23" s="148"/>
      <c r="K23" s="148"/>
      <c r="L23" s="148"/>
      <c r="M23" s="148"/>
      <c r="N23" s="148"/>
      <c r="O23" s="149"/>
      <c r="P23" s="179">
        <v>221</v>
      </c>
      <c r="Q23" s="180"/>
      <c r="R23" s="180"/>
      <c r="S23" s="180"/>
      <c r="T23" s="180"/>
      <c r="U23" s="180"/>
      <c r="V23" s="181"/>
      <c r="W23" s="179">
        <v>138</v>
      </c>
      <c r="X23" s="180"/>
      <c r="Y23" s="180"/>
      <c r="Z23" s="180"/>
      <c r="AA23" s="180"/>
      <c r="AB23" s="180"/>
      <c r="AC23" s="181"/>
      <c r="AD23" s="170" t="s">
        <v>661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t="s">
        <v>560</v>
      </c>
      <c r="H24" s="151"/>
      <c r="I24" s="151"/>
      <c r="J24" s="151"/>
      <c r="K24" s="151"/>
      <c r="L24" s="151"/>
      <c r="M24" s="151"/>
      <c r="N24" s="151"/>
      <c r="O24" s="152"/>
      <c r="P24" s="182">
        <v>0.2</v>
      </c>
      <c r="Q24" s="183"/>
      <c r="R24" s="183"/>
      <c r="S24" s="183"/>
      <c r="T24" s="183"/>
      <c r="U24" s="183"/>
      <c r="V24" s="184"/>
      <c r="W24" s="182">
        <v>0.1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483</v>
      </c>
      <c r="H28" s="154"/>
      <c r="I28" s="154"/>
      <c r="J28" s="154"/>
      <c r="K28" s="154"/>
      <c r="L28" s="154"/>
      <c r="M28" s="154"/>
      <c r="N28" s="154"/>
      <c r="O28" s="155"/>
      <c r="P28" s="203">
        <f>P29-SUM(P23:P27)</f>
        <v>-0.19999999999998863</v>
      </c>
      <c r="Q28" s="204"/>
      <c r="R28" s="204"/>
      <c r="S28" s="204"/>
      <c r="T28" s="204"/>
      <c r="U28" s="204"/>
      <c r="V28" s="205"/>
      <c r="W28" s="203">
        <f>W29-SUM(W23:W27)</f>
        <v>-9.9999999999994316E-2</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479</v>
      </c>
      <c r="H29" s="157"/>
      <c r="I29" s="157"/>
      <c r="J29" s="157"/>
      <c r="K29" s="157"/>
      <c r="L29" s="157"/>
      <c r="M29" s="157"/>
      <c r="N29" s="157"/>
      <c r="O29" s="158"/>
      <c r="P29" s="206">
        <f>AK13</f>
        <v>221</v>
      </c>
      <c r="Q29" s="207"/>
      <c r="R29" s="207"/>
      <c r="S29" s="207"/>
      <c r="T29" s="207"/>
      <c r="U29" s="207"/>
      <c r="V29" s="208"/>
      <c r="W29" s="206">
        <f>AR13</f>
        <v>138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59" t="s">
        <v>496</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2">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566</v>
      </c>
      <c r="AV31" s="265"/>
      <c r="AW31" s="368" t="s">
        <v>301</v>
      </c>
      <c r="AX31" s="369"/>
    </row>
    <row r="32" spans="1:50" ht="30.75" customHeight="1" x14ac:dyDescent="0.2">
      <c r="A32" s="536"/>
      <c r="B32" s="534"/>
      <c r="C32" s="534"/>
      <c r="D32" s="534"/>
      <c r="E32" s="534"/>
      <c r="F32" s="535"/>
      <c r="G32" s="510" t="s">
        <v>562</v>
      </c>
      <c r="H32" s="743"/>
      <c r="I32" s="743"/>
      <c r="J32" s="743"/>
      <c r="K32" s="743"/>
      <c r="L32" s="743"/>
      <c r="M32" s="743"/>
      <c r="N32" s="743"/>
      <c r="O32" s="744"/>
      <c r="P32" s="120" t="s">
        <v>563</v>
      </c>
      <c r="Q32" s="121"/>
      <c r="R32" s="121"/>
      <c r="S32" s="121"/>
      <c r="T32" s="121"/>
      <c r="U32" s="121"/>
      <c r="V32" s="121"/>
      <c r="W32" s="121"/>
      <c r="X32" s="212"/>
      <c r="Y32" s="335" t="s">
        <v>13</v>
      </c>
      <c r="Z32" s="519"/>
      <c r="AA32" s="520"/>
      <c r="AB32" s="521" t="s">
        <v>564</v>
      </c>
      <c r="AC32" s="521"/>
      <c r="AD32" s="521"/>
      <c r="AE32" s="348">
        <v>3</v>
      </c>
      <c r="AF32" s="349"/>
      <c r="AG32" s="349"/>
      <c r="AH32" s="349"/>
      <c r="AI32" s="348">
        <v>3</v>
      </c>
      <c r="AJ32" s="349"/>
      <c r="AK32" s="349"/>
      <c r="AL32" s="349"/>
      <c r="AM32" s="348">
        <v>3</v>
      </c>
      <c r="AN32" s="349"/>
      <c r="AO32" s="349"/>
      <c r="AP32" s="349"/>
      <c r="AQ32" s="189" t="s">
        <v>565</v>
      </c>
      <c r="AR32" s="190"/>
      <c r="AS32" s="190"/>
      <c r="AT32" s="191"/>
      <c r="AU32" s="349" t="s">
        <v>566</v>
      </c>
      <c r="AV32" s="349"/>
      <c r="AW32" s="349"/>
      <c r="AX32" s="365"/>
    </row>
    <row r="33" spans="1:50" ht="30.75" customHeight="1" x14ac:dyDescent="0.2">
      <c r="A33" s="537"/>
      <c r="B33" s="538"/>
      <c r="C33" s="538"/>
      <c r="D33" s="538"/>
      <c r="E33" s="538"/>
      <c r="F33" s="539"/>
      <c r="G33" s="745"/>
      <c r="H33" s="746"/>
      <c r="I33" s="746"/>
      <c r="J33" s="746"/>
      <c r="K33" s="746"/>
      <c r="L33" s="746"/>
      <c r="M33" s="746"/>
      <c r="N33" s="746"/>
      <c r="O33" s="747"/>
      <c r="P33" s="422"/>
      <c r="Q33" s="214"/>
      <c r="R33" s="214"/>
      <c r="S33" s="214"/>
      <c r="T33" s="214"/>
      <c r="U33" s="214"/>
      <c r="V33" s="214"/>
      <c r="W33" s="214"/>
      <c r="X33" s="215"/>
      <c r="Y33" s="282" t="s">
        <v>55</v>
      </c>
      <c r="Z33" s="277"/>
      <c r="AA33" s="278"/>
      <c r="AB33" s="491" t="s">
        <v>564</v>
      </c>
      <c r="AC33" s="491"/>
      <c r="AD33" s="491"/>
      <c r="AE33" s="348">
        <v>3</v>
      </c>
      <c r="AF33" s="349"/>
      <c r="AG33" s="349"/>
      <c r="AH33" s="349"/>
      <c r="AI33" s="348">
        <v>3</v>
      </c>
      <c r="AJ33" s="349"/>
      <c r="AK33" s="349"/>
      <c r="AL33" s="349"/>
      <c r="AM33" s="348">
        <v>3</v>
      </c>
      <c r="AN33" s="349"/>
      <c r="AO33" s="349"/>
      <c r="AP33" s="349"/>
      <c r="AQ33" s="189">
        <v>3</v>
      </c>
      <c r="AR33" s="190"/>
      <c r="AS33" s="190"/>
      <c r="AT33" s="191"/>
      <c r="AU33" s="349" t="s">
        <v>566</v>
      </c>
      <c r="AV33" s="349"/>
      <c r="AW33" s="349"/>
      <c r="AX33" s="365"/>
    </row>
    <row r="34" spans="1:50" ht="30.75" customHeight="1" x14ac:dyDescent="0.2">
      <c r="A34" s="536"/>
      <c r="B34" s="534"/>
      <c r="C34" s="534"/>
      <c r="D34" s="534"/>
      <c r="E34" s="534"/>
      <c r="F34" s="535"/>
      <c r="G34" s="748"/>
      <c r="H34" s="749"/>
      <c r="I34" s="749"/>
      <c r="J34" s="749"/>
      <c r="K34" s="749"/>
      <c r="L34" s="749"/>
      <c r="M34" s="749"/>
      <c r="N34" s="749"/>
      <c r="O34" s="750"/>
      <c r="P34" s="123"/>
      <c r="Q34" s="124"/>
      <c r="R34" s="124"/>
      <c r="S34" s="124"/>
      <c r="T34" s="124"/>
      <c r="U34" s="124"/>
      <c r="V34" s="124"/>
      <c r="W34" s="124"/>
      <c r="X34" s="217"/>
      <c r="Y34" s="282" t="s">
        <v>14</v>
      </c>
      <c r="Z34" s="277"/>
      <c r="AA34" s="278"/>
      <c r="AB34" s="476" t="s">
        <v>302</v>
      </c>
      <c r="AC34" s="476"/>
      <c r="AD34" s="476"/>
      <c r="AE34" s="348">
        <f>(AE32/AE33)*100</f>
        <v>100</v>
      </c>
      <c r="AF34" s="349"/>
      <c r="AG34" s="349"/>
      <c r="AH34" s="349"/>
      <c r="AI34" s="348">
        <f t="shared" ref="AI34" si="4">(AI32/AI33)*100</f>
        <v>100</v>
      </c>
      <c r="AJ34" s="349"/>
      <c r="AK34" s="349"/>
      <c r="AL34" s="349"/>
      <c r="AM34" s="348">
        <f t="shared" ref="AM34" si="5">(AM32/AM33)*100</f>
        <v>100</v>
      </c>
      <c r="AN34" s="349"/>
      <c r="AO34" s="349"/>
      <c r="AP34" s="349"/>
      <c r="AQ34" s="189" t="s">
        <v>566</v>
      </c>
      <c r="AR34" s="190"/>
      <c r="AS34" s="190"/>
      <c r="AT34" s="191"/>
      <c r="AU34" s="349" t="s">
        <v>566</v>
      </c>
      <c r="AV34" s="349"/>
      <c r="AW34" s="349"/>
      <c r="AX34" s="365"/>
    </row>
    <row r="35" spans="1:50" ht="28" customHeight="1" x14ac:dyDescent="0.2">
      <c r="A35" s="891" t="s">
        <v>533</v>
      </c>
      <c r="B35" s="892"/>
      <c r="C35" s="892"/>
      <c r="D35" s="892"/>
      <c r="E35" s="892"/>
      <c r="F35" s="893"/>
      <c r="G35" s="897" t="s">
        <v>656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7.5" customHeight="1" thickBot="1" x14ac:dyDescent="0.2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2">
      <c r="A37" s="633" t="s">
        <v>496</v>
      </c>
      <c r="B37" s="634"/>
      <c r="C37" s="634"/>
      <c r="D37" s="634"/>
      <c r="E37" s="634"/>
      <c r="F37" s="635"/>
      <c r="G37" s="760"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2">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5" hidden="1" customHeight="1" x14ac:dyDescent="0.2">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5" hidden="1" customHeight="1" x14ac:dyDescent="0.2">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5" hidden="1" customHeight="1" x14ac:dyDescent="0.2">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5" hidden="1" customHeight="1" x14ac:dyDescent="0.2">
      <c r="A42" s="891" t="s">
        <v>533</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5" hidden="1"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2">
      <c r="A44" s="633" t="s">
        <v>496</v>
      </c>
      <c r="B44" s="634"/>
      <c r="C44" s="634"/>
      <c r="D44" s="634"/>
      <c r="E44" s="634"/>
      <c r="F44" s="635"/>
      <c r="G44" s="760"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2">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5" hidden="1" customHeight="1" x14ac:dyDescent="0.2">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5" hidden="1" customHeight="1" x14ac:dyDescent="0.2">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5" hidden="1" customHeight="1" x14ac:dyDescent="0.2">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5" hidden="1" customHeight="1" x14ac:dyDescent="0.2">
      <c r="A49" s="891" t="s">
        <v>533</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2">
      <c r="A51" s="533" t="s">
        <v>496</v>
      </c>
      <c r="B51" s="534"/>
      <c r="C51" s="534"/>
      <c r="D51" s="534"/>
      <c r="E51" s="534"/>
      <c r="F51" s="535"/>
      <c r="G51" s="540" t="s">
        <v>266</v>
      </c>
      <c r="H51" s="541"/>
      <c r="I51" s="541"/>
      <c r="J51" s="541"/>
      <c r="K51" s="541"/>
      <c r="L51" s="541"/>
      <c r="M51" s="541"/>
      <c r="N51" s="541"/>
      <c r="O51" s="542"/>
      <c r="P51" s="764"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2">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5" hidden="1" customHeight="1" x14ac:dyDescent="0.2">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5" hidden="1" customHeight="1" x14ac:dyDescent="0.2">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5" hidden="1" customHeight="1" x14ac:dyDescent="0.2">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5" hidden="1" customHeight="1" x14ac:dyDescent="0.2">
      <c r="A56" s="891" t="s">
        <v>533</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2">
      <c r="A58" s="533" t="s">
        <v>496</v>
      </c>
      <c r="B58" s="534"/>
      <c r="C58" s="534"/>
      <c r="D58" s="534"/>
      <c r="E58" s="534"/>
      <c r="F58" s="535"/>
      <c r="G58" s="540" t="s">
        <v>266</v>
      </c>
      <c r="H58" s="541"/>
      <c r="I58" s="541"/>
      <c r="J58" s="541"/>
      <c r="K58" s="541"/>
      <c r="L58" s="541"/>
      <c r="M58" s="541"/>
      <c r="N58" s="541"/>
      <c r="O58" s="542"/>
      <c r="P58" s="764"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2">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5" hidden="1" customHeight="1" x14ac:dyDescent="0.2">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5" hidden="1" customHeight="1" x14ac:dyDescent="0.2">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5" hidden="1" customHeight="1" x14ac:dyDescent="0.2">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5" hidden="1" customHeight="1" x14ac:dyDescent="0.2">
      <c r="A63" s="891" t="s">
        <v>533</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2">
      <c r="A65" s="952" t="s">
        <v>497</v>
      </c>
      <c r="B65" s="953"/>
      <c r="C65" s="953"/>
      <c r="D65" s="953"/>
      <c r="E65" s="953"/>
      <c r="F65" s="954"/>
      <c r="G65" s="958"/>
      <c r="H65" s="960" t="s">
        <v>266</v>
      </c>
      <c r="I65" s="960"/>
      <c r="J65" s="960"/>
      <c r="K65" s="960"/>
      <c r="L65" s="960"/>
      <c r="M65" s="960"/>
      <c r="N65" s="960"/>
      <c r="O65" s="961"/>
      <c r="P65" s="964" t="s">
        <v>60</v>
      </c>
      <c r="Q65" s="960"/>
      <c r="R65" s="960"/>
      <c r="S65" s="960"/>
      <c r="T65" s="960"/>
      <c r="U65" s="960"/>
      <c r="V65" s="961"/>
      <c r="W65" s="966" t="s">
        <v>492</v>
      </c>
      <c r="X65" s="967"/>
      <c r="Y65" s="970"/>
      <c r="Z65" s="970"/>
      <c r="AA65" s="971"/>
      <c r="AB65" s="964" t="s">
        <v>12</v>
      </c>
      <c r="AC65" s="960"/>
      <c r="AD65" s="961"/>
      <c r="AE65" s="920" t="s">
        <v>358</v>
      </c>
      <c r="AF65" s="920"/>
      <c r="AG65" s="920"/>
      <c r="AH65" s="920"/>
      <c r="AI65" s="920" t="s">
        <v>359</v>
      </c>
      <c r="AJ65" s="920"/>
      <c r="AK65" s="920"/>
      <c r="AL65" s="920"/>
      <c r="AM65" s="920" t="s">
        <v>365</v>
      </c>
      <c r="AN65" s="920"/>
      <c r="AO65" s="920"/>
      <c r="AP65" s="964"/>
      <c r="AQ65" s="964" t="s">
        <v>356</v>
      </c>
      <c r="AR65" s="960"/>
      <c r="AS65" s="960"/>
      <c r="AT65" s="961"/>
      <c r="AU65" s="975" t="s">
        <v>254</v>
      </c>
      <c r="AV65" s="975"/>
      <c r="AW65" s="975"/>
      <c r="AX65" s="976"/>
    </row>
    <row r="66" spans="1:50" ht="18.75" hidden="1" customHeight="1" x14ac:dyDescent="0.2">
      <c r="A66" s="955"/>
      <c r="B66" s="956"/>
      <c r="C66" s="956"/>
      <c r="D66" s="956"/>
      <c r="E66" s="956"/>
      <c r="F66" s="957"/>
      <c r="G66" s="959"/>
      <c r="H66" s="962"/>
      <c r="I66" s="962"/>
      <c r="J66" s="962"/>
      <c r="K66" s="962"/>
      <c r="L66" s="962"/>
      <c r="M66" s="962"/>
      <c r="N66" s="962"/>
      <c r="O66" s="963"/>
      <c r="P66" s="965"/>
      <c r="Q66" s="962"/>
      <c r="R66" s="962"/>
      <c r="S66" s="962"/>
      <c r="T66" s="962"/>
      <c r="U66" s="962"/>
      <c r="V66" s="963"/>
      <c r="W66" s="968"/>
      <c r="X66" s="969"/>
      <c r="Y66" s="972"/>
      <c r="Z66" s="972"/>
      <c r="AA66" s="973"/>
      <c r="AB66" s="965"/>
      <c r="AC66" s="962"/>
      <c r="AD66" s="963"/>
      <c r="AE66" s="974"/>
      <c r="AF66" s="974"/>
      <c r="AG66" s="974"/>
      <c r="AH66" s="974"/>
      <c r="AI66" s="974"/>
      <c r="AJ66" s="974"/>
      <c r="AK66" s="974"/>
      <c r="AL66" s="974"/>
      <c r="AM66" s="974"/>
      <c r="AN66" s="974"/>
      <c r="AO66" s="974"/>
      <c r="AP66" s="965"/>
      <c r="AQ66" s="264"/>
      <c r="AR66" s="265"/>
      <c r="AS66" s="962" t="s">
        <v>357</v>
      </c>
      <c r="AT66" s="963"/>
      <c r="AU66" s="265"/>
      <c r="AV66" s="265"/>
      <c r="AW66" s="962" t="s">
        <v>495</v>
      </c>
      <c r="AX66" s="977"/>
    </row>
    <row r="67" spans="1:50" ht="23.5" hidden="1" customHeight="1" x14ac:dyDescent="0.2">
      <c r="A67" s="955"/>
      <c r="B67" s="956"/>
      <c r="C67" s="956"/>
      <c r="D67" s="956"/>
      <c r="E67" s="956"/>
      <c r="F67" s="957"/>
      <c r="G67" s="978" t="s">
        <v>366</v>
      </c>
      <c r="H67" s="981"/>
      <c r="I67" s="982"/>
      <c r="J67" s="982"/>
      <c r="K67" s="982"/>
      <c r="L67" s="982"/>
      <c r="M67" s="982"/>
      <c r="N67" s="982"/>
      <c r="O67" s="983"/>
      <c r="P67" s="981"/>
      <c r="Q67" s="982"/>
      <c r="R67" s="982"/>
      <c r="S67" s="982"/>
      <c r="T67" s="982"/>
      <c r="U67" s="982"/>
      <c r="V67" s="983"/>
      <c r="W67" s="987"/>
      <c r="X67" s="988"/>
      <c r="Y67" s="993" t="s">
        <v>13</v>
      </c>
      <c r="Z67" s="993"/>
      <c r="AA67" s="994"/>
      <c r="AB67" s="995" t="s">
        <v>523</v>
      </c>
      <c r="AC67" s="995"/>
      <c r="AD67" s="99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5" hidden="1" customHeight="1" x14ac:dyDescent="0.2">
      <c r="A68" s="955"/>
      <c r="B68" s="956"/>
      <c r="C68" s="956"/>
      <c r="D68" s="956"/>
      <c r="E68" s="956"/>
      <c r="F68" s="957"/>
      <c r="G68" s="979"/>
      <c r="H68" s="984"/>
      <c r="I68" s="985"/>
      <c r="J68" s="985"/>
      <c r="K68" s="985"/>
      <c r="L68" s="985"/>
      <c r="M68" s="985"/>
      <c r="N68" s="985"/>
      <c r="O68" s="986"/>
      <c r="P68" s="984"/>
      <c r="Q68" s="985"/>
      <c r="R68" s="985"/>
      <c r="S68" s="985"/>
      <c r="T68" s="985"/>
      <c r="U68" s="985"/>
      <c r="V68" s="986"/>
      <c r="W68" s="989"/>
      <c r="X68" s="990"/>
      <c r="Y68" s="145" t="s">
        <v>55</v>
      </c>
      <c r="Z68" s="145"/>
      <c r="AA68" s="146"/>
      <c r="AB68" s="996" t="s">
        <v>523</v>
      </c>
      <c r="AC68" s="996"/>
      <c r="AD68" s="99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5" hidden="1" customHeight="1" x14ac:dyDescent="0.2">
      <c r="A69" s="955"/>
      <c r="B69" s="956"/>
      <c r="C69" s="956"/>
      <c r="D69" s="956"/>
      <c r="E69" s="956"/>
      <c r="F69" s="957"/>
      <c r="G69" s="980"/>
      <c r="H69" s="984"/>
      <c r="I69" s="985"/>
      <c r="J69" s="985"/>
      <c r="K69" s="985"/>
      <c r="L69" s="985"/>
      <c r="M69" s="985"/>
      <c r="N69" s="985"/>
      <c r="O69" s="986"/>
      <c r="P69" s="984"/>
      <c r="Q69" s="985"/>
      <c r="R69" s="985"/>
      <c r="S69" s="985"/>
      <c r="T69" s="985"/>
      <c r="U69" s="985"/>
      <c r="V69" s="986"/>
      <c r="W69" s="991"/>
      <c r="X69" s="992"/>
      <c r="Y69" s="145" t="s">
        <v>14</v>
      </c>
      <c r="Z69" s="145"/>
      <c r="AA69" s="146"/>
      <c r="AB69" s="886" t="s">
        <v>524</v>
      </c>
      <c r="AC69" s="886"/>
      <c r="AD69" s="886"/>
      <c r="AE69" s="888"/>
      <c r="AF69" s="889"/>
      <c r="AG69" s="889"/>
      <c r="AH69" s="889"/>
      <c r="AI69" s="888"/>
      <c r="AJ69" s="889"/>
      <c r="AK69" s="889"/>
      <c r="AL69" s="889"/>
      <c r="AM69" s="888"/>
      <c r="AN69" s="889"/>
      <c r="AO69" s="889"/>
      <c r="AP69" s="889"/>
      <c r="AQ69" s="348"/>
      <c r="AR69" s="349"/>
      <c r="AS69" s="349"/>
      <c r="AT69" s="350"/>
      <c r="AU69" s="349"/>
      <c r="AV69" s="349"/>
      <c r="AW69" s="349"/>
      <c r="AX69" s="365"/>
    </row>
    <row r="70" spans="1:50" ht="23.5" hidden="1" customHeight="1" x14ac:dyDescent="0.2">
      <c r="A70" s="955" t="s">
        <v>504</v>
      </c>
      <c r="B70" s="956"/>
      <c r="C70" s="956"/>
      <c r="D70" s="956"/>
      <c r="E70" s="956"/>
      <c r="F70" s="957"/>
      <c r="G70" s="979" t="s">
        <v>367</v>
      </c>
      <c r="H70" s="997"/>
      <c r="I70" s="997"/>
      <c r="J70" s="997"/>
      <c r="K70" s="997"/>
      <c r="L70" s="997"/>
      <c r="M70" s="997"/>
      <c r="N70" s="997"/>
      <c r="O70" s="997"/>
      <c r="P70" s="997"/>
      <c r="Q70" s="997"/>
      <c r="R70" s="997"/>
      <c r="S70" s="997"/>
      <c r="T70" s="997"/>
      <c r="U70" s="997"/>
      <c r="V70" s="997"/>
      <c r="W70" s="1000" t="s">
        <v>522</v>
      </c>
      <c r="X70" s="1001"/>
      <c r="Y70" s="993" t="s">
        <v>13</v>
      </c>
      <c r="Z70" s="993"/>
      <c r="AA70" s="994"/>
      <c r="AB70" s="995" t="s">
        <v>523</v>
      </c>
      <c r="AC70" s="995"/>
      <c r="AD70" s="99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5" hidden="1" customHeight="1" x14ac:dyDescent="0.2">
      <c r="A71" s="955"/>
      <c r="B71" s="956"/>
      <c r="C71" s="956"/>
      <c r="D71" s="956"/>
      <c r="E71" s="956"/>
      <c r="F71" s="957"/>
      <c r="G71" s="979"/>
      <c r="H71" s="998"/>
      <c r="I71" s="998"/>
      <c r="J71" s="998"/>
      <c r="K71" s="998"/>
      <c r="L71" s="998"/>
      <c r="M71" s="998"/>
      <c r="N71" s="998"/>
      <c r="O71" s="998"/>
      <c r="P71" s="998"/>
      <c r="Q71" s="998"/>
      <c r="R71" s="998"/>
      <c r="S71" s="998"/>
      <c r="T71" s="998"/>
      <c r="U71" s="998"/>
      <c r="V71" s="998"/>
      <c r="W71" s="1002"/>
      <c r="X71" s="1003"/>
      <c r="Y71" s="145" t="s">
        <v>55</v>
      </c>
      <c r="Z71" s="145"/>
      <c r="AA71" s="146"/>
      <c r="AB71" s="996" t="s">
        <v>523</v>
      </c>
      <c r="AC71" s="996"/>
      <c r="AD71" s="99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5" hidden="1" customHeight="1" x14ac:dyDescent="0.2">
      <c r="A72" s="1006"/>
      <c r="B72" s="1007"/>
      <c r="C72" s="1007"/>
      <c r="D72" s="1007"/>
      <c r="E72" s="1007"/>
      <c r="F72" s="1008"/>
      <c r="G72" s="979"/>
      <c r="H72" s="999"/>
      <c r="I72" s="999"/>
      <c r="J72" s="999"/>
      <c r="K72" s="999"/>
      <c r="L72" s="999"/>
      <c r="M72" s="999"/>
      <c r="N72" s="999"/>
      <c r="O72" s="999"/>
      <c r="P72" s="999"/>
      <c r="Q72" s="999"/>
      <c r="R72" s="999"/>
      <c r="S72" s="999"/>
      <c r="T72" s="999"/>
      <c r="U72" s="999"/>
      <c r="V72" s="999"/>
      <c r="W72" s="1004"/>
      <c r="X72" s="1005"/>
      <c r="Y72" s="145" t="s">
        <v>14</v>
      </c>
      <c r="Z72" s="145"/>
      <c r="AA72" s="146"/>
      <c r="AB72" s="886" t="s">
        <v>524</v>
      </c>
      <c r="AC72" s="886"/>
      <c r="AD72" s="886"/>
      <c r="AE72" s="888"/>
      <c r="AF72" s="889"/>
      <c r="AG72" s="889"/>
      <c r="AH72" s="889"/>
      <c r="AI72" s="888"/>
      <c r="AJ72" s="889"/>
      <c r="AK72" s="889"/>
      <c r="AL72" s="889"/>
      <c r="AM72" s="888"/>
      <c r="AN72" s="889"/>
      <c r="AO72" s="889"/>
      <c r="AP72" s="889"/>
      <c r="AQ72" s="348"/>
      <c r="AR72" s="349"/>
      <c r="AS72" s="349"/>
      <c r="AT72" s="350"/>
      <c r="AU72" s="349"/>
      <c r="AV72" s="349"/>
      <c r="AW72" s="349"/>
      <c r="AX72" s="365"/>
    </row>
    <row r="73" spans="1:50" ht="18.75" hidden="1" customHeight="1" x14ac:dyDescent="0.2">
      <c r="A73" s="843" t="s">
        <v>497</v>
      </c>
      <c r="B73" s="844"/>
      <c r="C73" s="844"/>
      <c r="D73" s="844"/>
      <c r="E73" s="844"/>
      <c r="F73" s="845"/>
      <c r="G73" s="822"/>
      <c r="H73" s="129" t="s">
        <v>266</v>
      </c>
      <c r="I73" s="129"/>
      <c r="J73" s="129"/>
      <c r="K73" s="129"/>
      <c r="L73" s="129"/>
      <c r="M73" s="129"/>
      <c r="N73" s="129"/>
      <c r="O73" s="130"/>
      <c r="P73" s="137" t="s">
        <v>60</v>
      </c>
      <c r="Q73" s="129"/>
      <c r="R73" s="129"/>
      <c r="S73" s="129"/>
      <c r="T73" s="129"/>
      <c r="U73" s="129"/>
      <c r="V73" s="129"/>
      <c r="W73" s="129"/>
      <c r="X73" s="130"/>
      <c r="Y73" s="824"/>
      <c r="Z73" s="825"/>
      <c r="AA73" s="826"/>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2">
      <c r="A74" s="846"/>
      <c r="B74" s="847"/>
      <c r="C74" s="847"/>
      <c r="D74" s="847"/>
      <c r="E74" s="847"/>
      <c r="F74" s="848"/>
      <c r="G74" s="82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5" hidden="1" customHeight="1" x14ac:dyDescent="0.2">
      <c r="A75" s="846"/>
      <c r="B75" s="847"/>
      <c r="C75" s="847"/>
      <c r="D75" s="847"/>
      <c r="E75" s="847"/>
      <c r="F75" s="848"/>
      <c r="G75" s="78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5" hidden="1" customHeight="1" x14ac:dyDescent="0.2">
      <c r="A76" s="846"/>
      <c r="B76" s="847"/>
      <c r="C76" s="847"/>
      <c r="D76" s="847"/>
      <c r="E76" s="847"/>
      <c r="F76" s="848"/>
      <c r="G76" s="78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5" hidden="1" customHeight="1" x14ac:dyDescent="0.2">
      <c r="A77" s="846"/>
      <c r="B77" s="847"/>
      <c r="C77" s="847"/>
      <c r="D77" s="847"/>
      <c r="E77" s="847"/>
      <c r="F77" s="848"/>
      <c r="G77" s="78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70" hidden="1" customHeight="1" x14ac:dyDescent="0.2">
      <c r="A78" s="905" t="s">
        <v>536</v>
      </c>
      <c r="B78" s="906"/>
      <c r="C78" s="906"/>
      <c r="D78" s="906"/>
      <c r="E78" s="903" t="s">
        <v>462</v>
      </c>
      <c r="F78" s="904"/>
      <c r="G78" s="58" t="s">
        <v>367</v>
      </c>
      <c r="H78" s="800"/>
      <c r="I78" s="228"/>
      <c r="J78" s="228"/>
      <c r="K78" s="228"/>
      <c r="L78" s="228"/>
      <c r="M78" s="228"/>
      <c r="N78" s="228"/>
      <c r="O78" s="801"/>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thickBot="1" x14ac:dyDescent="0.25">
      <c r="A79" s="765" t="s">
        <v>269</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108" t="s">
        <v>491</v>
      </c>
      <c r="AP79" s="109"/>
      <c r="AQ79" s="109"/>
      <c r="AR79" s="90" t="s">
        <v>489</v>
      </c>
      <c r="AS79" s="108"/>
      <c r="AT79" s="109"/>
      <c r="AU79" s="109"/>
      <c r="AV79" s="109"/>
      <c r="AW79" s="109"/>
      <c r="AX79" s="110"/>
    </row>
    <row r="80" spans="1:50" ht="18.75" hidden="1" customHeight="1" x14ac:dyDescent="0.2">
      <c r="A80" s="488" t="s">
        <v>267</v>
      </c>
      <c r="B80" s="851" t="s">
        <v>488</v>
      </c>
      <c r="C80" s="852"/>
      <c r="D80" s="852"/>
      <c r="E80" s="852"/>
      <c r="F80" s="853"/>
      <c r="G80" s="541" t="s">
        <v>259</v>
      </c>
      <c r="H80" s="541"/>
      <c r="I80" s="541"/>
      <c r="J80" s="541"/>
      <c r="K80" s="541"/>
      <c r="L80" s="541"/>
      <c r="M80" s="541"/>
      <c r="N80" s="541"/>
      <c r="O80" s="541"/>
      <c r="P80" s="541"/>
      <c r="Q80" s="541"/>
      <c r="R80" s="541"/>
      <c r="S80" s="541"/>
      <c r="T80" s="541"/>
      <c r="U80" s="541"/>
      <c r="V80" s="541"/>
      <c r="W80" s="541"/>
      <c r="X80" s="541"/>
      <c r="Y80" s="541"/>
      <c r="Z80" s="541"/>
      <c r="AA80" s="542"/>
      <c r="AB80" s="764" t="s">
        <v>472</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71"/>
    </row>
    <row r="81" spans="1:60" ht="22.5" hidden="1" customHeight="1" x14ac:dyDescent="0.2">
      <c r="A81" s="489"/>
      <c r="B81" s="854"/>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489"/>
      <c r="B82" s="854"/>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57"/>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2">
      <c r="A83" s="489"/>
      <c r="B83" s="854"/>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58"/>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75" hidden="1" customHeight="1" x14ac:dyDescent="0.2">
      <c r="A84" s="489"/>
      <c r="B84" s="855"/>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59"/>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2">
      <c r="A85" s="489"/>
      <c r="B85" s="522" t="s">
        <v>265</v>
      </c>
      <c r="C85" s="522"/>
      <c r="D85" s="522"/>
      <c r="E85" s="522"/>
      <c r="F85" s="523"/>
      <c r="G85" s="540" t="s">
        <v>62</v>
      </c>
      <c r="H85" s="541"/>
      <c r="I85" s="541"/>
      <c r="J85" s="541"/>
      <c r="K85" s="541"/>
      <c r="L85" s="541"/>
      <c r="M85" s="541"/>
      <c r="N85" s="541"/>
      <c r="O85" s="542"/>
      <c r="P85" s="764"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2">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5" hidden="1" customHeight="1" x14ac:dyDescent="0.2">
      <c r="A87" s="489"/>
      <c r="B87" s="522"/>
      <c r="C87" s="522"/>
      <c r="D87" s="522"/>
      <c r="E87" s="522"/>
      <c r="F87" s="523"/>
      <c r="G87" s="211"/>
      <c r="H87" s="121"/>
      <c r="I87" s="121"/>
      <c r="J87" s="121"/>
      <c r="K87" s="121"/>
      <c r="L87" s="121"/>
      <c r="M87" s="121"/>
      <c r="N87" s="121"/>
      <c r="O87" s="212"/>
      <c r="P87" s="121"/>
      <c r="Q87" s="815"/>
      <c r="R87" s="815"/>
      <c r="S87" s="815"/>
      <c r="T87" s="815"/>
      <c r="U87" s="815"/>
      <c r="V87" s="815"/>
      <c r="W87" s="815"/>
      <c r="X87" s="816"/>
      <c r="Y87" s="761" t="s">
        <v>63</v>
      </c>
      <c r="Z87" s="762"/>
      <c r="AA87" s="763"/>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5" hidden="1" customHeight="1" x14ac:dyDescent="0.2">
      <c r="A88" s="489"/>
      <c r="B88" s="522"/>
      <c r="C88" s="522"/>
      <c r="D88" s="522"/>
      <c r="E88" s="522"/>
      <c r="F88" s="523"/>
      <c r="G88" s="213"/>
      <c r="H88" s="214"/>
      <c r="I88" s="214"/>
      <c r="J88" s="214"/>
      <c r="K88" s="214"/>
      <c r="L88" s="214"/>
      <c r="M88" s="214"/>
      <c r="N88" s="214"/>
      <c r="O88" s="215"/>
      <c r="P88" s="817"/>
      <c r="Q88" s="817"/>
      <c r="R88" s="817"/>
      <c r="S88" s="817"/>
      <c r="T88" s="817"/>
      <c r="U88" s="817"/>
      <c r="V88" s="817"/>
      <c r="W88" s="817"/>
      <c r="X88" s="818"/>
      <c r="Y88" s="724" t="s">
        <v>55</v>
      </c>
      <c r="Z88" s="725"/>
      <c r="AA88" s="726"/>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5" hidden="1" customHeigh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19"/>
      <c r="Y89" s="724" t="s">
        <v>14</v>
      </c>
      <c r="Z89" s="725"/>
      <c r="AA89" s="726"/>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2">
      <c r="A90" s="489"/>
      <c r="B90" s="522" t="s">
        <v>265</v>
      </c>
      <c r="C90" s="522"/>
      <c r="D90" s="522"/>
      <c r="E90" s="522"/>
      <c r="F90" s="523"/>
      <c r="G90" s="540" t="s">
        <v>62</v>
      </c>
      <c r="H90" s="541"/>
      <c r="I90" s="541"/>
      <c r="J90" s="541"/>
      <c r="K90" s="541"/>
      <c r="L90" s="541"/>
      <c r="M90" s="541"/>
      <c r="N90" s="541"/>
      <c r="O90" s="542"/>
      <c r="P90" s="764"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2">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5" hidden="1" customHeight="1" x14ac:dyDescent="0.2">
      <c r="A92" s="489"/>
      <c r="B92" s="522"/>
      <c r="C92" s="522"/>
      <c r="D92" s="522"/>
      <c r="E92" s="522"/>
      <c r="F92" s="523"/>
      <c r="G92" s="211"/>
      <c r="H92" s="121"/>
      <c r="I92" s="121"/>
      <c r="J92" s="121"/>
      <c r="K92" s="121"/>
      <c r="L92" s="121"/>
      <c r="M92" s="121"/>
      <c r="N92" s="121"/>
      <c r="O92" s="212"/>
      <c r="P92" s="121"/>
      <c r="Q92" s="815"/>
      <c r="R92" s="815"/>
      <c r="S92" s="815"/>
      <c r="T92" s="815"/>
      <c r="U92" s="815"/>
      <c r="V92" s="815"/>
      <c r="W92" s="815"/>
      <c r="X92" s="816"/>
      <c r="Y92" s="761" t="s">
        <v>63</v>
      </c>
      <c r="Z92" s="762"/>
      <c r="AA92" s="763"/>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5" hidden="1" customHeight="1" x14ac:dyDescent="0.2">
      <c r="A93" s="489"/>
      <c r="B93" s="522"/>
      <c r="C93" s="522"/>
      <c r="D93" s="522"/>
      <c r="E93" s="522"/>
      <c r="F93" s="523"/>
      <c r="G93" s="213"/>
      <c r="H93" s="214"/>
      <c r="I93" s="214"/>
      <c r="J93" s="214"/>
      <c r="K93" s="214"/>
      <c r="L93" s="214"/>
      <c r="M93" s="214"/>
      <c r="N93" s="214"/>
      <c r="O93" s="215"/>
      <c r="P93" s="817"/>
      <c r="Q93" s="817"/>
      <c r="R93" s="817"/>
      <c r="S93" s="817"/>
      <c r="T93" s="817"/>
      <c r="U93" s="817"/>
      <c r="V93" s="817"/>
      <c r="W93" s="817"/>
      <c r="X93" s="818"/>
      <c r="Y93" s="724" t="s">
        <v>55</v>
      </c>
      <c r="Z93" s="725"/>
      <c r="AA93" s="726"/>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5" hidden="1" customHeight="1" x14ac:dyDescent="0.2">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19"/>
      <c r="Y94" s="724" t="s">
        <v>14</v>
      </c>
      <c r="Z94" s="725"/>
      <c r="AA94" s="726"/>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2">
      <c r="A95" s="489"/>
      <c r="B95" s="522" t="s">
        <v>265</v>
      </c>
      <c r="C95" s="522"/>
      <c r="D95" s="522"/>
      <c r="E95" s="522"/>
      <c r="F95" s="523"/>
      <c r="G95" s="540" t="s">
        <v>62</v>
      </c>
      <c r="H95" s="541"/>
      <c r="I95" s="541"/>
      <c r="J95" s="541"/>
      <c r="K95" s="541"/>
      <c r="L95" s="541"/>
      <c r="M95" s="541"/>
      <c r="N95" s="541"/>
      <c r="O95" s="542"/>
      <c r="P95" s="764"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2">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5" hidden="1" customHeight="1" x14ac:dyDescent="0.2">
      <c r="A97" s="489"/>
      <c r="B97" s="522"/>
      <c r="C97" s="522"/>
      <c r="D97" s="522"/>
      <c r="E97" s="522"/>
      <c r="F97" s="523"/>
      <c r="G97" s="211"/>
      <c r="H97" s="121"/>
      <c r="I97" s="121"/>
      <c r="J97" s="121"/>
      <c r="K97" s="121"/>
      <c r="L97" s="121"/>
      <c r="M97" s="121"/>
      <c r="N97" s="121"/>
      <c r="O97" s="212"/>
      <c r="P97" s="121"/>
      <c r="Q97" s="815"/>
      <c r="R97" s="815"/>
      <c r="S97" s="815"/>
      <c r="T97" s="815"/>
      <c r="U97" s="815"/>
      <c r="V97" s="815"/>
      <c r="W97" s="815"/>
      <c r="X97" s="816"/>
      <c r="Y97" s="761" t="s">
        <v>63</v>
      </c>
      <c r="Z97" s="762"/>
      <c r="AA97" s="763"/>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5" hidden="1" customHeight="1" x14ac:dyDescent="0.2">
      <c r="A98" s="489"/>
      <c r="B98" s="522"/>
      <c r="C98" s="522"/>
      <c r="D98" s="522"/>
      <c r="E98" s="522"/>
      <c r="F98" s="523"/>
      <c r="G98" s="213"/>
      <c r="H98" s="214"/>
      <c r="I98" s="214"/>
      <c r="J98" s="214"/>
      <c r="K98" s="214"/>
      <c r="L98" s="214"/>
      <c r="M98" s="214"/>
      <c r="N98" s="214"/>
      <c r="O98" s="215"/>
      <c r="P98" s="817"/>
      <c r="Q98" s="817"/>
      <c r="R98" s="817"/>
      <c r="S98" s="817"/>
      <c r="T98" s="817"/>
      <c r="U98" s="817"/>
      <c r="V98" s="817"/>
      <c r="W98" s="817"/>
      <c r="X98" s="818"/>
      <c r="Y98" s="724" t="s">
        <v>55</v>
      </c>
      <c r="Z98" s="725"/>
      <c r="AA98" s="726"/>
      <c r="AB98" s="812"/>
      <c r="AC98" s="813"/>
      <c r="AD98" s="814"/>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5" hidden="1" customHeight="1" thickBot="1" x14ac:dyDescent="0.25">
      <c r="A99" s="490"/>
      <c r="B99" s="869"/>
      <c r="C99" s="869"/>
      <c r="D99" s="869"/>
      <c r="E99" s="869"/>
      <c r="F99" s="870"/>
      <c r="G99" s="820"/>
      <c r="H99" s="231"/>
      <c r="I99" s="231"/>
      <c r="J99" s="231"/>
      <c r="K99" s="231"/>
      <c r="L99" s="231"/>
      <c r="M99" s="231"/>
      <c r="N99" s="231"/>
      <c r="O99" s="821"/>
      <c r="P99" s="849"/>
      <c r="Q99" s="849"/>
      <c r="R99" s="849"/>
      <c r="S99" s="849"/>
      <c r="T99" s="849"/>
      <c r="U99" s="849"/>
      <c r="V99" s="849"/>
      <c r="W99" s="849"/>
      <c r="X99" s="850"/>
      <c r="Y99" s="461" t="s">
        <v>14</v>
      </c>
      <c r="Z99" s="462"/>
      <c r="AA99" s="463"/>
      <c r="AB99" s="446" t="s">
        <v>15</v>
      </c>
      <c r="AC99" s="447"/>
      <c r="AD99" s="448"/>
      <c r="AE99" s="856"/>
      <c r="AF99" s="857"/>
      <c r="AG99" s="857"/>
      <c r="AH99" s="858"/>
      <c r="AI99" s="856"/>
      <c r="AJ99" s="857"/>
      <c r="AK99" s="857"/>
      <c r="AL99" s="858"/>
      <c r="AM99" s="856"/>
      <c r="AN99" s="857"/>
      <c r="AO99" s="857"/>
      <c r="AP99" s="857"/>
      <c r="AQ99" s="859"/>
      <c r="AR99" s="860"/>
      <c r="AS99" s="860"/>
      <c r="AT99" s="861"/>
      <c r="AU99" s="857"/>
      <c r="AV99" s="857"/>
      <c r="AW99" s="857"/>
      <c r="AX99" s="862"/>
    </row>
    <row r="100" spans="1:60" ht="31.5" customHeight="1" x14ac:dyDescent="0.2">
      <c r="A100" s="838" t="s">
        <v>498</v>
      </c>
      <c r="B100" s="839"/>
      <c r="C100" s="839"/>
      <c r="D100" s="839"/>
      <c r="E100" s="839"/>
      <c r="F100" s="840"/>
      <c r="G100" s="841" t="s">
        <v>61</v>
      </c>
      <c r="H100" s="841"/>
      <c r="I100" s="841"/>
      <c r="J100" s="841"/>
      <c r="K100" s="841"/>
      <c r="L100" s="841"/>
      <c r="M100" s="841"/>
      <c r="N100" s="841"/>
      <c r="O100" s="841"/>
      <c r="P100" s="841"/>
      <c r="Q100" s="841"/>
      <c r="R100" s="841"/>
      <c r="S100" s="841"/>
      <c r="T100" s="841"/>
      <c r="U100" s="841"/>
      <c r="V100" s="841"/>
      <c r="W100" s="841"/>
      <c r="X100" s="842"/>
      <c r="Y100" s="449"/>
      <c r="Z100" s="450"/>
      <c r="AA100" s="451"/>
      <c r="AB100" s="831" t="s">
        <v>12</v>
      </c>
      <c r="AC100" s="831"/>
      <c r="AD100" s="831"/>
      <c r="AE100" s="863" t="s">
        <v>358</v>
      </c>
      <c r="AF100" s="864"/>
      <c r="AG100" s="864"/>
      <c r="AH100" s="865"/>
      <c r="AI100" s="863" t="s">
        <v>359</v>
      </c>
      <c r="AJ100" s="864"/>
      <c r="AK100" s="864"/>
      <c r="AL100" s="865"/>
      <c r="AM100" s="863" t="s">
        <v>365</v>
      </c>
      <c r="AN100" s="864"/>
      <c r="AO100" s="864"/>
      <c r="AP100" s="865"/>
      <c r="AQ100" s="924" t="s">
        <v>499</v>
      </c>
      <c r="AR100" s="925"/>
      <c r="AS100" s="925"/>
      <c r="AT100" s="926"/>
      <c r="AU100" s="924" t="s">
        <v>500</v>
      </c>
      <c r="AV100" s="925"/>
      <c r="AW100" s="925"/>
      <c r="AX100" s="927"/>
    </row>
    <row r="101" spans="1:60" ht="23.5" customHeight="1" x14ac:dyDescent="0.2">
      <c r="A101" s="470"/>
      <c r="B101" s="471"/>
      <c r="C101" s="471"/>
      <c r="D101" s="471"/>
      <c r="E101" s="471"/>
      <c r="F101" s="472"/>
      <c r="G101" s="121" t="s">
        <v>567</v>
      </c>
      <c r="H101" s="827"/>
      <c r="I101" s="827"/>
      <c r="J101" s="827"/>
      <c r="K101" s="827"/>
      <c r="L101" s="827"/>
      <c r="M101" s="827"/>
      <c r="N101" s="827"/>
      <c r="O101" s="827"/>
      <c r="P101" s="827"/>
      <c r="Q101" s="827"/>
      <c r="R101" s="827"/>
      <c r="S101" s="827"/>
      <c r="T101" s="827"/>
      <c r="U101" s="827"/>
      <c r="V101" s="827"/>
      <c r="W101" s="827"/>
      <c r="X101" s="828"/>
      <c r="Y101" s="830" t="s">
        <v>56</v>
      </c>
      <c r="Z101" s="706"/>
      <c r="AA101" s="707"/>
      <c r="AB101" s="521" t="s">
        <v>564</v>
      </c>
      <c r="AC101" s="521"/>
      <c r="AD101" s="521"/>
      <c r="AE101" s="348">
        <v>29</v>
      </c>
      <c r="AF101" s="349"/>
      <c r="AG101" s="349"/>
      <c r="AH101" s="350"/>
      <c r="AI101" s="348">
        <v>14</v>
      </c>
      <c r="AJ101" s="349"/>
      <c r="AK101" s="349"/>
      <c r="AL101" s="350"/>
      <c r="AM101" s="348">
        <v>6</v>
      </c>
      <c r="AN101" s="349"/>
      <c r="AO101" s="349"/>
      <c r="AP101" s="350"/>
      <c r="AQ101" s="348" t="s">
        <v>635</v>
      </c>
      <c r="AR101" s="349"/>
      <c r="AS101" s="349"/>
      <c r="AT101" s="350"/>
      <c r="AU101" s="348" t="s">
        <v>635</v>
      </c>
      <c r="AV101" s="349"/>
      <c r="AW101" s="349"/>
      <c r="AX101" s="350"/>
    </row>
    <row r="102" spans="1:60" ht="23.5" customHeight="1" x14ac:dyDescent="0.2">
      <c r="A102" s="473"/>
      <c r="B102" s="474"/>
      <c r="C102" s="474"/>
      <c r="D102" s="474"/>
      <c r="E102" s="474"/>
      <c r="F102" s="475"/>
      <c r="G102" s="717"/>
      <c r="H102" s="717"/>
      <c r="I102" s="717"/>
      <c r="J102" s="717"/>
      <c r="K102" s="717"/>
      <c r="L102" s="717"/>
      <c r="M102" s="717"/>
      <c r="N102" s="717"/>
      <c r="O102" s="717"/>
      <c r="P102" s="717"/>
      <c r="Q102" s="717"/>
      <c r="R102" s="717"/>
      <c r="S102" s="717"/>
      <c r="T102" s="717"/>
      <c r="U102" s="717"/>
      <c r="V102" s="717"/>
      <c r="W102" s="717"/>
      <c r="X102" s="829"/>
      <c r="Y102" s="319" t="s">
        <v>57</v>
      </c>
      <c r="Z102" s="336"/>
      <c r="AA102" s="337"/>
      <c r="AB102" s="521" t="s">
        <v>564</v>
      </c>
      <c r="AC102" s="521"/>
      <c r="AD102" s="521"/>
      <c r="AE102" s="325">
        <v>18</v>
      </c>
      <c r="AF102" s="325"/>
      <c r="AG102" s="325"/>
      <c r="AH102" s="325"/>
      <c r="AI102" s="325">
        <v>14</v>
      </c>
      <c r="AJ102" s="325"/>
      <c r="AK102" s="325"/>
      <c r="AL102" s="325"/>
      <c r="AM102" s="325">
        <v>8</v>
      </c>
      <c r="AN102" s="325"/>
      <c r="AO102" s="325"/>
      <c r="AP102" s="325"/>
      <c r="AQ102" s="888">
        <v>11</v>
      </c>
      <c r="AR102" s="889"/>
      <c r="AS102" s="889"/>
      <c r="AT102" s="890"/>
      <c r="AU102" s="888">
        <v>5</v>
      </c>
      <c r="AV102" s="889"/>
      <c r="AW102" s="889"/>
      <c r="AX102" s="890"/>
    </row>
    <row r="103" spans="1:60" ht="31.5" hidden="1" customHeight="1" x14ac:dyDescent="0.2">
      <c r="A103" s="467" t="s">
        <v>498</v>
      </c>
      <c r="B103" s="468"/>
      <c r="C103" s="468"/>
      <c r="D103" s="468"/>
      <c r="E103" s="468"/>
      <c r="F103" s="469"/>
      <c r="G103" s="725" t="s">
        <v>61</v>
      </c>
      <c r="H103" s="725"/>
      <c r="I103" s="725"/>
      <c r="J103" s="725"/>
      <c r="K103" s="725"/>
      <c r="L103" s="725"/>
      <c r="M103" s="725"/>
      <c r="N103" s="725"/>
      <c r="O103" s="725"/>
      <c r="P103" s="725"/>
      <c r="Q103" s="725"/>
      <c r="R103" s="725"/>
      <c r="S103" s="725"/>
      <c r="T103" s="725"/>
      <c r="U103" s="725"/>
      <c r="V103" s="725"/>
      <c r="W103" s="725"/>
      <c r="X103" s="726"/>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499</v>
      </c>
      <c r="AR103" s="356"/>
      <c r="AS103" s="356"/>
      <c r="AT103" s="887"/>
      <c r="AU103" s="355" t="s">
        <v>500</v>
      </c>
      <c r="AV103" s="356"/>
      <c r="AW103" s="356"/>
      <c r="AX103" s="357"/>
    </row>
    <row r="104" spans="1:60" ht="23.5" hidden="1" customHeight="1" x14ac:dyDescent="0.2">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5" hidden="1" customHeight="1" x14ac:dyDescent="0.2">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8"/>
      <c r="AV105" s="889"/>
      <c r="AW105" s="889"/>
      <c r="AX105" s="890"/>
    </row>
    <row r="106" spans="1:60" ht="31.5" hidden="1" customHeight="1" x14ac:dyDescent="0.2">
      <c r="A106" s="467" t="s">
        <v>498</v>
      </c>
      <c r="B106" s="468"/>
      <c r="C106" s="468"/>
      <c r="D106" s="468"/>
      <c r="E106" s="468"/>
      <c r="F106" s="469"/>
      <c r="G106" s="725" t="s">
        <v>61</v>
      </c>
      <c r="H106" s="725"/>
      <c r="I106" s="725"/>
      <c r="J106" s="725"/>
      <c r="K106" s="725"/>
      <c r="L106" s="725"/>
      <c r="M106" s="725"/>
      <c r="N106" s="725"/>
      <c r="O106" s="725"/>
      <c r="P106" s="725"/>
      <c r="Q106" s="725"/>
      <c r="R106" s="725"/>
      <c r="S106" s="725"/>
      <c r="T106" s="725"/>
      <c r="U106" s="725"/>
      <c r="V106" s="725"/>
      <c r="W106" s="725"/>
      <c r="X106" s="726"/>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499</v>
      </c>
      <c r="AR106" s="356"/>
      <c r="AS106" s="356"/>
      <c r="AT106" s="887"/>
      <c r="AU106" s="355" t="s">
        <v>500</v>
      </c>
      <c r="AV106" s="356"/>
      <c r="AW106" s="356"/>
      <c r="AX106" s="357"/>
    </row>
    <row r="107" spans="1:60" ht="23.5" hidden="1" customHeight="1" x14ac:dyDescent="0.2">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5" hidden="1" customHeight="1" x14ac:dyDescent="0.2">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8"/>
      <c r="AV108" s="889"/>
      <c r="AW108" s="889"/>
      <c r="AX108" s="890"/>
    </row>
    <row r="109" spans="1:60" ht="31.5" hidden="1" customHeight="1" x14ac:dyDescent="0.2">
      <c r="A109" s="467" t="s">
        <v>498</v>
      </c>
      <c r="B109" s="468"/>
      <c r="C109" s="468"/>
      <c r="D109" s="468"/>
      <c r="E109" s="468"/>
      <c r="F109" s="469"/>
      <c r="G109" s="725" t="s">
        <v>61</v>
      </c>
      <c r="H109" s="725"/>
      <c r="I109" s="725"/>
      <c r="J109" s="725"/>
      <c r="K109" s="725"/>
      <c r="L109" s="725"/>
      <c r="M109" s="725"/>
      <c r="N109" s="725"/>
      <c r="O109" s="725"/>
      <c r="P109" s="725"/>
      <c r="Q109" s="725"/>
      <c r="R109" s="725"/>
      <c r="S109" s="725"/>
      <c r="T109" s="725"/>
      <c r="U109" s="725"/>
      <c r="V109" s="725"/>
      <c r="W109" s="725"/>
      <c r="X109" s="726"/>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499</v>
      </c>
      <c r="AR109" s="356"/>
      <c r="AS109" s="356"/>
      <c r="AT109" s="887"/>
      <c r="AU109" s="355" t="s">
        <v>500</v>
      </c>
      <c r="AV109" s="356"/>
      <c r="AW109" s="356"/>
      <c r="AX109" s="357"/>
    </row>
    <row r="110" spans="1:60" ht="23.5" hidden="1" customHeight="1" x14ac:dyDescent="0.2">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5" hidden="1" customHeight="1" x14ac:dyDescent="0.2">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8"/>
      <c r="AV111" s="889"/>
      <c r="AW111" s="889"/>
      <c r="AX111" s="890"/>
    </row>
    <row r="112" spans="1:60" ht="31.5" hidden="1" customHeight="1" x14ac:dyDescent="0.2">
      <c r="A112" s="467" t="s">
        <v>498</v>
      </c>
      <c r="B112" s="468"/>
      <c r="C112" s="468"/>
      <c r="D112" s="468"/>
      <c r="E112" s="468"/>
      <c r="F112" s="469"/>
      <c r="G112" s="725" t="s">
        <v>61</v>
      </c>
      <c r="H112" s="725"/>
      <c r="I112" s="725"/>
      <c r="J112" s="725"/>
      <c r="K112" s="725"/>
      <c r="L112" s="725"/>
      <c r="M112" s="725"/>
      <c r="N112" s="725"/>
      <c r="O112" s="725"/>
      <c r="P112" s="725"/>
      <c r="Q112" s="725"/>
      <c r="R112" s="725"/>
      <c r="S112" s="725"/>
      <c r="T112" s="725"/>
      <c r="U112" s="725"/>
      <c r="V112" s="725"/>
      <c r="W112" s="725"/>
      <c r="X112" s="726"/>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499</v>
      </c>
      <c r="AR112" s="353"/>
      <c r="AS112" s="353"/>
      <c r="AT112" s="354"/>
      <c r="AU112" s="355" t="s">
        <v>500</v>
      </c>
      <c r="AV112" s="356"/>
      <c r="AW112" s="356"/>
      <c r="AX112" s="357"/>
    </row>
    <row r="113" spans="1:50" ht="23.5" hidden="1" customHeight="1" x14ac:dyDescent="0.2">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5" hidden="1" customHeight="1" x14ac:dyDescent="0.2">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473</v>
      </c>
      <c r="AR115" s="333"/>
      <c r="AS115" s="333"/>
      <c r="AT115" s="333"/>
      <c r="AU115" s="333"/>
      <c r="AV115" s="333"/>
      <c r="AW115" s="333"/>
      <c r="AX115" s="334"/>
    </row>
    <row r="116" spans="1:50" ht="23.5" customHeight="1" x14ac:dyDescent="0.2">
      <c r="A116" s="271"/>
      <c r="B116" s="272"/>
      <c r="C116" s="272"/>
      <c r="D116" s="272"/>
      <c r="E116" s="272"/>
      <c r="F116" s="273"/>
      <c r="G116" s="646" t="s">
        <v>568</v>
      </c>
      <c r="H116" s="301"/>
      <c r="I116" s="301"/>
      <c r="J116" s="301"/>
      <c r="K116" s="301"/>
      <c r="L116" s="301"/>
      <c r="M116" s="301"/>
      <c r="N116" s="301"/>
      <c r="O116" s="301"/>
      <c r="P116" s="301"/>
      <c r="Q116" s="301"/>
      <c r="R116" s="301"/>
      <c r="S116" s="301"/>
      <c r="T116" s="301"/>
      <c r="U116" s="301"/>
      <c r="V116" s="301"/>
      <c r="W116" s="301"/>
      <c r="X116" s="302"/>
      <c r="Y116" s="305" t="s">
        <v>16</v>
      </c>
      <c r="Z116" s="306"/>
      <c r="AA116" s="307"/>
      <c r="AB116" s="279"/>
      <c r="AC116" s="280"/>
      <c r="AD116" s="281"/>
      <c r="AE116" s="325">
        <f>ROUND(292/3,0)</f>
        <v>97</v>
      </c>
      <c r="AF116" s="325"/>
      <c r="AG116" s="325"/>
      <c r="AH116" s="325"/>
      <c r="AI116" s="325">
        <f>ROUND(226/3,0)</f>
        <v>75</v>
      </c>
      <c r="AJ116" s="325"/>
      <c r="AK116" s="325"/>
      <c r="AL116" s="325"/>
      <c r="AM116" s="325">
        <f>ROUND(193/3,0)</f>
        <v>64</v>
      </c>
      <c r="AN116" s="325"/>
      <c r="AO116" s="325"/>
      <c r="AP116" s="325"/>
      <c r="AQ116" s="348">
        <f>ROUND(221/3,0)</f>
        <v>74</v>
      </c>
      <c r="AR116" s="349"/>
      <c r="AS116" s="349"/>
      <c r="AT116" s="349"/>
      <c r="AU116" s="349">
        <f t="shared" ref="AU116" si="6">ROUND(193/3,0)</f>
        <v>64</v>
      </c>
      <c r="AV116" s="349"/>
      <c r="AW116" s="349"/>
      <c r="AX116" s="365"/>
    </row>
    <row r="117" spans="1:50" ht="46.5" customHeight="1" thickBot="1" x14ac:dyDescent="0.25">
      <c r="A117" s="274"/>
      <c r="B117" s="275"/>
      <c r="C117" s="275"/>
      <c r="D117" s="275"/>
      <c r="E117" s="275"/>
      <c r="F117" s="276"/>
      <c r="G117" s="647"/>
      <c r="H117" s="303"/>
      <c r="I117" s="303"/>
      <c r="J117" s="303"/>
      <c r="K117" s="303"/>
      <c r="L117" s="303"/>
      <c r="M117" s="303"/>
      <c r="N117" s="303"/>
      <c r="O117" s="303"/>
      <c r="P117" s="303"/>
      <c r="Q117" s="303"/>
      <c r="R117" s="303"/>
      <c r="S117" s="303"/>
      <c r="T117" s="303"/>
      <c r="U117" s="303"/>
      <c r="V117" s="303"/>
      <c r="W117" s="303"/>
      <c r="X117" s="304"/>
      <c r="Y117" s="335" t="s">
        <v>50</v>
      </c>
      <c r="Z117" s="336"/>
      <c r="AA117" s="337"/>
      <c r="AB117" s="338" t="s">
        <v>508</v>
      </c>
      <c r="AC117" s="339"/>
      <c r="AD117" s="340"/>
      <c r="AE117" s="285" t="s">
        <v>569</v>
      </c>
      <c r="AF117" s="285"/>
      <c r="AG117" s="285"/>
      <c r="AH117" s="285"/>
      <c r="AI117" s="285" t="s">
        <v>570</v>
      </c>
      <c r="AJ117" s="285"/>
      <c r="AK117" s="285"/>
      <c r="AL117" s="285"/>
      <c r="AM117" s="285" t="s">
        <v>636</v>
      </c>
      <c r="AN117" s="285"/>
      <c r="AO117" s="285"/>
      <c r="AP117" s="285"/>
      <c r="AQ117" s="285" t="s">
        <v>637</v>
      </c>
      <c r="AR117" s="285"/>
      <c r="AS117" s="285"/>
      <c r="AT117" s="285"/>
      <c r="AU117" s="285"/>
      <c r="AV117" s="285"/>
      <c r="AW117" s="285"/>
      <c r="AX117" s="286"/>
    </row>
    <row r="118" spans="1:50" ht="23.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473</v>
      </c>
      <c r="AR118" s="333"/>
      <c r="AS118" s="333"/>
      <c r="AT118" s="333"/>
      <c r="AU118" s="333"/>
      <c r="AV118" s="333"/>
      <c r="AW118" s="333"/>
      <c r="AX118" s="334"/>
    </row>
    <row r="119" spans="1:50" ht="23.5" hidden="1" customHeight="1" x14ac:dyDescent="0.2">
      <c r="A119" s="271"/>
      <c r="B119" s="272"/>
      <c r="C119" s="272"/>
      <c r="D119" s="272"/>
      <c r="E119" s="272"/>
      <c r="F119" s="273"/>
      <c r="G119" s="301" t="s">
        <v>509</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508</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473</v>
      </c>
      <c r="AR121" s="333"/>
      <c r="AS121" s="333"/>
      <c r="AT121" s="333"/>
      <c r="AU121" s="333"/>
      <c r="AV121" s="333"/>
      <c r="AW121" s="333"/>
      <c r="AX121" s="334"/>
    </row>
    <row r="122" spans="1:50" ht="23.5" hidden="1" customHeight="1" x14ac:dyDescent="0.2">
      <c r="A122" s="271"/>
      <c r="B122" s="272"/>
      <c r="C122" s="272"/>
      <c r="D122" s="272"/>
      <c r="E122" s="272"/>
      <c r="F122" s="273"/>
      <c r="G122" s="301" t="s">
        <v>510</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511</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473</v>
      </c>
      <c r="AR124" s="333"/>
      <c r="AS124" s="333"/>
      <c r="AT124" s="333"/>
      <c r="AU124" s="333"/>
      <c r="AV124" s="333"/>
      <c r="AW124" s="333"/>
      <c r="AX124" s="334"/>
    </row>
    <row r="125" spans="1:50" ht="23.5" hidden="1" customHeight="1" x14ac:dyDescent="0.2">
      <c r="A125" s="271"/>
      <c r="B125" s="272"/>
      <c r="C125" s="272"/>
      <c r="D125" s="272"/>
      <c r="E125" s="272"/>
      <c r="F125" s="273"/>
      <c r="G125" s="301" t="s">
        <v>510</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508</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5" hidden="1" customHeight="1" x14ac:dyDescent="0.2">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473</v>
      </c>
      <c r="AR127" s="333"/>
      <c r="AS127" s="333"/>
      <c r="AT127" s="333"/>
      <c r="AU127" s="333"/>
      <c r="AV127" s="333"/>
      <c r="AW127" s="333"/>
      <c r="AX127" s="334"/>
    </row>
    <row r="128" spans="1:50" ht="23.5" hidden="1" customHeight="1" x14ac:dyDescent="0.2">
      <c r="A128" s="271"/>
      <c r="B128" s="272"/>
      <c r="C128" s="272"/>
      <c r="D128" s="272"/>
      <c r="E128" s="272"/>
      <c r="F128" s="273"/>
      <c r="G128" s="301" t="s">
        <v>510</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508</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3" customHeight="1" x14ac:dyDescent="0.2">
      <c r="A130" s="1021" t="s">
        <v>371</v>
      </c>
      <c r="B130" s="1019"/>
      <c r="C130" s="1018" t="s">
        <v>368</v>
      </c>
      <c r="D130" s="1019"/>
      <c r="E130" s="287" t="s">
        <v>401</v>
      </c>
      <c r="F130" s="288"/>
      <c r="G130" s="289" t="s">
        <v>571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4" customHeight="1" x14ac:dyDescent="0.2">
      <c r="A131" s="1022"/>
      <c r="B131" s="236"/>
      <c r="C131" s="235"/>
      <c r="D131" s="236"/>
      <c r="E131" s="222" t="s">
        <v>400</v>
      </c>
      <c r="F131" s="223"/>
      <c r="G131" s="216" t="s">
        <v>572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2">
      <c r="A132" s="102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2">
      <c r="A133" s="102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2">
      <c r="A134" s="102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2">
      <c r="A135" s="102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2">
      <c r="A136" s="102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2">
      <c r="A137" s="102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2">
      <c r="A138" s="102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2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2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2">
      <c r="A141" s="102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2">
      <c r="A142" s="102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2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2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2">
      <c r="A145" s="102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2">
      <c r="A146" s="102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2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2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2">
      <c r="A149" s="102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2">
      <c r="A150" s="102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2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2">
      <c r="A152" s="1022"/>
      <c r="B152" s="236"/>
      <c r="C152" s="235"/>
      <c r="D152" s="236"/>
      <c r="E152" s="235"/>
      <c r="F152" s="297"/>
      <c r="G152" s="255" t="s">
        <v>383</v>
      </c>
      <c r="H152" s="129"/>
      <c r="I152" s="129"/>
      <c r="J152" s="129"/>
      <c r="K152" s="129"/>
      <c r="L152" s="129"/>
      <c r="M152" s="129"/>
      <c r="N152" s="129"/>
      <c r="O152" s="129"/>
      <c r="P152" s="130"/>
      <c r="Q152" s="137" t="s">
        <v>481</v>
      </c>
      <c r="R152" s="129"/>
      <c r="S152" s="129"/>
      <c r="T152" s="129"/>
      <c r="U152" s="129"/>
      <c r="V152" s="129"/>
      <c r="W152" s="129"/>
      <c r="X152" s="129"/>
      <c r="Y152" s="129"/>
      <c r="Z152" s="129"/>
      <c r="AA152" s="129"/>
      <c r="AB152" s="256" t="s">
        <v>482</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2">
      <c r="A153" s="102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2">
      <c r="A154" s="1022"/>
      <c r="B154" s="236"/>
      <c r="C154" s="235"/>
      <c r="D154" s="236"/>
      <c r="E154" s="235"/>
      <c r="F154" s="297"/>
      <c r="G154" s="211" t="s">
        <v>654</v>
      </c>
      <c r="H154" s="121"/>
      <c r="I154" s="121"/>
      <c r="J154" s="121"/>
      <c r="K154" s="121"/>
      <c r="L154" s="121"/>
      <c r="M154" s="121"/>
      <c r="N154" s="121"/>
      <c r="O154" s="121"/>
      <c r="P154" s="212"/>
      <c r="Q154" s="120" t="s">
        <v>653</v>
      </c>
      <c r="R154" s="121"/>
      <c r="S154" s="121"/>
      <c r="T154" s="121"/>
      <c r="U154" s="121"/>
      <c r="V154" s="121"/>
      <c r="W154" s="121"/>
      <c r="X154" s="121"/>
      <c r="Y154" s="121"/>
      <c r="Z154" s="121"/>
      <c r="AA154" s="1024"/>
      <c r="AB154" s="243" t="s">
        <v>566</v>
      </c>
      <c r="AC154" s="244"/>
      <c r="AD154" s="244"/>
      <c r="AE154" s="249" t="s">
        <v>652</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2">
      <c r="A155" s="102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2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2">
      <c r="A156" s="102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2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2">
      <c r="A157" s="102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25"/>
      <c r="AB157" s="245"/>
      <c r="AC157" s="246"/>
      <c r="AD157" s="246"/>
      <c r="AE157" s="120" t="s">
        <v>651</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2">
      <c r="A158" s="102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22"/>
      <c r="B159" s="236"/>
      <c r="C159" s="235"/>
      <c r="D159" s="236"/>
      <c r="E159" s="235"/>
      <c r="F159" s="297"/>
      <c r="G159" s="255" t="s">
        <v>383</v>
      </c>
      <c r="H159" s="129"/>
      <c r="I159" s="129"/>
      <c r="J159" s="129"/>
      <c r="K159" s="129"/>
      <c r="L159" s="129"/>
      <c r="M159" s="129"/>
      <c r="N159" s="129"/>
      <c r="O159" s="129"/>
      <c r="P159" s="130"/>
      <c r="Q159" s="137" t="s">
        <v>481</v>
      </c>
      <c r="R159" s="129"/>
      <c r="S159" s="129"/>
      <c r="T159" s="129"/>
      <c r="U159" s="129"/>
      <c r="V159" s="129"/>
      <c r="W159" s="129"/>
      <c r="X159" s="129"/>
      <c r="Y159" s="129"/>
      <c r="Z159" s="129"/>
      <c r="AA159" s="129"/>
      <c r="AB159" s="256" t="s">
        <v>482</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102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2">
      <c r="A161" s="102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
      <c r="A162" s="102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2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2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2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2">
      <c r="A164" s="102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2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2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22"/>
      <c r="B166" s="236"/>
      <c r="C166" s="235"/>
      <c r="D166" s="236"/>
      <c r="E166" s="235"/>
      <c r="F166" s="297"/>
      <c r="G166" s="255" t="s">
        <v>383</v>
      </c>
      <c r="H166" s="129"/>
      <c r="I166" s="129"/>
      <c r="J166" s="129"/>
      <c r="K166" s="129"/>
      <c r="L166" s="129"/>
      <c r="M166" s="129"/>
      <c r="N166" s="129"/>
      <c r="O166" s="129"/>
      <c r="P166" s="130"/>
      <c r="Q166" s="137" t="s">
        <v>481</v>
      </c>
      <c r="R166" s="129"/>
      <c r="S166" s="129"/>
      <c r="T166" s="129"/>
      <c r="U166" s="129"/>
      <c r="V166" s="129"/>
      <c r="W166" s="129"/>
      <c r="X166" s="129"/>
      <c r="Y166" s="129"/>
      <c r="Z166" s="129"/>
      <c r="AA166" s="129"/>
      <c r="AB166" s="256" t="s">
        <v>482</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102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
      <c r="A168" s="102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
      <c r="A169" s="102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2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2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2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
      <c r="A171" s="102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2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2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22"/>
      <c r="B173" s="236"/>
      <c r="C173" s="235"/>
      <c r="D173" s="236"/>
      <c r="E173" s="235"/>
      <c r="F173" s="297"/>
      <c r="G173" s="255" t="s">
        <v>383</v>
      </c>
      <c r="H173" s="129"/>
      <c r="I173" s="129"/>
      <c r="J173" s="129"/>
      <c r="K173" s="129"/>
      <c r="L173" s="129"/>
      <c r="M173" s="129"/>
      <c r="N173" s="129"/>
      <c r="O173" s="129"/>
      <c r="P173" s="130"/>
      <c r="Q173" s="137" t="s">
        <v>481</v>
      </c>
      <c r="R173" s="129"/>
      <c r="S173" s="129"/>
      <c r="T173" s="129"/>
      <c r="U173" s="129"/>
      <c r="V173" s="129"/>
      <c r="W173" s="129"/>
      <c r="X173" s="129"/>
      <c r="Y173" s="129"/>
      <c r="Z173" s="129"/>
      <c r="AA173" s="129"/>
      <c r="AB173" s="256" t="s">
        <v>482</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102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
      <c r="A175" s="102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
      <c r="A176" s="102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2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2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2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
      <c r="A178" s="102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2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2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22"/>
      <c r="B180" s="236"/>
      <c r="C180" s="235"/>
      <c r="D180" s="236"/>
      <c r="E180" s="235"/>
      <c r="F180" s="297"/>
      <c r="G180" s="255" t="s">
        <v>383</v>
      </c>
      <c r="H180" s="129"/>
      <c r="I180" s="129"/>
      <c r="J180" s="129"/>
      <c r="K180" s="129"/>
      <c r="L180" s="129"/>
      <c r="M180" s="129"/>
      <c r="N180" s="129"/>
      <c r="O180" s="129"/>
      <c r="P180" s="130"/>
      <c r="Q180" s="137" t="s">
        <v>481</v>
      </c>
      <c r="R180" s="129"/>
      <c r="S180" s="129"/>
      <c r="T180" s="129"/>
      <c r="U180" s="129"/>
      <c r="V180" s="129"/>
      <c r="W180" s="129"/>
      <c r="X180" s="129"/>
      <c r="Y180" s="129"/>
      <c r="Z180" s="129"/>
      <c r="AA180" s="129"/>
      <c r="AB180" s="256" t="s">
        <v>482</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102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2">
      <c r="A182" s="102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
      <c r="A183" s="102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2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2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2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2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2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2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5" customHeight="1" x14ac:dyDescent="0.2">
      <c r="A187" s="1022"/>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22"/>
      <c r="B188" s="236"/>
      <c r="C188" s="235"/>
      <c r="D188" s="236"/>
      <c r="E188" s="120" t="s">
        <v>573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2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15" hidden="1" customHeight="1" x14ac:dyDescent="0.2">
      <c r="A190" s="102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15" hidden="1" customHeight="1" x14ac:dyDescent="0.2">
      <c r="A191" s="102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2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2">
      <c r="A193" s="102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2">
      <c r="A194" s="102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2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2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2">
      <c r="A197" s="102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2">
      <c r="A198" s="102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2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2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2">
      <c r="A201" s="102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2">
      <c r="A202" s="102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2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2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2">
      <c r="A205" s="102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2">
      <c r="A206" s="102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2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2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2">
      <c r="A209" s="102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2">
      <c r="A210" s="102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2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
      <c r="A212" s="1022"/>
      <c r="B212" s="236"/>
      <c r="C212" s="235"/>
      <c r="D212" s="236"/>
      <c r="E212" s="235"/>
      <c r="F212" s="297"/>
      <c r="G212" s="255" t="s">
        <v>383</v>
      </c>
      <c r="H212" s="129"/>
      <c r="I212" s="129"/>
      <c r="J212" s="129"/>
      <c r="K212" s="129"/>
      <c r="L212" s="129"/>
      <c r="M212" s="129"/>
      <c r="N212" s="129"/>
      <c r="O212" s="129"/>
      <c r="P212" s="130"/>
      <c r="Q212" s="137" t="s">
        <v>481</v>
      </c>
      <c r="R212" s="129"/>
      <c r="S212" s="129"/>
      <c r="T212" s="129"/>
      <c r="U212" s="129"/>
      <c r="V212" s="129"/>
      <c r="W212" s="129"/>
      <c r="X212" s="129"/>
      <c r="Y212" s="129"/>
      <c r="Z212" s="129"/>
      <c r="AA212" s="129"/>
      <c r="AB212" s="256" t="s">
        <v>482</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2">
      <c r="A213" s="102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1022"/>
      <c r="B214" s="236"/>
      <c r="C214" s="235"/>
      <c r="D214" s="236"/>
      <c r="E214" s="235"/>
      <c r="F214" s="297"/>
      <c r="G214" s="211"/>
      <c r="H214" s="121"/>
      <c r="I214" s="121"/>
      <c r="J214" s="121"/>
      <c r="K214" s="121"/>
      <c r="L214" s="121"/>
      <c r="M214" s="121"/>
      <c r="N214" s="121"/>
      <c r="O214" s="121"/>
      <c r="P214" s="212"/>
      <c r="Q214" s="1009"/>
      <c r="R214" s="1010"/>
      <c r="S214" s="1010"/>
      <c r="T214" s="1010"/>
      <c r="U214" s="1010"/>
      <c r="V214" s="1010"/>
      <c r="W214" s="1010"/>
      <c r="X214" s="1010"/>
      <c r="Y214" s="1010"/>
      <c r="Z214" s="1010"/>
      <c r="AA214" s="101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1022"/>
      <c r="B215" s="236"/>
      <c r="C215" s="235"/>
      <c r="D215" s="236"/>
      <c r="E215" s="235"/>
      <c r="F215" s="297"/>
      <c r="G215" s="213"/>
      <c r="H215" s="214"/>
      <c r="I215" s="214"/>
      <c r="J215" s="214"/>
      <c r="K215" s="214"/>
      <c r="L215" s="214"/>
      <c r="M215" s="214"/>
      <c r="N215" s="214"/>
      <c r="O215" s="214"/>
      <c r="P215" s="215"/>
      <c r="Q215" s="1012"/>
      <c r="R215" s="1013"/>
      <c r="S215" s="1013"/>
      <c r="T215" s="1013"/>
      <c r="U215" s="1013"/>
      <c r="V215" s="1013"/>
      <c r="W215" s="1013"/>
      <c r="X215" s="1013"/>
      <c r="Y215" s="1013"/>
      <c r="Z215" s="1013"/>
      <c r="AA215" s="101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22"/>
      <c r="B216" s="236"/>
      <c r="C216" s="235"/>
      <c r="D216" s="236"/>
      <c r="E216" s="235"/>
      <c r="F216" s="297"/>
      <c r="G216" s="213"/>
      <c r="H216" s="214"/>
      <c r="I216" s="214"/>
      <c r="J216" s="214"/>
      <c r="K216" s="214"/>
      <c r="L216" s="214"/>
      <c r="M216" s="214"/>
      <c r="N216" s="214"/>
      <c r="O216" s="214"/>
      <c r="P216" s="215"/>
      <c r="Q216" s="1012"/>
      <c r="R216" s="1013"/>
      <c r="S216" s="1013"/>
      <c r="T216" s="1013"/>
      <c r="U216" s="1013"/>
      <c r="V216" s="1013"/>
      <c r="W216" s="1013"/>
      <c r="X216" s="1013"/>
      <c r="Y216" s="1013"/>
      <c r="Z216" s="1013"/>
      <c r="AA216" s="101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
      <c r="A217" s="1022"/>
      <c r="B217" s="236"/>
      <c r="C217" s="235"/>
      <c r="D217" s="236"/>
      <c r="E217" s="235"/>
      <c r="F217" s="297"/>
      <c r="G217" s="213"/>
      <c r="H217" s="214"/>
      <c r="I217" s="214"/>
      <c r="J217" s="214"/>
      <c r="K217" s="214"/>
      <c r="L217" s="214"/>
      <c r="M217" s="214"/>
      <c r="N217" s="214"/>
      <c r="O217" s="214"/>
      <c r="P217" s="215"/>
      <c r="Q217" s="1012"/>
      <c r="R217" s="1013"/>
      <c r="S217" s="1013"/>
      <c r="T217" s="1013"/>
      <c r="U217" s="1013"/>
      <c r="V217" s="1013"/>
      <c r="W217" s="1013"/>
      <c r="X217" s="1013"/>
      <c r="Y217" s="1013"/>
      <c r="Z217" s="1013"/>
      <c r="AA217" s="101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22"/>
      <c r="B218" s="236"/>
      <c r="C218" s="235"/>
      <c r="D218" s="236"/>
      <c r="E218" s="235"/>
      <c r="F218" s="297"/>
      <c r="G218" s="216"/>
      <c r="H218" s="124"/>
      <c r="I218" s="124"/>
      <c r="J218" s="124"/>
      <c r="K218" s="124"/>
      <c r="L218" s="124"/>
      <c r="M218" s="124"/>
      <c r="N218" s="124"/>
      <c r="O218" s="124"/>
      <c r="P218" s="217"/>
      <c r="Q218" s="1015"/>
      <c r="R218" s="1016"/>
      <c r="S218" s="1016"/>
      <c r="T218" s="1016"/>
      <c r="U218" s="1016"/>
      <c r="V218" s="1016"/>
      <c r="W218" s="1016"/>
      <c r="X218" s="1016"/>
      <c r="Y218" s="1016"/>
      <c r="Z218" s="1016"/>
      <c r="AA218" s="101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22"/>
      <c r="B219" s="236"/>
      <c r="C219" s="235"/>
      <c r="D219" s="236"/>
      <c r="E219" s="235"/>
      <c r="F219" s="297"/>
      <c r="G219" s="255" t="s">
        <v>383</v>
      </c>
      <c r="H219" s="129"/>
      <c r="I219" s="129"/>
      <c r="J219" s="129"/>
      <c r="K219" s="129"/>
      <c r="L219" s="129"/>
      <c r="M219" s="129"/>
      <c r="N219" s="129"/>
      <c r="O219" s="129"/>
      <c r="P219" s="130"/>
      <c r="Q219" s="137" t="s">
        <v>481</v>
      </c>
      <c r="R219" s="129"/>
      <c r="S219" s="129"/>
      <c r="T219" s="129"/>
      <c r="U219" s="129"/>
      <c r="V219" s="129"/>
      <c r="W219" s="129"/>
      <c r="X219" s="129"/>
      <c r="Y219" s="129"/>
      <c r="Z219" s="129"/>
      <c r="AA219" s="129"/>
      <c r="AB219" s="256" t="s">
        <v>482</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2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
      <c r="A221" s="1022"/>
      <c r="B221" s="236"/>
      <c r="C221" s="235"/>
      <c r="D221" s="236"/>
      <c r="E221" s="235"/>
      <c r="F221" s="297"/>
      <c r="G221" s="211"/>
      <c r="H221" s="121"/>
      <c r="I221" s="121"/>
      <c r="J221" s="121"/>
      <c r="K221" s="121"/>
      <c r="L221" s="121"/>
      <c r="M221" s="121"/>
      <c r="N221" s="121"/>
      <c r="O221" s="121"/>
      <c r="P221" s="212"/>
      <c r="Q221" s="1009"/>
      <c r="R221" s="1010"/>
      <c r="S221" s="1010"/>
      <c r="T221" s="1010"/>
      <c r="U221" s="1010"/>
      <c r="V221" s="1010"/>
      <c r="W221" s="1010"/>
      <c r="X221" s="1010"/>
      <c r="Y221" s="1010"/>
      <c r="Z221" s="1010"/>
      <c r="AA221" s="101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1022"/>
      <c r="B222" s="236"/>
      <c r="C222" s="235"/>
      <c r="D222" s="236"/>
      <c r="E222" s="235"/>
      <c r="F222" s="297"/>
      <c r="G222" s="213"/>
      <c r="H222" s="214"/>
      <c r="I222" s="214"/>
      <c r="J222" s="214"/>
      <c r="K222" s="214"/>
      <c r="L222" s="214"/>
      <c r="M222" s="214"/>
      <c r="N222" s="214"/>
      <c r="O222" s="214"/>
      <c r="P222" s="215"/>
      <c r="Q222" s="1012"/>
      <c r="R222" s="1013"/>
      <c r="S222" s="1013"/>
      <c r="T222" s="1013"/>
      <c r="U222" s="1013"/>
      <c r="V222" s="1013"/>
      <c r="W222" s="1013"/>
      <c r="X222" s="1013"/>
      <c r="Y222" s="1013"/>
      <c r="Z222" s="1013"/>
      <c r="AA222" s="101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22"/>
      <c r="B223" s="236"/>
      <c r="C223" s="235"/>
      <c r="D223" s="236"/>
      <c r="E223" s="235"/>
      <c r="F223" s="297"/>
      <c r="G223" s="213"/>
      <c r="H223" s="214"/>
      <c r="I223" s="214"/>
      <c r="J223" s="214"/>
      <c r="K223" s="214"/>
      <c r="L223" s="214"/>
      <c r="M223" s="214"/>
      <c r="N223" s="214"/>
      <c r="O223" s="214"/>
      <c r="P223" s="215"/>
      <c r="Q223" s="1012"/>
      <c r="R223" s="1013"/>
      <c r="S223" s="1013"/>
      <c r="T223" s="1013"/>
      <c r="U223" s="1013"/>
      <c r="V223" s="1013"/>
      <c r="W223" s="1013"/>
      <c r="X223" s="1013"/>
      <c r="Y223" s="1013"/>
      <c r="Z223" s="1013"/>
      <c r="AA223" s="101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
      <c r="A224" s="1022"/>
      <c r="B224" s="236"/>
      <c r="C224" s="235"/>
      <c r="D224" s="236"/>
      <c r="E224" s="235"/>
      <c r="F224" s="297"/>
      <c r="G224" s="213"/>
      <c r="H224" s="214"/>
      <c r="I224" s="214"/>
      <c r="J224" s="214"/>
      <c r="K224" s="214"/>
      <c r="L224" s="214"/>
      <c r="M224" s="214"/>
      <c r="N224" s="214"/>
      <c r="O224" s="214"/>
      <c r="P224" s="215"/>
      <c r="Q224" s="1012"/>
      <c r="R224" s="1013"/>
      <c r="S224" s="1013"/>
      <c r="T224" s="1013"/>
      <c r="U224" s="1013"/>
      <c r="V224" s="1013"/>
      <c r="W224" s="1013"/>
      <c r="X224" s="1013"/>
      <c r="Y224" s="1013"/>
      <c r="Z224" s="1013"/>
      <c r="AA224" s="101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22"/>
      <c r="B225" s="236"/>
      <c r="C225" s="235"/>
      <c r="D225" s="236"/>
      <c r="E225" s="235"/>
      <c r="F225" s="297"/>
      <c r="G225" s="216"/>
      <c r="H225" s="124"/>
      <c r="I225" s="124"/>
      <c r="J225" s="124"/>
      <c r="K225" s="124"/>
      <c r="L225" s="124"/>
      <c r="M225" s="124"/>
      <c r="N225" s="124"/>
      <c r="O225" s="124"/>
      <c r="P225" s="217"/>
      <c r="Q225" s="1015"/>
      <c r="R225" s="1016"/>
      <c r="S225" s="1016"/>
      <c r="T225" s="1016"/>
      <c r="U225" s="1016"/>
      <c r="V225" s="1016"/>
      <c r="W225" s="1016"/>
      <c r="X225" s="1016"/>
      <c r="Y225" s="1016"/>
      <c r="Z225" s="1016"/>
      <c r="AA225" s="101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22"/>
      <c r="B226" s="236"/>
      <c r="C226" s="235"/>
      <c r="D226" s="236"/>
      <c r="E226" s="235"/>
      <c r="F226" s="297"/>
      <c r="G226" s="255" t="s">
        <v>383</v>
      </c>
      <c r="H226" s="129"/>
      <c r="I226" s="129"/>
      <c r="J226" s="129"/>
      <c r="K226" s="129"/>
      <c r="L226" s="129"/>
      <c r="M226" s="129"/>
      <c r="N226" s="129"/>
      <c r="O226" s="129"/>
      <c r="P226" s="130"/>
      <c r="Q226" s="137" t="s">
        <v>481</v>
      </c>
      <c r="R226" s="129"/>
      <c r="S226" s="129"/>
      <c r="T226" s="129"/>
      <c r="U226" s="129"/>
      <c r="V226" s="129"/>
      <c r="W226" s="129"/>
      <c r="X226" s="129"/>
      <c r="Y226" s="129"/>
      <c r="Z226" s="129"/>
      <c r="AA226" s="129"/>
      <c r="AB226" s="256" t="s">
        <v>482</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2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
      <c r="A228" s="1022"/>
      <c r="B228" s="236"/>
      <c r="C228" s="235"/>
      <c r="D228" s="236"/>
      <c r="E228" s="235"/>
      <c r="F228" s="297"/>
      <c r="G228" s="211"/>
      <c r="H228" s="121"/>
      <c r="I228" s="121"/>
      <c r="J228" s="121"/>
      <c r="K228" s="121"/>
      <c r="L228" s="121"/>
      <c r="M228" s="121"/>
      <c r="N228" s="121"/>
      <c r="O228" s="121"/>
      <c r="P228" s="212"/>
      <c r="Q228" s="1009"/>
      <c r="R228" s="1010"/>
      <c r="S228" s="1010"/>
      <c r="T228" s="1010"/>
      <c r="U228" s="1010"/>
      <c r="V228" s="1010"/>
      <c r="W228" s="1010"/>
      <c r="X228" s="1010"/>
      <c r="Y228" s="1010"/>
      <c r="Z228" s="1010"/>
      <c r="AA228" s="101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1022"/>
      <c r="B229" s="236"/>
      <c r="C229" s="235"/>
      <c r="D229" s="236"/>
      <c r="E229" s="235"/>
      <c r="F229" s="297"/>
      <c r="G229" s="213"/>
      <c r="H229" s="214"/>
      <c r="I229" s="214"/>
      <c r="J229" s="214"/>
      <c r="K229" s="214"/>
      <c r="L229" s="214"/>
      <c r="M229" s="214"/>
      <c r="N229" s="214"/>
      <c r="O229" s="214"/>
      <c r="P229" s="215"/>
      <c r="Q229" s="1012"/>
      <c r="R229" s="1013"/>
      <c r="S229" s="1013"/>
      <c r="T229" s="1013"/>
      <c r="U229" s="1013"/>
      <c r="V229" s="1013"/>
      <c r="W229" s="1013"/>
      <c r="X229" s="1013"/>
      <c r="Y229" s="1013"/>
      <c r="Z229" s="1013"/>
      <c r="AA229" s="101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22"/>
      <c r="B230" s="236"/>
      <c r="C230" s="235"/>
      <c r="D230" s="236"/>
      <c r="E230" s="235"/>
      <c r="F230" s="297"/>
      <c r="G230" s="213"/>
      <c r="H230" s="214"/>
      <c r="I230" s="214"/>
      <c r="J230" s="214"/>
      <c r="K230" s="214"/>
      <c r="L230" s="214"/>
      <c r="M230" s="214"/>
      <c r="N230" s="214"/>
      <c r="O230" s="214"/>
      <c r="P230" s="215"/>
      <c r="Q230" s="1012"/>
      <c r="R230" s="1013"/>
      <c r="S230" s="1013"/>
      <c r="T230" s="1013"/>
      <c r="U230" s="1013"/>
      <c r="V230" s="1013"/>
      <c r="W230" s="1013"/>
      <c r="X230" s="1013"/>
      <c r="Y230" s="1013"/>
      <c r="Z230" s="1013"/>
      <c r="AA230" s="101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
      <c r="A231" s="1022"/>
      <c r="B231" s="236"/>
      <c r="C231" s="235"/>
      <c r="D231" s="236"/>
      <c r="E231" s="235"/>
      <c r="F231" s="297"/>
      <c r="G231" s="213"/>
      <c r="H231" s="214"/>
      <c r="I231" s="214"/>
      <c r="J231" s="214"/>
      <c r="K231" s="214"/>
      <c r="L231" s="214"/>
      <c r="M231" s="214"/>
      <c r="N231" s="214"/>
      <c r="O231" s="214"/>
      <c r="P231" s="215"/>
      <c r="Q231" s="1012"/>
      <c r="R231" s="1013"/>
      <c r="S231" s="1013"/>
      <c r="T231" s="1013"/>
      <c r="U231" s="1013"/>
      <c r="V231" s="1013"/>
      <c r="W231" s="1013"/>
      <c r="X231" s="1013"/>
      <c r="Y231" s="1013"/>
      <c r="Z231" s="1013"/>
      <c r="AA231" s="101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22"/>
      <c r="B232" s="236"/>
      <c r="C232" s="235"/>
      <c r="D232" s="236"/>
      <c r="E232" s="235"/>
      <c r="F232" s="297"/>
      <c r="G232" s="216"/>
      <c r="H232" s="124"/>
      <c r="I232" s="124"/>
      <c r="J232" s="124"/>
      <c r="K232" s="124"/>
      <c r="L232" s="124"/>
      <c r="M232" s="124"/>
      <c r="N232" s="124"/>
      <c r="O232" s="124"/>
      <c r="P232" s="217"/>
      <c r="Q232" s="1015"/>
      <c r="R232" s="1016"/>
      <c r="S232" s="1016"/>
      <c r="T232" s="1016"/>
      <c r="U232" s="1016"/>
      <c r="V232" s="1016"/>
      <c r="W232" s="1016"/>
      <c r="X232" s="1016"/>
      <c r="Y232" s="1016"/>
      <c r="Z232" s="1016"/>
      <c r="AA232" s="101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22"/>
      <c r="B233" s="236"/>
      <c r="C233" s="235"/>
      <c r="D233" s="236"/>
      <c r="E233" s="235"/>
      <c r="F233" s="297"/>
      <c r="G233" s="255" t="s">
        <v>383</v>
      </c>
      <c r="H233" s="129"/>
      <c r="I233" s="129"/>
      <c r="J233" s="129"/>
      <c r="K233" s="129"/>
      <c r="L233" s="129"/>
      <c r="M233" s="129"/>
      <c r="N233" s="129"/>
      <c r="O233" s="129"/>
      <c r="P233" s="130"/>
      <c r="Q233" s="137" t="s">
        <v>481</v>
      </c>
      <c r="R233" s="129"/>
      <c r="S233" s="129"/>
      <c r="T233" s="129"/>
      <c r="U233" s="129"/>
      <c r="V233" s="129"/>
      <c r="W233" s="129"/>
      <c r="X233" s="129"/>
      <c r="Y233" s="129"/>
      <c r="Z233" s="129"/>
      <c r="AA233" s="129"/>
      <c r="AB233" s="256" t="s">
        <v>482</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2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
      <c r="A235" s="1022"/>
      <c r="B235" s="236"/>
      <c r="C235" s="235"/>
      <c r="D235" s="236"/>
      <c r="E235" s="235"/>
      <c r="F235" s="297"/>
      <c r="G235" s="211"/>
      <c r="H235" s="121"/>
      <c r="I235" s="121"/>
      <c r="J235" s="121"/>
      <c r="K235" s="121"/>
      <c r="L235" s="121"/>
      <c r="M235" s="121"/>
      <c r="N235" s="121"/>
      <c r="O235" s="121"/>
      <c r="P235" s="212"/>
      <c r="Q235" s="1009"/>
      <c r="R235" s="1010"/>
      <c r="S235" s="1010"/>
      <c r="T235" s="1010"/>
      <c r="U235" s="1010"/>
      <c r="V235" s="1010"/>
      <c r="W235" s="1010"/>
      <c r="X235" s="1010"/>
      <c r="Y235" s="1010"/>
      <c r="Z235" s="1010"/>
      <c r="AA235" s="101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1022"/>
      <c r="B236" s="236"/>
      <c r="C236" s="235"/>
      <c r="D236" s="236"/>
      <c r="E236" s="235"/>
      <c r="F236" s="297"/>
      <c r="G236" s="213"/>
      <c r="H236" s="214"/>
      <c r="I236" s="214"/>
      <c r="J236" s="214"/>
      <c r="K236" s="214"/>
      <c r="L236" s="214"/>
      <c r="M236" s="214"/>
      <c r="N236" s="214"/>
      <c r="O236" s="214"/>
      <c r="P236" s="215"/>
      <c r="Q236" s="1012"/>
      <c r="R236" s="1013"/>
      <c r="S236" s="1013"/>
      <c r="T236" s="1013"/>
      <c r="U236" s="1013"/>
      <c r="V236" s="1013"/>
      <c r="W236" s="1013"/>
      <c r="X236" s="1013"/>
      <c r="Y236" s="1013"/>
      <c r="Z236" s="1013"/>
      <c r="AA236" s="101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22"/>
      <c r="B237" s="236"/>
      <c r="C237" s="235"/>
      <c r="D237" s="236"/>
      <c r="E237" s="235"/>
      <c r="F237" s="297"/>
      <c r="G237" s="213"/>
      <c r="H237" s="214"/>
      <c r="I237" s="214"/>
      <c r="J237" s="214"/>
      <c r="K237" s="214"/>
      <c r="L237" s="214"/>
      <c r="M237" s="214"/>
      <c r="N237" s="214"/>
      <c r="O237" s="214"/>
      <c r="P237" s="215"/>
      <c r="Q237" s="1012"/>
      <c r="R237" s="1013"/>
      <c r="S237" s="1013"/>
      <c r="T237" s="1013"/>
      <c r="U237" s="1013"/>
      <c r="V237" s="1013"/>
      <c r="W237" s="1013"/>
      <c r="X237" s="1013"/>
      <c r="Y237" s="1013"/>
      <c r="Z237" s="1013"/>
      <c r="AA237" s="101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
      <c r="A238" s="1022"/>
      <c r="B238" s="236"/>
      <c r="C238" s="235"/>
      <c r="D238" s="236"/>
      <c r="E238" s="235"/>
      <c r="F238" s="297"/>
      <c r="G238" s="213"/>
      <c r="H238" s="214"/>
      <c r="I238" s="214"/>
      <c r="J238" s="214"/>
      <c r="K238" s="214"/>
      <c r="L238" s="214"/>
      <c r="M238" s="214"/>
      <c r="N238" s="214"/>
      <c r="O238" s="214"/>
      <c r="P238" s="215"/>
      <c r="Q238" s="1012"/>
      <c r="R238" s="1013"/>
      <c r="S238" s="1013"/>
      <c r="T238" s="1013"/>
      <c r="U238" s="1013"/>
      <c r="V238" s="1013"/>
      <c r="W238" s="1013"/>
      <c r="X238" s="1013"/>
      <c r="Y238" s="1013"/>
      <c r="Z238" s="1013"/>
      <c r="AA238" s="101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22"/>
      <c r="B239" s="236"/>
      <c r="C239" s="235"/>
      <c r="D239" s="236"/>
      <c r="E239" s="235"/>
      <c r="F239" s="297"/>
      <c r="G239" s="216"/>
      <c r="H239" s="124"/>
      <c r="I239" s="124"/>
      <c r="J239" s="124"/>
      <c r="K239" s="124"/>
      <c r="L239" s="124"/>
      <c r="M239" s="124"/>
      <c r="N239" s="124"/>
      <c r="O239" s="124"/>
      <c r="P239" s="217"/>
      <c r="Q239" s="1015"/>
      <c r="R239" s="1016"/>
      <c r="S239" s="1016"/>
      <c r="T239" s="1016"/>
      <c r="U239" s="1016"/>
      <c r="V239" s="1016"/>
      <c r="W239" s="1016"/>
      <c r="X239" s="1016"/>
      <c r="Y239" s="1016"/>
      <c r="Z239" s="1016"/>
      <c r="AA239" s="101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22"/>
      <c r="B240" s="236"/>
      <c r="C240" s="235"/>
      <c r="D240" s="236"/>
      <c r="E240" s="235"/>
      <c r="F240" s="297"/>
      <c r="G240" s="255" t="s">
        <v>383</v>
      </c>
      <c r="H240" s="129"/>
      <c r="I240" s="129"/>
      <c r="J240" s="129"/>
      <c r="K240" s="129"/>
      <c r="L240" s="129"/>
      <c r="M240" s="129"/>
      <c r="N240" s="129"/>
      <c r="O240" s="129"/>
      <c r="P240" s="130"/>
      <c r="Q240" s="137" t="s">
        <v>481</v>
      </c>
      <c r="R240" s="129"/>
      <c r="S240" s="129"/>
      <c r="T240" s="129"/>
      <c r="U240" s="129"/>
      <c r="V240" s="129"/>
      <c r="W240" s="129"/>
      <c r="X240" s="129"/>
      <c r="Y240" s="129"/>
      <c r="Z240" s="129"/>
      <c r="AA240" s="129"/>
      <c r="AB240" s="256" t="s">
        <v>482</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2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
      <c r="A242" s="1022"/>
      <c r="B242" s="236"/>
      <c r="C242" s="235"/>
      <c r="D242" s="236"/>
      <c r="E242" s="235"/>
      <c r="F242" s="297"/>
      <c r="G242" s="211"/>
      <c r="H242" s="121"/>
      <c r="I242" s="121"/>
      <c r="J242" s="121"/>
      <c r="K242" s="121"/>
      <c r="L242" s="121"/>
      <c r="M242" s="121"/>
      <c r="N242" s="121"/>
      <c r="O242" s="121"/>
      <c r="P242" s="212"/>
      <c r="Q242" s="1009"/>
      <c r="R242" s="1010"/>
      <c r="S242" s="1010"/>
      <c r="T242" s="1010"/>
      <c r="U242" s="1010"/>
      <c r="V242" s="1010"/>
      <c r="W242" s="1010"/>
      <c r="X242" s="1010"/>
      <c r="Y242" s="1010"/>
      <c r="Z242" s="1010"/>
      <c r="AA242" s="101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1022"/>
      <c r="B243" s="236"/>
      <c r="C243" s="235"/>
      <c r="D243" s="236"/>
      <c r="E243" s="235"/>
      <c r="F243" s="297"/>
      <c r="G243" s="213"/>
      <c r="H243" s="214"/>
      <c r="I243" s="214"/>
      <c r="J243" s="214"/>
      <c r="K243" s="214"/>
      <c r="L243" s="214"/>
      <c r="M243" s="214"/>
      <c r="N243" s="214"/>
      <c r="O243" s="214"/>
      <c r="P243" s="215"/>
      <c r="Q243" s="1012"/>
      <c r="R243" s="1013"/>
      <c r="S243" s="1013"/>
      <c r="T243" s="1013"/>
      <c r="U243" s="1013"/>
      <c r="V243" s="1013"/>
      <c r="W243" s="1013"/>
      <c r="X243" s="1013"/>
      <c r="Y243" s="1013"/>
      <c r="Z243" s="1013"/>
      <c r="AA243" s="101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22"/>
      <c r="B244" s="236"/>
      <c r="C244" s="235"/>
      <c r="D244" s="236"/>
      <c r="E244" s="235"/>
      <c r="F244" s="297"/>
      <c r="G244" s="213"/>
      <c r="H244" s="214"/>
      <c r="I244" s="214"/>
      <c r="J244" s="214"/>
      <c r="K244" s="214"/>
      <c r="L244" s="214"/>
      <c r="M244" s="214"/>
      <c r="N244" s="214"/>
      <c r="O244" s="214"/>
      <c r="P244" s="215"/>
      <c r="Q244" s="1012"/>
      <c r="R244" s="1013"/>
      <c r="S244" s="1013"/>
      <c r="T244" s="1013"/>
      <c r="U244" s="1013"/>
      <c r="V244" s="1013"/>
      <c r="W244" s="1013"/>
      <c r="X244" s="1013"/>
      <c r="Y244" s="1013"/>
      <c r="Z244" s="1013"/>
      <c r="AA244" s="101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22"/>
      <c r="B245" s="236"/>
      <c r="C245" s="235"/>
      <c r="D245" s="236"/>
      <c r="E245" s="235"/>
      <c r="F245" s="297"/>
      <c r="G245" s="213"/>
      <c r="H245" s="214"/>
      <c r="I245" s="214"/>
      <c r="J245" s="214"/>
      <c r="K245" s="214"/>
      <c r="L245" s="214"/>
      <c r="M245" s="214"/>
      <c r="N245" s="214"/>
      <c r="O245" s="214"/>
      <c r="P245" s="215"/>
      <c r="Q245" s="1012"/>
      <c r="R245" s="1013"/>
      <c r="S245" s="1013"/>
      <c r="T245" s="1013"/>
      <c r="U245" s="1013"/>
      <c r="V245" s="1013"/>
      <c r="W245" s="1013"/>
      <c r="X245" s="1013"/>
      <c r="Y245" s="1013"/>
      <c r="Z245" s="1013"/>
      <c r="AA245" s="101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22"/>
      <c r="B246" s="236"/>
      <c r="C246" s="235"/>
      <c r="D246" s="236"/>
      <c r="E246" s="298"/>
      <c r="F246" s="299"/>
      <c r="G246" s="216"/>
      <c r="H246" s="124"/>
      <c r="I246" s="124"/>
      <c r="J246" s="124"/>
      <c r="K246" s="124"/>
      <c r="L246" s="124"/>
      <c r="M246" s="124"/>
      <c r="N246" s="124"/>
      <c r="O246" s="124"/>
      <c r="P246" s="217"/>
      <c r="Q246" s="1015"/>
      <c r="R246" s="1016"/>
      <c r="S246" s="1016"/>
      <c r="T246" s="1016"/>
      <c r="U246" s="1016"/>
      <c r="V246" s="1016"/>
      <c r="W246" s="1016"/>
      <c r="X246" s="1016"/>
      <c r="Y246" s="1016"/>
      <c r="Z246" s="1016"/>
      <c r="AA246" s="101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5" hidden="1" customHeight="1" x14ac:dyDescent="0.2">
      <c r="A247" s="1022"/>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2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2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15" hidden="1" customHeight="1" x14ac:dyDescent="0.2">
      <c r="A250" s="102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15" hidden="1" customHeight="1" x14ac:dyDescent="0.2">
      <c r="A251" s="102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2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2">
      <c r="A253" s="102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2">
      <c r="A254" s="102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2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2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2">
      <c r="A257" s="102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2">
      <c r="A258" s="102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2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2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2">
      <c r="A261" s="102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2">
      <c r="A262" s="102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2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2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2">
      <c r="A265" s="102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2">
      <c r="A266" s="102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2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2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2">
      <c r="A269" s="102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2">
      <c r="A270" s="102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2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
      <c r="A272" s="1022"/>
      <c r="B272" s="236"/>
      <c r="C272" s="235"/>
      <c r="D272" s="236"/>
      <c r="E272" s="235"/>
      <c r="F272" s="297"/>
      <c r="G272" s="255" t="s">
        <v>383</v>
      </c>
      <c r="H272" s="129"/>
      <c r="I272" s="129"/>
      <c r="J272" s="129"/>
      <c r="K272" s="129"/>
      <c r="L272" s="129"/>
      <c r="M272" s="129"/>
      <c r="N272" s="129"/>
      <c r="O272" s="129"/>
      <c r="P272" s="130"/>
      <c r="Q272" s="137" t="s">
        <v>481</v>
      </c>
      <c r="R272" s="129"/>
      <c r="S272" s="129"/>
      <c r="T272" s="129"/>
      <c r="U272" s="129"/>
      <c r="V272" s="129"/>
      <c r="W272" s="129"/>
      <c r="X272" s="129"/>
      <c r="Y272" s="129"/>
      <c r="Z272" s="129"/>
      <c r="AA272" s="129"/>
      <c r="AB272" s="256" t="s">
        <v>482</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2">
      <c r="A273" s="102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1022"/>
      <c r="B274" s="236"/>
      <c r="C274" s="235"/>
      <c r="D274" s="236"/>
      <c r="E274" s="235"/>
      <c r="F274" s="297"/>
      <c r="G274" s="211"/>
      <c r="H274" s="121"/>
      <c r="I274" s="121"/>
      <c r="J274" s="121"/>
      <c r="K274" s="121"/>
      <c r="L274" s="121"/>
      <c r="M274" s="121"/>
      <c r="N274" s="121"/>
      <c r="O274" s="121"/>
      <c r="P274" s="212"/>
      <c r="Q274" s="1009"/>
      <c r="R274" s="1010"/>
      <c r="S274" s="1010"/>
      <c r="T274" s="1010"/>
      <c r="U274" s="1010"/>
      <c r="V274" s="1010"/>
      <c r="W274" s="1010"/>
      <c r="X274" s="1010"/>
      <c r="Y274" s="1010"/>
      <c r="Z274" s="1010"/>
      <c r="AA274" s="101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1022"/>
      <c r="B275" s="236"/>
      <c r="C275" s="235"/>
      <c r="D275" s="236"/>
      <c r="E275" s="235"/>
      <c r="F275" s="297"/>
      <c r="G275" s="213"/>
      <c r="H275" s="214"/>
      <c r="I275" s="214"/>
      <c r="J275" s="214"/>
      <c r="K275" s="214"/>
      <c r="L275" s="214"/>
      <c r="M275" s="214"/>
      <c r="N275" s="214"/>
      <c r="O275" s="214"/>
      <c r="P275" s="215"/>
      <c r="Q275" s="1012"/>
      <c r="R275" s="1013"/>
      <c r="S275" s="1013"/>
      <c r="T275" s="1013"/>
      <c r="U275" s="1013"/>
      <c r="V275" s="1013"/>
      <c r="W275" s="1013"/>
      <c r="X275" s="1013"/>
      <c r="Y275" s="1013"/>
      <c r="Z275" s="1013"/>
      <c r="AA275" s="101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22"/>
      <c r="B276" s="236"/>
      <c r="C276" s="235"/>
      <c r="D276" s="236"/>
      <c r="E276" s="235"/>
      <c r="F276" s="297"/>
      <c r="G276" s="213"/>
      <c r="H276" s="214"/>
      <c r="I276" s="214"/>
      <c r="J276" s="214"/>
      <c r="K276" s="214"/>
      <c r="L276" s="214"/>
      <c r="M276" s="214"/>
      <c r="N276" s="214"/>
      <c r="O276" s="214"/>
      <c r="P276" s="215"/>
      <c r="Q276" s="1012"/>
      <c r="R276" s="1013"/>
      <c r="S276" s="1013"/>
      <c r="T276" s="1013"/>
      <c r="U276" s="1013"/>
      <c r="V276" s="1013"/>
      <c r="W276" s="1013"/>
      <c r="X276" s="1013"/>
      <c r="Y276" s="1013"/>
      <c r="Z276" s="1013"/>
      <c r="AA276" s="101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
      <c r="A277" s="1022"/>
      <c r="B277" s="236"/>
      <c r="C277" s="235"/>
      <c r="D277" s="236"/>
      <c r="E277" s="235"/>
      <c r="F277" s="297"/>
      <c r="G277" s="213"/>
      <c r="H277" s="214"/>
      <c r="I277" s="214"/>
      <c r="J277" s="214"/>
      <c r="K277" s="214"/>
      <c r="L277" s="214"/>
      <c r="M277" s="214"/>
      <c r="N277" s="214"/>
      <c r="O277" s="214"/>
      <c r="P277" s="215"/>
      <c r="Q277" s="1012"/>
      <c r="R277" s="1013"/>
      <c r="S277" s="1013"/>
      <c r="T277" s="1013"/>
      <c r="U277" s="1013"/>
      <c r="V277" s="1013"/>
      <c r="W277" s="1013"/>
      <c r="X277" s="1013"/>
      <c r="Y277" s="1013"/>
      <c r="Z277" s="1013"/>
      <c r="AA277" s="101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22"/>
      <c r="B278" s="236"/>
      <c r="C278" s="235"/>
      <c r="D278" s="236"/>
      <c r="E278" s="235"/>
      <c r="F278" s="297"/>
      <c r="G278" s="216"/>
      <c r="H278" s="124"/>
      <c r="I278" s="124"/>
      <c r="J278" s="124"/>
      <c r="K278" s="124"/>
      <c r="L278" s="124"/>
      <c r="M278" s="124"/>
      <c r="N278" s="124"/>
      <c r="O278" s="124"/>
      <c r="P278" s="217"/>
      <c r="Q278" s="1015"/>
      <c r="R278" s="1016"/>
      <c r="S278" s="1016"/>
      <c r="T278" s="1016"/>
      <c r="U278" s="1016"/>
      <c r="V278" s="1016"/>
      <c r="W278" s="1016"/>
      <c r="X278" s="1016"/>
      <c r="Y278" s="1016"/>
      <c r="Z278" s="1016"/>
      <c r="AA278" s="101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22"/>
      <c r="B279" s="236"/>
      <c r="C279" s="235"/>
      <c r="D279" s="236"/>
      <c r="E279" s="235"/>
      <c r="F279" s="297"/>
      <c r="G279" s="255" t="s">
        <v>383</v>
      </c>
      <c r="H279" s="129"/>
      <c r="I279" s="129"/>
      <c r="J279" s="129"/>
      <c r="K279" s="129"/>
      <c r="L279" s="129"/>
      <c r="M279" s="129"/>
      <c r="N279" s="129"/>
      <c r="O279" s="129"/>
      <c r="P279" s="130"/>
      <c r="Q279" s="137" t="s">
        <v>481</v>
      </c>
      <c r="R279" s="129"/>
      <c r="S279" s="129"/>
      <c r="T279" s="129"/>
      <c r="U279" s="129"/>
      <c r="V279" s="129"/>
      <c r="W279" s="129"/>
      <c r="X279" s="129"/>
      <c r="Y279" s="129"/>
      <c r="Z279" s="129"/>
      <c r="AA279" s="129"/>
      <c r="AB279" s="256" t="s">
        <v>482</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2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
      <c r="A281" s="1022"/>
      <c r="B281" s="236"/>
      <c r="C281" s="235"/>
      <c r="D281" s="236"/>
      <c r="E281" s="235"/>
      <c r="F281" s="297"/>
      <c r="G281" s="211"/>
      <c r="H281" s="121"/>
      <c r="I281" s="121"/>
      <c r="J281" s="121"/>
      <c r="K281" s="121"/>
      <c r="L281" s="121"/>
      <c r="M281" s="121"/>
      <c r="N281" s="121"/>
      <c r="O281" s="121"/>
      <c r="P281" s="212"/>
      <c r="Q281" s="1009"/>
      <c r="R281" s="1010"/>
      <c r="S281" s="1010"/>
      <c r="T281" s="1010"/>
      <c r="U281" s="1010"/>
      <c r="V281" s="1010"/>
      <c r="W281" s="1010"/>
      <c r="X281" s="1010"/>
      <c r="Y281" s="1010"/>
      <c r="Z281" s="1010"/>
      <c r="AA281" s="101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1022"/>
      <c r="B282" s="236"/>
      <c r="C282" s="235"/>
      <c r="D282" s="236"/>
      <c r="E282" s="235"/>
      <c r="F282" s="297"/>
      <c r="G282" s="213"/>
      <c r="H282" s="214"/>
      <c r="I282" s="214"/>
      <c r="J282" s="214"/>
      <c r="K282" s="214"/>
      <c r="L282" s="214"/>
      <c r="M282" s="214"/>
      <c r="N282" s="214"/>
      <c r="O282" s="214"/>
      <c r="P282" s="215"/>
      <c r="Q282" s="1012"/>
      <c r="R282" s="1013"/>
      <c r="S282" s="1013"/>
      <c r="T282" s="1013"/>
      <c r="U282" s="1013"/>
      <c r="V282" s="1013"/>
      <c r="W282" s="1013"/>
      <c r="X282" s="1013"/>
      <c r="Y282" s="1013"/>
      <c r="Z282" s="1013"/>
      <c r="AA282" s="101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22"/>
      <c r="B283" s="236"/>
      <c r="C283" s="235"/>
      <c r="D283" s="236"/>
      <c r="E283" s="235"/>
      <c r="F283" s="297"/>
      <c r="G283" s="213"/>
      <c r="H283" s="214"/>
      <c r="I283" s="214"/>
      <c r="J283" s="214"/>
      <c r="K283" s="214"/>
      <c r="L283" s="214"/>
      <c r="M283" s="214"/>
      <c r="N283" s="214"/>
      <c r="O283" s="214"/>
      <c r="P283" s="215"/>
      <c r="Q283" s="1012"/>
      <c r="R283" s="1013"/>
      <c r="S283" s="1013"/>
      <c r="T283" s="1013"/>
      <c r="U283" s="1013"/>
      <c r="V283" s="1013"/>
      <c r="W283" s="1013"/>
      <c r="X283" s="1013"/>
      <c r="Y283" s="1013"/>
      <c r="Z283" s="1013"/>
      <c r="AA283" s="101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
      <c r="A284" s="1022"/>
      <c r="B284" s="236"/>
      <c r="C284" s="235"/>
      <c r="D284" s="236"/>
      <c r="E284" s="235"/>
      <c r="F284" s="297"/>
      <c r="G284" s="213"/>
      <c r="H284" s="214"/>
      <c r="I284" s="214"/>
      <c r="J284" s="214"/>
      <c r="K284" s="214"/>
      <c r="L284" s="214"/>
      <c r="M284" s="214"/>
      <c r="N284" s="214"/>
      <c r="O284" s="214"/>
      <c r="P284" s="215"/>
      <c r="Q284" s="1012"/>
      <c r="R284" s="1013"/>
      <c r="S284" s="1013"/>
      <c r="T284" s="1013"/>
      <c r="U284" s="1013"/>
      <c r="V284" s="1013"/>
      <c r="W284" s="1013"/>
      <c r="X284" s="1013"/>
      <c r="Y284" s="1013"/>
      <c r="Z284" s="1013"/>
      <c r="AA284" s="101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22"/>
      <c r="B285" s="236"/>
      <c r="C285" s="235"/>
      <c r="D285" s="236"/>
      <c r="E285" s="235"/>
      <c r="F285" s="297"/>
      <c r="G285" s="216"/>
      <c r="H285" s="124"/>
      <c r="I285" s="124"/>
      <c r="J285" s="124"/>
      <c r="K285" s="124"/>
      <c r="L285" s="124"/>
      <c r="M285" s="124"/>
      <c r="N285" s="124"/>
      <c r="O285" s="124"/>
      <c r="P285" s="217"/>
      <c r="Q285" s="1015"/>
      <c r="R285" s="1016"/>
      <c r="S285" s="1016"/>
      <c r="T285" s="1016"/>
      <c r="U285" s="1016"/>
      <c r="V285" s="1016"/>
      <c r="W285" s="1016"/>
      <c r="X285" s="1016"/>
      <c r="Y285" s="1016"/>
      <c r="Z285" s="1016"/>
      <c r="AA285" s="101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22"/>
      <c r="B286" s="236"/>
      <c r="C286" s="235"/>
      <c r="D286" s="236"/>
      <c r="E286" s="235"/>
      <c r="F286" s="297"/>
      <c r="G286" s="255" t="s">
        <v>383</v>
      </c>
      <c r="H286" s="129"/>
      <c r="I286" s="129"/>
      <c r="J286" s="129"/>
      <c r="K286" s="129"/>
      <c r="L286" s="129"/>
      <c r="M286" s="129"/>
      <c r="N286" s="129"/>
      <c r="O286" s="129"/>
      <c r="P286" s="130"/>
      <c r="Q286" s="137" t="s">
        <v>481</v>
      </c>
      <c r="R286" s="129"/>
      <c r="S286" s="129"/>
      <c r="T286" s="129"/>
      <c r="U286" s="129"/>
      <c r="V286" s="129"/>
      <c r="W286" s="129"/>
      <c r="X286" s="129"/>
      <c r="Y286" s="129"/>
      <c r="Z286" s="129"/>
      <c r="AA286" s="129"/>
      <c r="AB286" s="256" t="s">
        <v>482</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2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
      <c r="A288" s="1022"/>
      <c r="B288" s="236"/>
      <c r="C288" s="235"/>
      <c r="D288" s="236"/>
      <c r="E288" s="235"/>
      <c r="F288" s="297"/>
      <c r="G288" s="211"/>
      <c r="H288" s="121"/>
      <c r="I288" s="121"/>
      <c r="J288" s="121"/>
      <c r="K288" s="121"/>
      <c r="L288" s="121"/>
      <c r="M288" s="121"/>
      <c r="N288" s="121"/>
      <c r="O288" s="121"/>
      <c r="P288" s="212"/>
      <c r="Q288" s="1009"/>
      <c r="R288" s="1010"/>
      <c r="S288" s="1010"/>
      <c r="T288" s="1010"/>
      <c r="U288" s="1010"/>
      <c r="V288" s="1010"/>
      <c r="W288" s="1010"/>
      <c r="X288" s="1010"/>
      <c r="Y288" s="1010"/>
      <c r="Z288" s="1010"/>
      <c r="AA288" s="101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1022"/>
      <c r="B289" s="236"/>
      <c r="C289" s="235"/>
      <c r="D289" s="236"/>
      <c r="E289" s="235"/>
      <c r="F289" s="297"/>
      <c r="G289" s="213"/>
      <c r="H289" s="214"/>
      <c r="I289" s="214"/>
      <c r="J289" s="214"/>
      <c r="K289" s="214"/>
      <c r="L289" s="214"/>
      <c r="M289" s="214"/>
      <c r="N289" s="214"/>
      <c r="O289" s="214"/>
      <c r="P289" s="215"/>
      <c r="Q289" s="1012"/>
      <c r="R289" s="1013"/>
      <c r="S289" s="1013"/>
      <c r="T289" s="1013"/>
      <c r="U289" s="1013"/>
      <c r="V289" s="1013"/>
      <c r="W289" s="1013"/>
      <c r="X289" s="1013"/>
      <c r="Y289" s="1013"/>
      <c r="Z289" s="1013"/>
      <c r="AA289" s="101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22"/>
      <c r="B290" s="236"/>
      <c r="C290" s="235"/>
      <c r="D290" s="236"/>
      <c r="E290" s="235"/>
      <c r="F290" s="297"/>
      <c r="G290" s="213"/>
      <c r="H290" s="214"/>
      <c r="I290" s="214"/>
      <c r="J290" s="214"/>
      <c r="K290" s="214"/>
      <c r="L290" s="214"/>
      <c r="M290" s="214"/>
      <c r="N290" s="214"/>
      <c r="O290" s="214"/>
      <c r="P290" s="215"/>
      <c r="Q290" s="1012"/>
      <c r="R290" s="1013"/>
      <c r="S290" s="1013"/>
      <c r="T290" s="1013"/>
      <c r="U290" s="1013"/>
      <c r="V290" s="1013"/>
      <c r="W290" s="1013"/>
      <c r="X290" s="1013"/>
      <c r="Y290" s="1013"/>
      <c r="Z290" s="1013"/>
      <c r="AA290" s="101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
      <c r="A291" s="1022"/>
      <c r="B291" s="236"/>
      <c r="C291" s="235"/>
      <c r="D291" s="236"/>
      <c r="E291" s="235"/>
      <c r="F291" s="297"/>
      <c r="G291" s="213"/>
      <c r="H291" s="214"/>
      <c r="I291" s="214"/>
      <c r="J291" s="214"/>
      <c r="K291" s="214"/>
      <c r="L291" s="214"/>
      <c r="M291" s="214"/>
      <c r="N291" s="214"/>
      <c r="O291" s="214"/>
      <c r="P291" s="215"/>
      <c r="Q291" s="1012"/>
      <c r="R291" s="1013"/>
      <c r="S291" s="1013"/>
      <c r="T291" s="1013"/>
      <c r="U291" s="1013"/>
      <c r="V291" s="1013"/>
      <c r="W291" s="1013"/>
      <c r="X291" s="1013"/>
      <c r="Y291" s="1013"/>
      <c r="Z291" s="1013"/>
      <c r="AA291" s="101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22"/>
      <c r="B292" s="236"/>
      <c r="C292" s="235"/>
      <c r="D292" s="236"/>
      <c r="E292" s="235"/>
      <c r="F292" s="297"/>
      <c r="G292" s="216"/>
      <c r="H292" s="124"/>
      <c r="I292" s="124"/>
      <c r="J292" s="124"/>
      <c r="K292" s="124"/>
      <c r="L292" s="124"/>
      <c r="M292" s="124"/>
      <c r="N292" s="124"/>
      <c r="O292" s="124"/>
      <c r="P292" s="217"/>
      <c r="Q292" s="1015"/>
      <c r="R292" s="1016"/>
      <c r="S292" s="1016"/>
      <c r="T292" s="1016"/>
      <c r="U292" s="1016"/>
      <c r="V292" s="1016"/>
      <c r="W292" s="1016"/>
      <c r="X292" s="1016"/>
      <c r="Y292" s="1016"/>
      <c r="Z292" s="1016"/>
      <c r="AA292" s="101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22"/>
      <c r="B293" s="236"/>
      <c r="C293" s="235"/>
      <c r="D293" s="236"/>
      <c r="E293" s="235"/>
      <c r="F293" s="297"/>
      <c r="G293" s="255" t="s">
        <v>383</v>
      </c>
      <c r="H293" s="129"/>
      <c r="I293" s="129"/>
      <c r="J293" s="129"/>
      <c r="K293" s="129"/>
      <c r="L293" s="129"/>
      <c r="M293" s="129"/>
      <c r="N293" s="129"/>
      <c r="O293" s="129"/>
      <c r="P293" s="130"/>
      <c r="Q293" s="137" t="s">
        <v>481</v>
      </c>
      <c r="R293" s="129"/>
      <c r="S293" s="129"/>
      <c r="T293" s="129"/>
      <c r="U293" s="129"/>
      <c r="V293" s="129"/>
      <c r="W293" s="129"/>
      <c r="X293" s="129"/>
      <c r="Y293" s="129"/>
      <c r="Z293" s="129"/>
      <c r="AA293" s="129"/>
      <c r="AB293" s="256" t="s">
        <v>482</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2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
      <c r="A295" s="1022"/>
      <c r="B295" s="236"/>
      <c r="C295" s="235"/>
      <c r="D295" s="236"/>
      <c r="E295" s="235"/>
      <c r="F295" s="297"/>
      <c r="G295" s="211"/>
      <c r="H295" s="121"/>
      <c r="I295" s="121"/>
      <c r="J295" s="121"/>
      <c r="K295" s="121"/>
      <c r="L295" s="121"/>
      <c r="M295" s="121"/>
      <c r="N295" s="121"/>
      <c r="O295" s="121"/>
      <c r="P295" s="212"/>
      <c r="Q295" s="1009"/>
      <c r="R295" s="1010"/>
      <c r="S295" s="1010"/>
      <c r="T295" s="1010"/>
      <c r="U295" s="1010"/>
      <c r="V295" s="1010"/>
      <c r="W295" s="1010"/>
      <c r="X295" s="1010"/>
      <c r="Y295" s="1010"/>
      <c r="Z295" s="1010"/>
      <c r="AA295" s="101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1022"/>
      <c r="B296" s="236"/>
      <c r="C296" s="235"/>
      <c r="D296" s="236"/>
      <c r="E296" s="235"/>
      <c r="F296" s="297"/>
      <c r="G296" s="213"/>
      <c r="H296" s="214"/>
      <c r="I296" s="214"/>
      <c r="J296" s="214"/>
      <c r="K296" s="214"/>
      <c r="L296" s="214"/>
      <c r="M296" s="214"/>
      <c r="N296" s="214"/>
      <c r="O296" s="214"/>
      <c r="P296" s="215"/>
      <c r="Q296" s="1012"/>
      <c r="R296" s="1013"/>
      <c r="S296" s="1013"/>
      <c r="T296" s="1013"/>
      <c r="U296" s="1013"/>
      <c r="V296" s="1013"/>
      <c r="W296" s="1013"/>
      <c r="X296" s="1013"/>
      <c r="Y296" s="1013"/>
      <c r="Z296" s="1013"/>
      <c r="AA296" s="101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22"/>
      <c r="B297" s="236"/>
      <c r="C297" s="235"/>
      <c r="D297" s="236"/>
      <c r="E297" s="235"/>
      <c r="F297" s="297"/>
      <c r="G297" s="213"/>
      <c r="H297" s="214"/>
      <c r="I297" s="214"/>
      <c r="J297" s="214"/>
      <c r="K297" s="214"/>
      <c r="L297" s="214"/>
      <c r="M297" s="214"/>
      <c r="N297" s="214"/>
      <c r="O297" s="214"/>
      <c r="P297" s="215"/>
      <c r="Q297" s="1012"/>
      <c r="R297" s="1013"/>
      <c r="S297" s="1013"/>
      <c r="T297" s="1013"/>
      <c r="U297" s="1013"/>
      <c r="V297" s="1013"/>
      <c r="W297" s="1013"/>
      <c r="X297" s="1013"/>
      <c r="Y297" s="1013"/>
      <c r="Z297" s="1013"/>
      <c r="AA297" s="101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
      <c r="A298" s="1022"/>
      <c r="B298" s="236"/>
      <c r="C298" s="235"/>
      <c r="D298" s="236"/>
      <c r="E298" s="235"/>
      <c r="F298" s="297"/>
      <c r="G298" s="213"/>
      <c r="H298" s="214"/>
      <c r="I298" s="214"/>
      <c r="J298" s="214"/>
      <c r="K298" s="214"/>
      <c r="L298" s="214"/>
      <c r="M298" s="214"/>
      <c r="N298" s="214"/>
      <c r="O298" s="214"/>
      <c r="P298" s="215"/>
      <c r="Q298" s="1012"/>
      <c r="R298" s="1013"/>
      <c r="S298" s="1013"/>
      <c r="T298" s="1013"/>
      <c r="U298" s="1013"/>
      <c r="V298" s="1013"/>
      <c r="W298" s="1013"/>
      <c r="X298" s="1013"/>
      <c r="Y298" s="1013"/>
      <c r="Z298" s="1013"/>
      <c r="AA298" s="101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22"/>
      <c r="B299" s="236"/>
      <c r="C299" s="235"/>
      <c r="D299" s="236"/>
      <c r="E299" s="235"/>
      <c r="F299" s="297"/>
      <c r="G299" s="216"/>
      <c r="H299" s="124"/>
      <c r="I299" s="124"/>
      <c r="J299" s="124"/>
      <c r="K299" s="124"/>
      <c r="L299" s="124"/>
      <c r="M299" s="124"/>
      <c r="N299" s="124"/>
      <c r="O299" s="124"/>
      <c r="P299" s="217"/>
      <c r="Q299" s="1015"/>
      <c r="R299" s="1016"/>
      <c r="S299" s="1016"/>
      <c r="T299" s="1016"/>
      <c r="U299" s="1016"/>
      <c r="V299" s="1016"/>
      <c r="W299" s="1016"/>
      <c r="X299" s="1016"/>
      <c r="Y299" s="1016"/>
      <c r="Z299" s="1016"/>
      <c r="AA299" s="101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22"/>
      <c r="B300" s="236"/>
      <c r="C300" s="235"/>
      <c r="D300" s="236"/>
      <c r="E300" s="235"/>
      <c r="F300" s="297"/>
      <c r="G300" s="255" t="s">
        <v>383</v>
      </c>
      <c r="H300" s="129"/>
      <c r="I300" s="129"/>
      <c r="J300" s="129"/>
      <c r="K300" s="129"/>
      <c r="L300" s="129"/>
      <c r="M300" s="129"/>
      <c r="N300" s="129"/>
      <c r="O300" s="129"/>
      <c r="P300" s="130"/>
      <c r="Q300" s="137" t="s">
        <v>481</v>
      </c>
      <c r="R300" s="129"/>
      <c r="S300" s="129"/>
      <c r="T300" s="129"/>
      <c r="U300" s="129"/>
      <c r="V300" s="129"/>
      <c r="W300" s="129"/>
      <c r="X300" s="129"/>
      <c r="Y300" s="129"/>
      <c r="Z300" s="129"/>
      <c r="AA300" s="129"/>
      <c r="AB300" s="256" t="s">
        <v>482</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2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
      <c r="A302" s="1022"/>
      <c r="B302" s="236"/>
      <c r="C302" s="235"/>
      <c r="D302" s="236"/>
      <c r="E302" s="235"/>
      <c r="F302" s="297"/>
      <c r="G302" s="211"/>
      <c r="H302" s="121"/>
      <c r="I302" s="121"/>
      <c r="J302" s="121"/>
      <c r="K302" s="121"/>
      <c r="L302" s="121"/>
      <c r="M302" s="121"/>
      <c r="N302" s="121"/>
      <c r="O302" s="121"/>
      <c r="P302" s="212"/>
      <c r="Q302" s="1009"/>
      <c r="R302" s="1010"/>
      <c r="S302" s="1010"/>
      <c r="T302" s="1010"/>
      <c r="U302" s="1010"/>
      <c r="V302" s="1010"/>
      <c r="W302" s="1010"/>
      <c r="X302" s="1010"/>
      <c r="Y302" s="1010"/>
      <c r="Z302" s="1010"/>
      <c r="AA302" s="101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1022"/>
      <c r="B303" s="236"/>
      <c r="C303" s="235"/>
      <c r="D303" s="236"/>
      <c r="E303" s="235"/>
      <c r="F303" s="297"/>
      <c r="G303" s="213"/>
      <c r="H303" s="214"/>
      <c r="I303" s="214"/>
      <c r="J303" s="214"/>
      <c r="K303" s="214"/>
      <c r="L303" s="214"/>
      <c r="M303" s="214"/>
      <c r="N303" s="214"/>
      <c r="O303" s="214"/>
      <c r="P303" s="215"/>
      <c r="Q303" s="1012"/>
      <c r="R303" s="1013"/>
      <c r="S303" s="1013"/>
      <c r="T303" s="1013"/>
      <c r="U303" s="1013"/>
      <c r="V303" s="1013"/>
      <c r="W303" s="1013"/>
      <c r="X303" s="1013"/>
      <c r="Y303" s="1013"/>
      <c r="Z303" s="1013"/>
      <c r="AA303" s="101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22"/>
      <c r="B304" s="236"/>
      <c r="C304" s="235"/>
      <c r="D304" s="236"/>
      <c r="E304" s="235"/>
      <c r="F304" s="297"/>
      <c r="G304" s="213"/>
      <c r="H304" s="214"/>
      <c r="I304" s="214"/>
      <c r="J304" s="214"/>
      <c r="K304" s="214"/>
      <c r="L304" s="214"/>
      <c r="M304" s="214"/>
      <c r="N304" s="214"/>
      <c r="O304" s="214"/>
      <c r="P304" s="215"/>
      <c r="Q304" s="1012"/>
      <c r="R304" s="1013"/>
      <c r="S304" s="1013"/>
      <c r="T304" s="1013"/>
      <c r="U304" s="1013"/>
      <c r="V304" s="1013"/>
      <c r="W304" s="1013"/>
      <c r="X304" s="1013"/>
      <c r="Y304" s="1013"/>
      <c r="Z304" s="1013"/>
      <c r="AA304" s="101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22"/>
      <c r="B305" s="236"/>
      <c r="C305" s="235"/>
      <c r="D305" s="236"/>
      <c r="E305" s="235"/>
      <c r="F305" s="297"/>
      <c r="G305" s="213"/>
      <c r="H305" s="214"/>
      <c r="I305" s="214"/>
      <c r="J305" s="214"/>
      <c r="K305" s="214"/>
      <c r="L305" s="214"/>
      <c r="M305" s="214"/>
      <c r="N305" s="214"/>
      <c r="O305" s="214"/>
      <c r="P305" s="215"/>
      <c r="Q305" s="1012"/>
      <c r="R305" s="1013"/>
      <c r="S305" s="1013"/>
      <c r="T305" s="1013"/>
      <c r="U305" s="1013"/>
      <c r="V305" s="1013"/>
      <c r="W305" s="1013"/>
      <c r="X305" s="1013"/>
      <c r="Y305" s="1013"/>
      <c r="Z305" s="1013"/>
      <c r="AA305" s="101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22"/>
      <c r="B306" s="236"/>
      <c r="C306" s="235"/>
      <c r="D306" s="236"/>
      <c r="E306" s="298"/>
      <c r="F306" s="299"/>
      <c r="G306" s="216"/>
      <c r="H306" s="124"/>
      <c r="I306" s="124"/>
      <c r="J306" s="124"/>
      <c r="K306" s="124"/>
      <c r="L306" s="124"/>
      <c r="M306" s="124"/>
      <c r="N306" s="124"/>
      <c r="O306" s="124"/>
      <c r="P306" s="217"/>
      <c r="Q306" s="1015"/>
      <c r="R306" s="1016"/>
      <c r="S306" s="1016"/>
      <c r="T306" s="1016"/>
      <c r="U306" s="1016"/>
      <c r="V306" s="1016"/>
      <c r="W306" s="1016"/>
      <c r="X306" s="1016"/>
      <c r="Y306" s="1016"/>
      <c r="Z306" s="1016"/>
      <c r="AA306" s="101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5" hidden="1" customHeight="1" x14ac:dyDescent="0.2">
      <c r="A307" s="1022"/>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2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2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15" hidden="1" customHeight="1" x14ac:dyDescent="0.2">
      <c r="A310" s="102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15" hidden="1" customHeight="1" x14ac:dyDescent="0.2">
      <c r="A311" s="102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2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2">
      <c r="A313" s="102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2">
      <c r="A314" s="102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2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2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2">
      <c r="A317" s="102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2">
      <c r="A318" s="102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2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2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2">
      <c r="A321" s="102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2">
      <c r="A322" s="102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2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2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2">
      <c r="A325" s="102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2">
      <c r="A326" s="102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2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2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2">
      <c r="A329" s="102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2">
      <c r="A330" s="102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2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
      <c r="A332" s="1022"/>
      <c r="B332" s="236"/>
      <c r="C332" s="235"/>
      <c r="D332" s="236"/>
      <c r="E332" s="235"/>
      <c r="F332" s="297"/>
      <c r="G332" s="255" t="s">
        <v>383</v>
      </c>
      <c r="H332" s="129"/>
      <c r="I332" s="129"/>
      <c r="J332" s="129"/>
      <c r="K332" s="129"/>
      <c r="L332" s="129"/>
      <c r="M332" s="129"/>
      <c r="N332" s="129"/>
      <c r="O332" s="129"/>
      <c r="P332" s="130"/>
      <c r="Q332" s="137" t="s">
        <v>481</v>
      </c>
      <c r="R332" s="129"/>
      <c r="S332" s="129"/>
      <c r="T332" s="129"/>
      <c r="U332" s="129"/>
      <c r="V332" s="129"/>
      <c r="W332" s="129"/>
      <c r="X332" s="129"/>
      <c r="Y332" s="129"/>
      <c r="Z332" s="129"/>
      <c r="AA332" s="129"/>
      <c r="AB332" s="256" t="s">
        <v>482</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2">
      <c r="A333" s="102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1022"/>
      <c r="B334" s="236"/>
      <c r="C334" s="235"/>
      <c r="D334" s="236"/>
      <c r="E334" s="235"/>
      <c r="F334" s="297"/>
      <c r="G334" s="211"/>
      <c r="H334" s="121"/>
      <c r="I334" s="121"/>
      <c r="J334" s="121"/>
      <c r="K334" s="121"/>
      <c r="L334" s="121"/>
      <c r="M334" s="121"/>
      <c r="N334" s="121"/>
      <c r="O334" s="121"/>
      <c r="P334" s="212"/>
      <c r="Q334" s="1009"/>
      <c r="R334" s="1010"/>
      <c r="S334" s="1010"/>
      <c r="T334" s="1010"/>
      <c r="U334" s="1010"/>
      <c r="V334" s="1010"/>
      <c r="W334" s="1010"/>
      <c r="X334" s="1010"/>
      <c r="Y334" s="1010"/>
      <c r="Z334" s="1010"/>
      <c r="AA334" s="101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1022"/>
      <c r="B335" s="236"/>
      <c r="C335" s="235"/>
      <c r="D335" s="236"/>
      <c r="E335" s="235"/>
      <c r="F335" s="297"/>
      <c r="G335" s="213"/>
      <c r="H335" s="214"/>
      <c r="I335" s="214"/>
      <c r="J335" s="214"/>
      <c r="K335" s="214"/>
      <c r="L335" s="214"/>
      <c r="M335" s="214"/>
      <c r="N335" s="214"/>
      <c r="O335" s="214"/>
      <c r="P335" s="215"/>
      <c r="Q335" s="1012"/>
      <c r="R335" s="1013"/>
      <c r="S335" s="1013"/>
      <c r="T335" s="1013"/>
      <c r="U335" s="1013"/>
      <c r="V335" s="1013"/>
      <c r="W335" s="1013"/>
      <c r="X335" s="1013"/>
      <c r="Y335" s="1013"/>
      <c r="Z335" s="1013"/>
      <c r="AA335" s="101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22"/>
      <c r="B336" s="236"/>
      <c r="C336" s="235"/>
      <c r="D336" s="236"/>
      <c r="E336" s="235"/>
      <c r="F336" s="297"/>
      <c r="G336" s="213"/>
      <c r="H336" s="214"/>
      <c r="I336" s="214"/>
      <c r="J336" s="214"/>
      <c r="K336" s="214"/>
      <c r="L336" s="214"/>
      <c r="M336" s="214"/>
      <c r="N336" s="214"/>
      <c r="O336" s="214"/>
      <c r="P336" s="215"/>
      <c r="Q336" s="1012"/>
      <c r="R336" s="1013"/>
      <c r="S336" s="1013"/>
      <c r="T336" s="1013"/>
      <c r="U336" s="1013"/>
      <c r="V336" s="1013"/>
      <c r="W336" s="1013"/>
      <c r="X336" s="1013"/>
      <c r="Y336" s="1013"/>
      <c r="Z336" s="1013"/>
      <c r="AA336" s="101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
      <c r="A337" s="1022"/>
      <c r="B337" s="236"/>
      <c r="C337" s="235"/>
      <c r="D337" s="236"/>
      <c r="E337" s="235"/>
      <c r="F337" s="297"/>
      <c r="G337" s="213"/>
      <c r="H337" s="214"/>
      <c r="I337" s="214"/>
      <c r="J337" s="214"/>
      <c r="K337" s="214"/>
      <c r="L337" s="214"/>
      <c r="M337" s="214"/>
      <c r="N337" s="214"/>
      <c r="O337" s="214"/>
      <c r="P337" s="215"/>
      <c r="Q337" s="1012"/>
      <c r="R337" s="1013"/>
      <c r="S337" s="1013"/>
      <c r="T337" s="1013"/>
      <c r="U337" s="1013"/>
      <c r="V337" s="1013"/>
      <c r="W337" s="1013"/>
      <c r="X337" s="1013"/>
      <c r="Y337" s="1013"/>
      <c r="Z337" s="1013"/>
      <c r="AA337" s="101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22"/>
      <c r="B338" s="236"/>
      <c r="C338" s="235"/>
      <c r="D338" s="236"/>
      <c r="E338" s="235"/>
      <c r="F338" s="297"/>
      <c r="G338" s="216"/>
      <c r="H338" s="124"/>
      <c r="I338" s="124"/>
      <c r="J338" s="124"/>
      <c r="K338" s="124"/>
      <c r="L338" s="124"/>
      <c r="M338" s="124"/>
      <c r="N338" s="124"/>
      <c r="O338" s="124"/>
      <c r="P338" s="217"/>
      <c r="Q338" s="1015"/>
      <c r="R338" s="1016"/>
      <c r="S338" s="1016"/>
      <c r="T338" s="1016"/>
      <c r="U338" s="1016"/>
      <c r="V338" s="1016"/>
      <c r="W338" s="1016"/>
      <c r="X338" s="1016"/>
      <c r="Y338" s="1016"/>
      <c r="Z338" s="1016"/>
      <c r="AA338" s="101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22"/>
      <c r="B339" s="236"/>
      <c r="C339" s="235"/>
      <c r="D339" s="236"/>
      <c r="E339" s="235"/>
      <c r="F339" s="297"/>
      <c r="G339" s="255" t="s">
        <v>383</v>
      </c>
      <c r="H339" s="129"/>
      <c r="I339" s="129"/>
      <c r="J339" s="129"/>
      <c r="K339" s="129"/>
      <c r="L339" s="129"/>
      <c r="M339" s="129"/>
      <c r="N339" s="129"/>
      <c r="O339" s="129"/>
      <c r="P339" s="130"/>
      <c r="Q339" s="137" t="s">
        <v>481</v>
      </c>
      <c r="R339" s="129"/>
      <c r="S339" s="129"/>
      <c r="T339" s="129"/>
      <c r="U339" s="129"/>
      <c r="V339" s="129"/>
      <c r="W339" s="129"/>
      <c r="X339" s="129"/>
      <c r="Y339" s="129"/>
      <c r="Z339" s="129"/>
      <c r="AA339" s="129"/>
      <c r="AB339" s="256" t="s">
        <v>482</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2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
      <c r="A341" s="1022"/>
      <c r="B341" s="236"/>
      <c r="C341" s="235"/>
      <c r="D341" s="236"/>
      <c r="E341" s="235"/>
      <c r="F341" s="297"/>
      <c r="G341" s="211"/>
      <c r="H341" s="121"/>
      <c r="I341" s="121"/>
      <c r="J341" s="121"/>
      <c r="K341" s="121"/>
      <c r="L341" s="121"/>
      <c r="M341" s="121"/>
      <c r="N341" s="121"/>
      <c r="O341" s="121"/>
      <c r="P341" s="212"/>
      <c r="Q341" s="1009"/>
      <c r="R341" s="1010"/>
      <c r="S341" s="1010"/>
      <c r="T341" s="1010"/>
      <c r="U341" s="1010"/>
      <c r="V341" s="1010"/>
      <c r="W341" s="1010"/>
      <c r="X341" s="1010"/>
      <c r="Y341" s="1010"/>
      <c r="Z341" s="1010"/>
      <c r="AA341" s="101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1022"/>
      <c r="B342" s="236"/>
      <c r="C342" s="235"/>
      <c r="D342" s="236"/>
      <c r="E342" s="235"/>
      <c r="F342" s="297"/>
      <c r="G342" s="213"/>
      <c r="H342" s="214"/>
      <c r="I342" s="214"/>
      <c r="J342" s="214"/>
      <c r="K342" s="214"/>
      <c r="L342" s="214"/>
      <c r="M342" s="214"/>
      <c r="N342" s="214"/>
      <c r="O342" s="214"/>
      <c r="P342" s="215"/>
      <c r="Q342" s="1012"/>
      <c r="R342" s="1013"/>
      <c r="S342" s="1013"/>
      <c r="T342" s="1013"/>
      <c r="U342" s="1013"/>
      <c r="V342" s="1013"/>
      <c r="W342" s="1013"/>
      <c r="X342" s="1013"/>
      <c r="Y342" s="1013"/>
      <c r="Z342" s="1013"/>
      <c r="AA342" s="101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22"/>
      <c r="B343" s="236"/>
      <c r="C343" s="235"/>
      <c r="D343" s="236"/>
      <c r="E343" s="235"/>
      <c r="F343" s="297"/>
      <c r="G343" s="213"/>
      <c r="H343" s="214"/>
      <c r="I343" s="214"/>
      <c r="J343" s="214"/>
      <c r="K343" s="214"/>
      <c r="L343" s="214"/>
      <c r="M343" s="214"/>
      <c r="N343" s="214"/>
      <c r="O343" s="214"/>
      <c r="P343" s="215"/>
      <c r="Q343" s="1012"/>
      <c r="R343" s="1013"/>
      <c r="S343" s="1013"/>
      <c r="T343" s="1013"/>
      <c r="U343" s="1013"/>
      <c r="V343" s="1013"/>
      <c r="W343" s="1013"/>
      <c r="X343" s="1013"/>
      <c r="Y343" s="1013"/>
      <c r="Z343" s="1013"/>
      <c r="AA343" s="101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
      <c r="A344" s="1022"/>
      <c r="B344" s="236"/>
      <c r="C344" s="235"/>
      <c r="D344" s="236"/>
      <c r="E344" s="235"/>
      <c r="F344" s="297"/>
      <c r="G344" s="213"/>
      <c r="H344" s="214"/>
      <c r="I344" s="214"/>
      <c r="J344" s="214"/>
      <c r="K344" s="214"/>
      <c r="L344" s="214"/>
      <c r="M344" s="214"/>
      <c r="N344" s="214"/>
      <c r="O344" s="214"/>
      <c r="P344" s="215"/>
      <c r="Q344" s="1012"/>
      <c r="R344" s="1013"/>
      <c r="S344" s="1013"/>
      <c r="T344" s="1013"/>
      <c r="U344" s="1013"/>
      <c r="V344" s="1013"/>
      <c r="W344" s="1013"/>
      <c r="X344" s="1013"/>
      <c r="Y344" s="1013"/>
      <c r="Z344" s="1013"/>
      <c r="AA344" s="101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22"/>
      <c r="B345" s="236"/>
      <c r="C345" s="235"/>
      <c r="D345" s="236"/>
      <c r="E345" s="235"/>
      <c r="F345" s="297"/>
      <c r="G345" s="216"/>
      <c r="H345" s="124"/>
      <c r="I345" s="124"/>
      <c r="J345" s="124"/>
      <c r="K345" s="124"/>
      <c r="L345" s="124"/>
      <c r="M345" s="124"/>
      <c r="N345" s="124"/>
      <c r="O345" s="124"/>
      <c r="P345" s="217"/>
      <c r="Q345" s="1015"/>
      <c r="R345" s="1016"/>
      <c r="S345" s="1016"/>
      <c r="T345" s="1016"/>
      <c r="U345" s="1016"/>
      <c r="V345" s="1016"/>
      <c r="W345" s="1016"/>
      <c r="X345" s="1016"/>
      <c r="Y345" s="1016"/>
      <c r="Z345" s="1016"/>
      <c r="AA345" s="101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22"/>
      <c r="B346" s="236"/>
      <c r="C346" s="235"/>
      <c r="D346" s="236"/>
      <c r="E346" s="235"/>
      <c r="F346" s="297"/>
      <c r="G346" s="255" t="s">
        <v>383</v>
      </c>
      <c r="H346" s="129"/>
      <c r="I346" s="129"/>
      <c r="J346" s="129"/>
      <c r="K346" s="129"/>
      <c r="L346" s="129"/>
      <c r="M346" s="129"/>
      <c r="N346" s="129"/>
      <c r="O346" s="129"/>
      <c r="P346" s="130"/>
      <c r="Q346" s="137" t="s">
        <v>481</v>
      </c>
      <c r="R346" s="129"/>
      <c r="S346" s="129"/>
      <c r="T346" s="129"/>
      <c r="U346" s="129"/>
      <c r="V346" s="129"/>
      <c r="W346" s="129"/>
      <c r="X346" s="129"/>
      <c r="Y346" s="129"/>
      <c r="Z346" s="129"/>
      <c r="AA346" s="129"/>
      <c r="AB346" s="256" t="s">
        <v>482</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2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
      <c r="A348" s="1022"/>
      <c r="B348" s="236"/>
      <c r="C348" s="235"/>
      <c r="D348" s="236"/>
      <c r="E348" s="235"/>
      <c r="F348" s="297"/>
      <c r="G348" s="211"/>
      <c r="H348" s="121"/>
      <c r="I348" s="121"/>
      <c r="J348" s="121"/>
      <c r="K348" s="121"/>
      <c r="L348" s="121"/>
      <c r="M348" s="121"/>
      <c r="N348" s="121"/>
      <c r="O348" s="121"/>
      <c r="P348" s="212"/>
      <c r="Q348" s="1009"/>
      <c r="R348" s="1010"/>
      <c r="S348" s="1010"/>
      <c r="T348" s="1010"/>
      <c r="U348" s="1010"/>
      <c r="V348" s="1010"/>
      <c r="W348" s="1010"/>
      <c r="X348" s="1010"/>
      <c r="Y348" s="1010"/>
      <c r="Z348" s="1010"/>
      <c r="AA348" s="101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1022"/>
      <c r="B349" s="236"/>
      <c r="C349" s="235"/>
      <c r="D349" s="236"/>
      <c r="E349" s="235"/>
      <c r="F349" s="297"/>
      <c r="G349" s="213"/>
      <c r="H349" s="214"/>
      <c r="I349" s="214"/>
      <c r="J349" s="214"/>
      <c r="K349" s="214"/>
      <c r="L349" s="214"/>
      <c r="M349" s="214"/>
      <c r="N349" s="214"/>
      <c r="O349" s="214"/>
      <c r="P349" s="215"/>
      <c r="Q349" s="1012"/>
      <c r="R349" s="1013"/>
      <c r="S349" s="1013"/>
      <c r="T349" s="1013"/>
      <c r="U349" s="1013"/>
      <c r="V349" s="1013"/>
      <c r="W349" s="1013"/>
      <c r="X349" s="1013"/>
      <c r="Y349" s="1013"/>
      <c r="Z349" s="1013"/>
      <c r="AA349" s="101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22"/>
      <c r="B350" s="236"/>
      <c r="C350" s="235"/>
      <c r="D350" s="236"/>
      <c r="E350" s="235"/>
      <c r="F350" s="297"/>
      <c r="G350" s="213"/>
      <c r="H350" s="214"/>
      <c r="I350" s="214"/>
      <c r="J350" s="214"/>
      <c r="K350" s="214"/>
      <c r="L350" s="214"/>
      <c r="M350" s="214"/>
      <c r="N350" s="214"/>
      <c r="O350" s="214"/>
      <c r="P350" s="215"/>
      <c r="Q350" s="1012"/>
      <c r="R350" s="1013"/>
      <c r="S350" s="1013"/>
      <c r="T350" s="1013"/>
      <c r="U350" s="1013"/>
      <c r="V350" s="1013"/>
      <c r="W350" s="1013"/>
      <c r="X350" s="1013"/>
      <c r="Y350" s="1013"/>
      <c r="Z350" s="1013"/>
      <c r="AA350" s="101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
      <c r="A351" s="1022"/>
      <c r="B351" s="236"/>
      <c r="C351" s="235"/>
      <c r="D351" s="236"/>
      <c r="E351" s="235"/>
      <c r="F351" s="297"/>
      <c r="G351" s="213"/>
      <c r="H351" s="214"/>
      <c r="I351" s="214"/>
      <c r="J351" s="214"/>
      <c r="K351" s="214"/>
      <c r="L351" s="214"/>
      <c r="M351" s="214"/>
      <c r="N351" s="214"/>
      <c r="O351" s="214"/>
      <c r="P351" s="215"/>
      <c r="Q351" s="1012"/>
      <c r="R351" s="1013"/>
      <c r="S351" s="1013"/>
      <c r="T351" s="1013"/>
      <c r="U351" s="1013"/>
      <c r="V351" s="1013"/>
      <c r="W351" s="1013"/>
      <c r="X351" s="1013"/>
      <c r="Y351" s="1013"/>
      <c r="Z351" s="1013"/>
      <c r="AA351" s="101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22"/>
      <c r="B352" s="236"/>
      <c r="C352" s="235"/>
      <c r="D352" s="236"/>
      <c r="E352" s="235"/>
      <c r="F352" s="297"/>
      <c r="G352" s="216"/>
      <c r="H352" s="124"/>
      <c r="I352" s="124"/>
      <c r="J352" s="124"/>
      <c r="K352" s="124"/>
      <c r="L352" s="124"/>
      <c r="M352" s="124"/>
      <c r="N352" s="124"/>
      <c r="O352" s="124"/>
      <c r="P352" s="217"/>
      <c r="Q352" s="1015"/>
      <c r="R352" s="1016"/>
      <c r="S352" s="1016"/>
      <c r="T352" s="1016"/>
      <c r="U352" s="1016"/>
      <c r="V352" s="1016"/>
      <c r="W352" s="1016"/>
      <c r="X352" s="1016"/>
      <c r="Y352" s="1016"/>
      <c r="Z352" s="1016"/>
      <c r="AA352" s="101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22"/>
      <c r="B353" s="236"/>
      <c r="C353" s="235"/>
      <c r="D353" s="236"/>
      <c r="E353" s="235"/>
      <c r="F353" s="297"/>
      <c r="G353" s="255" t="s">
        <v>383</v>
      </c>
      <c r="H353" s="129"/>
      <c r="I353" s="129"/>
      <c r="J353" s="129"/>
      <c r="K353" s="129"/>
      <c r="L353" s="129"/>
      <c r="M353" s="129"/>
      <c r="N353" s="129"/>
      <c r="O353" s="129"/>
      <c r="P353" s="130"/>
      <c r="Q353" s="137" t="s">
        <v>481</v>
      </c>
      <c r="R353" s="129"/>
      <c r="S353" s="129"/>
      <c r="T353" s="129"/>
      <c r="U353" s="129"/>
      <c r="V353" s="129"/>
      <c r="W353" s="129"/>
      <c r="X353" s="129"/>
      <c r="Y353" s="129"/>
      <c r="Z353" s="129"/>
      <c r="AA353" s="129"/>
      <c r="AB353" s="256" t="s">
        <v>482</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2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
      <c r="A355" s="1022"/>
      <c r="B355" s="236"/>
      <c r="C355" s="235"/>
      <c r="D355" s="236"/>
      <c r="E355" s="235"/>
      <c r="F355" s="297"/>
      <c r="G355" s="211"/>
      <c r="H355" s="121"/>
      <c r="I355" s="121"/>
      <c r="J355" s="121"/>
      <c r="K355" s="121"/>
      <c r="L355" s="121"/>
      <c r="M355" s="121"/>
      <c r="N355" s="121"/>
      <c r="O355" s="121"/>
      <c r="P355" s="212"/>
      <c r="Q355" s="1009"/>
      <c r="R355" s="1010"/>
      <c r="S355" s="1010"/>
      <c r="T355" s="1010"/>
      <c r="U355" s="1010"/>
      <c r="V355" s="1010"/>
      <c r="W355" s="1010"/>
      <c r="X355" s="1010"/>
      <c r="Y355" s="1010"/>
      <c r="Z355" s="1010"/>
      <c r="AA355" s="101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1022"/>
      <c r="B356" s="236"/>
      <c r="C356" s="235"/>
      <c r="D356" s="236"/>
      <c r="E356" s="235"/>
      <c r="F356" s="297"/>
      <c r="G356" s="213"/>
      <c r="H356" s="214"/>
      <c r="I356" s="214"/>
      <c r="J356" s="214"/>
      <c r="K356" s="214"/>
      <c r="L356" s="214"/>
      <c r="M356" s="214"/>
      <c r="N356" s="214"/>
      <c r="O356" s="214"/>
      <c r="P356" s="215"/>
      <c r="Q356" s="1012"/>
      <c r="R356" s="1013"/>
      <c r="S356" s="1013"/>
      <c r="T356" s="1013"/>
      <c r="U356" s="1013"/>
      <c r="V356" s="1013"/>
      <c r="W356" s="1013"/>
      <c r="X356" s="1013"/>
      <c r="Y356" s="1013"/>
      <c r="Z356" s="1013"/>
      <c r="AA356" s="101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22"/>
      <c r="B357" s="236"/>
      <c r="C357" s="235"/>
      <c r="D357" s="236"/>
      <c r="E357" s="235"/>
      <c r="F357" s="297"/>
      <c r="G357" s="213"/>
      <c r="H357" s="214"/>
      <c r="I357" s="214"/>
      <c r="J357" s="214"/>
      <c r="K357" s="214"/>
      <c r="L357" s="214"/>
      <c r="M357" s="214"/>
      <c r="N357" s="214"/>
      <c r="O357" s="214"/>
      <c r="P357" s="215"/>
      <c r="Q357" s="1012"/>
      <c r="R357" s="1013"/>
      <c r="S357" s="1013"/>
      <c r="T357" s="1013"/>
      <c r="U357" s="1013"/>
      <c r="V357" s="1013"/>
      <c r="W357" s="1013"/>
      <c r="X357" s="1013"/>
      <c r="Y357" s="1013"/>
      <c r="Z357" s="1013"/>
      <c r="AA357" s="101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
      <c r="A358" s="1022"/>
      <c r="B358" s="236"/>
      <c r="C358" s="235"/>
      <c r="D358" s="236"/>
      <c r="E358" s="235"/>
      <c r="F358" s="297"/>
      <c r="G358" s="213"/>
      <c r="H358" s="214"/>
      <c r="I358" s="214"/>
      <c r="J358" s="214"/>
      <c r="K358" s="214"/>
      <c r="L358" s="214"/>
      <c r="M358" s="214"/>
      <c r="N358" s="214"/>
      <c r="O358" s="214"/>
      <c r="P358" s="215"/>
      <c r="Q358" s="1012"/>
      <c r="R358" s="1013"/>
      <c r="S358" s="1013"/>
      <c r="T358" s="1013"/>
      <c r="U358" s="1013"/>
      <c r="V358" s="1013"/>
      <c r="W358" s="1013"/>
      <c r="X358" s="1013"/>
      <c r="Y358" s="1013"/>
      <c r="Z358" s="1013"/>
      <c r="AA358" s="101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22"/>
      <c r="B359" s="236"/>
      <c r="C359" s="235"/>
      <c r="D359" s="236"/>
      <c r="E359" s="235"/>
      <c r="F359" s="297"/>
      <c r="G359" s="216"/>
      <c r="H359" s="124"/>
      <c r="I359" s="124"/>
      <c r="J359" s="124"/>
      <c r="K359" s="124"/>
      <c r="L359" s="124"/>
      <c r="M359" s="124"/>
      <c r="N359" s="124"/>
      <c r="O359" s="124"/>
      <c r="P359" s="217"/>
      <c r="Q359" s="1015"/>
      <c r="R359" s="1016"/>
      <c r="S359" s="1016"/>
      <c r="T359" s="1016"/>
      <c r="U359" s="1016"/>
      <c r="V359" s="1016"/>
      <c r="W359" s="1016"/>
      <c r="X359" s="1016"/>
      <c r="Y359" s="1016"/>
      <c r="Z359" s="1016"/>
      <c r="AA359" s="101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22"/>
      <c r="B360" s="236"/>
      <c r="C360" s="235"/>
      <c r="D360" s="236"/>
      <c r="E360" s="235"/>
      <c r="F360" s="297"/>
      <c r="G360" s="255" t="s">
        <v>383</v>
      </c>
      <c r="H360" s="129"/>
      <c r="I360" s="129"/>
      <c r="J360" s="129"/>
      <c r="K360" s="129"/>
      <c r="L360" s="129"/>
      <c r="M360" s="129"/>
      <c r="N360" s="129"/>
      <c r="O360" s="129"/>
      <c r="P360" s="130"/>
      <c r="Q360" s="137" t="s">
        <v>481</v>
      </c>
      <c r="R360" s="129"/>
      <c r="S360" s="129"/>
      <c r="T360" s="129"/>
      <c r="U360" s="129"/>
      <c r="V360" s="129"/>
      <c r="W360" s="129"/>
      <c r="X360" s="129"/>
      <c r="Y360" s="129"/>
      <c r="Z360" s="129"/>
      <c r="AA360" s="129"/>
      <c r="AB360" s="256" t="s">
        <v>482</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2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
      <c r="A362" s="1022"/>
      <c r="B362" s="236"/>
      <c r="C362" s="235"/>
      <c r="D362" s="236"/>
      <c r="E362" s="235"/>
      <c r="F362" s="297"/>
      <c r="G362" s="211"/>
      <c r="H362" s="121"/>
      <c r="I362" s="121"/>
      <c r="J362" s="121"/>
      <c r="K362" s="121"/>
      <c r="L362" s="121"/>
      <c r="M362" s="121"/>
      <c r="N362" s="121"/>
      <c r="O362" s="121"/>
      <c r="P362" s="212"/>
      <c r="Q362" s="1009"/>
      <c r="R362" s="1010"/>
      <c r="S362" s="1010"/>
      <c r="T362" s="1010"/>
      <c r="U362" s="1010"/>
      <c r="V362" s="1010"/>
      <c r="W362" s="1010"/>
      <c r="X362" s="1010"/>
      <c r="Y362" s="1010"/>
      <c r="Z362" s="1010"/>
      <c r="AA362" s="101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1022"/>
      <c r="B363" s="236"/>
      <c r="C363" s="235"/>
      <c r="D363" s="236"/>
      <c r="E363" s="235"/>
      <c r="F363" s="297"/>
      <c r="G363" s="213"/>
      <c r="H363" s="214"/>
      <c r="I363" s="214"/>
      <c r="J363" s="214"/>
      <c r="K363" s="214"/>
      <c r="L363" s="214"/>
      <c r="M363" s="214"/>
      <c r="N363" s="214"/>
      <c r="O363" s="214"/>
      <c r="P363" s="215"/>
      <c r="Q363" s="1012"/>
      <c r="R363" s="1013"/>
      <c r="S363" s="1013"/>
      <c r="T363" s="1013"/>
      <c r="U363" s="1013"/>
      <c r="V363" s="1013"/>
      <c r="W363" s="1013"/>
      <c r="X363" s="1013"/>
      <c r="Y363" s="1013"/>
      <c r="Z363" s="1013"/>
      <c r="AA363" s="101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22"/>
      <c r="B364" s="236"/>
      <c r="C364" s="235"/>
      <c r="D364" s="236"/>
      <c r="E364" s="235"/>
      <c r="F364" s="297"/>
      <c r="G364" s="213"/>
      <c r="H364" s="214"/>
      <c r="I364" s="214"/>
      <c r="J364" s="214"/>
      <c r="K364" s="214"/>
      <c r="L364" s="214"/>
      <c r="M364" s="214"/>
      <c r="N364" s="214"/>
      <c r="O364" s="214"/>
      <c r="P364" s="215"/>
      <c r="Q364" s="1012"/>
      <c r="R364" s="1013"/>
      <c r="S364" s="1013"/>
      <c r="T364" s="1013"/>
      <c r="U364" s="1013"/>
      <c r="V364" s="1013"/>
      <c r="W364" s="1013"/>
      <c r="X364" s="1013"/>
      <c r="Y364" s="1013"/>
      <c r="Z364" s="1013"/>
      <c r="AA364" s="101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22"/>
      <c r="B365" s="236"/>
      <c r="C365" s="235"/>
      <c r="D365" s="236"/>
      <c r="E365" s="235"/>
      <c r="F365" s="297"/>
      <c r="G365" s="213"/>
      <c r="H365" s="214"/>
      <c r="I365" s="214"/>
      <c r="J365" s="214"/>
      <c r="K365" s="214"/>
      <c r="L365" s="214"/>
      <c r="M365" s="214"/>
      <c r="N365" s="214"/>
      <c r="O365" s="214"/>
      <c r="P365" s="215"/>
      <c r="Q365" s="1012"/>
      <c r="R365" s="1013"/>
      <c r="S365" s="1013"/>
      <c r="T365" s="1013"/>
      <c r="U365" s="1013"/>
      <c r="V365" s="1013"/>
      <c r="W365" s="1013"/>
      <c r="X365" s="1013"/>
      <c r="Y365" s="1013"/>
      <c r="Z365" s="1013"/>
      <c r="AA365" s="101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22"/>
      <c r="B366" s="236"/>
      <c r="C366" s="235"/>
      <c r="D366" s="236"/>
      <c r="E366" s="298"/>
      <c r="F366" s="299"/>
      <c r="G366" s="216"/>
      <c r="H366" s="124"/>
      <c r="I366" s="124"/>
      <c r="J366" s="124"/>
      <c r="K366" s="124"/>
      <c r="L366" s="124"/>
      <c r="M366" s="124"/>
      <c r="N366" s="124"/>
      <c r="O366" s="124"/>
      <c r="P366" s="217"/>
      <c r="Q366" s="1015"/>
      <c r="R366" s="1016"/>
      <c r="S366" s="1016"/>
      <c r="T366" s="1016"/>
      <c r="U366" s="1016"/>
      <c r="V366" s="1016"/>
      <c r="W366" s="1016"/>
      <c r="X366" s="1016"/>
      <c r="Y366" s="1016"/>
      <c r="Z366" s="1016"/>
      <c r="AA366" s="101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5" hidden="1" customHeight="1" x14ac:dyDescent="0.2">
      <c r="A367" s="1022"/>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2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2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15" hidden="1" customHeight="1" x14ac:dyDescent="0.2">
      <c r="A370" s="102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15" hidden="1" customHeight="1" x14ac:dyDescent="0.2">
      <c r="A371" s="102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2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2">
      <c r="A373" s="102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2">
      <c r="A374" s="102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2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2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2">
      <c r="A377" s="102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2">
      <c r="A378" s="102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2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2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2">
      <c r="A381" s="102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2">
      <c r="A382" s="102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2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2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2">
      <c r="A385" s="102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2">
      <c r="A386" s="102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2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2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2">
      <c r="A389" s="102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2">
      <c r="A390" s="102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2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
      <c r="A392" s="1022"/>
      <c r="B392" s="236"/>
      <c r="C392" s="235"/>
      <c r="D392" s="236"/>
      <c r="E392" s="235"/>
      <c r="F392" s="297"/>
      <c r="G392" s="255" t="s">
        <v>383</v>
      </c>
      <c r="H392" s="129"/>
      <c r="I392" s="129"/>
      <c r="J392" s="129"/>
      <c r="K392" s="129"/>
      <c r="L392" s="129"/>
      <c r="M392" s="129"/>
      <c r="N392" s="129"/>
      <c r="O392" s="129"/>
      <c r="P392" s="130"/>
      <c r="Q392" s="137" t="s">
        <v>481</v>
      </c>
      <c r="R392" s="129"/>
      <c r="S392" s="129"/>
      <c r="T392" s="129"/>
      <c r="U392" s="129"/>
      <c r="V392" s="129"/>
      <c r="W392" s="129"/>
      <c r="X392" s="129"/>
      <c r="Y392" s="129"/>
      <c r="Z392" s="129"/>
      <c r="AA392" s="129"/>
      <c r="AB392" s="256" t="s">
        <v>482</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2">
      <c r="A393" s="102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1022"/>
      <c r="B394" s="236"/>
      <c r="C394" s="235"/>
      <c r="D394" s="236"/>
      <c r="E394" s="235"/>
      <c r="F394" s="297"/>
      <c r="G394" s="211"/>
      <c r="H394" s="121"/>
      <c r="I394" s="121"/>
      <c r="J394" s="121"/>
      <c r="K394" s="121"/>
      <c r="L394" s="121"/>
      <c r="M394" s="121"/>
      <c r="N394" s="121"/>
      <c r="O394" s="121"/>
      <c r="P394" s="212"/>
      <c r="Q394" s="1009"/>
      <c r="R394" s="1010"/>
      <c r="S394" s="1010"/>
      <c r="T394" s="1010"/>
      <c r="U394" s="1010"/>
      <c r="V394" s="1010"/>
      <c r="W394" s="1010"/>
      <c r="X394" s="1010"/>
      <c r="Y394" s="1010"/>
      <c r="Z394" s="1010"/>
      <c r="AA394" s="101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1022"/>
      <c r="B395" s="236"/>
      <c r="C395" s="235"/>
      <c r="D395" s="236"/>
      <c r="E395" s="235"/>
      <c r="F395" s="297"/>
      <c r="G395" s="213"/>
      <c r="H395" s="214"/>
      <c r="I395" s="214"/>
      <c r="J395" s="214"/>
      <c r="K395" s="214"/>
      <c r="L395" s="214"/>
      <c r="M395" s="214"/>
      <c r="N395" s="214"/>
      <c r="O395" s="214"/>
      <c r="P395" s="215"/>
      <c r="Q395" s="1012"/>
      <c r="R395" s="1013"/>
      <c r="S395" s="1013"/>
      <c r="T395" s="1013"/>
      <c r="U395" s="1013"/>
      <c r="V395" s="1013"/>
      <c r="W395" s="1013"/>
      <c r="X395" s="1013"/>
      <c r="Y395" s="1013"/>
      <c r="Z395" s="1013"/>
      <c r="AA395" s="101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22"/>
      <c r="B396" s="236"/>
      <c r="C396" s="235"/>
      <c r="D396" s="236"/>
      <c r="E396" s="235"/>
      <c r="F396" s="297"/>
      <c r="G396" s="213"/>
      <c r="H396" s="214"/>
      <c r="I396" s="214"/>
      <c r="J396" s="214"/>
      <c r="K396" s="214"/>
      <c r="L396" s="214"/>
      <c r="M396" s="214"/>
      <c r="N396" s="214"/>
      <c r="O396" s="214"/>
      <c r="P396" s="215"/>
      <c r="Q396" s="1012"/>
      <c r="R396" s="1013"/>
      <c r="S396" s="1013"/>
      <c r="T396" s="1013"/>
      <c r="U396" s="1013"/>
      <c r="V396" s="1013"/>
      <c r="W396" s="1013"/>
      <c r="X396" s="1013"/>
      <c r="Y396" s="1013"/>
      <c r="Z396" s="1013"/>
      <c r="AA396" s="101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
      <c r="A397" s="1022"/>
      <c r="B397" s="236"/>
      <c r="C397" s="235"/>
      <c r="D397" s="236"/>
      <c r="E397" s="235"/>
      <c r="F397" s="297"/>
      <c r="G397" s="213"/>
      <c r="H397" s="214"/>
      <c r="I397" s="214"/>
      <c r="J397" s="214"/>
      <c r="K397" s="214"/>
      <c r="L397" s="214"/>
      <c r="M397" s="214"/>
      <c r="N397" s="214"/>
      <c r="O397" s="214"/>
      <c r="P397" s="215"/>
      <c r="Q397" s="1012"/>
      <c r="R397" s="1013"/>
      <c r="S397" s="1013"/>
      <c r="T397" s="1013"/>
      <c r="U397" s="1013"/>
      <c r="V397" s="1013"/>
      <c r="W397" s="1013"/>
      <c r="X397" s="1013"/>
      <c r="Y397" s="1013"/>
      <c r="Z397" s="1013"/>
      <c r="AA397" s="101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22"/>
      <c r="B398" s="236"/>
      <c r="C398" s="235"/>
      <c r="D398" s="236"/>
      <c r="E398" s="235"/>
      <c r="F398" s="297"/>
      <c r="G398" s="216"/>
      <c r="H398" s="124"/>
      <c r="I398" s="124"/>
      <c r="J398" s="124"/>
      <c r="K398" s="124"/>
      <c r="L398" s="124"/>
      <c r="M398" s="124"/>
      <c r="N398" s="124"/>
      <c r="O398" s="124"/>
      <c r="P398" s="217"/>
      <c r="Q398" s="1015"/>
      <c r="R398" s="1016"/>
      <c r="S398" s="1016"/>
      <c r="T398" s="1016"/>
      <c r="U398" s="1016"/>
      <c r="V398" s="1016"/>
      <c r="W398" s="1016"/>
      <c r="X398" s="1016"/>
      <c r="Y398" s="1016"/>
      <c r="Z398" s="1016"/>
      <c r="AA398" s="101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22"/>
      <c r="B399" s="236"/>
      <c r="C399" s="235"/>
      <c r="D399" s="236"/>
      <c r="E399" s="235"/>
      <c r="F399" s="297"/>
      <c r="G399" s="255" t="s">
        <v>383</v>
      </c>
      <c r="H399" s="129"/>
      <c r="I399" s="129"/>
      <c r="J399" s="129"/>
      <c r="K399" s="129"/>
      <c r="L399" s="129"/>
      <c r="M399" s="129"/>
      <c r="N399" s="129"/>
      <c r="O399" s="129"/>
      <c r="P399" s="130"/>
      <c r="Q399" s="137" t="s">
        <v>481</v>
      </c>
      <c r="R399" s="129"/>
      <c r="S399" s="129"/>
      <c r="T399" s="129"/>
      <c r="U399" s="129"/>
      <c r="V399" s="129"/>
      <c r="W399" s="129"/>
      <c r="X399" s="129"/>
      <c r="Y399" s="129"/>
      <c r="Z399" s="129"/>
      <c r="AA399" s="129"/>
      <c r="AB399" s="256" t="s">
        <v>482</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2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
      <c r="A401" s="1022"/>
      <c r="B401" s="236"/>
      <c r="C401" s="235"/>
      <c r="D401" s="236"/>
      <c r="E401" s="235"/>
      <c r="F401" s="297"/>
      <c r="G401" s="211"/>
      <c r="H401" s="121"/>
      <c r="I401" s="121"/>
      <c r="J401" s="121"/>
      <c r="K401" s="121"/>
      <c r="L401" s="121"/>
      <c r="M401" s="121"/>
      <c r="N401" s="121"/>
      <c r="O401" s="121"/>
      <c r="P401" s="212"/>
      <c r="Q401" s="1009"/>
      <c r="R401" s="1010"/>
      <c r="S401" s="1010"/>
      <c r="T401" s="1010"/>
      <c r="U401" s="1010"/>
      <c r="V401" s="1010"/>
      <c r="W401" s="1010"/>
      <c r="X401" s="1010"/>
      <c r="Y401" s="1010"/>
      <c r="Z401" s="1010"/>
      <c r="AA401" s="101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1022"/>
      <c r="B402" s="236"/>
      <c r="C402" s="235"/>
      <c r="D402" s="236"/>
      <c r="E402" s="235"/>
      <c r="F402" s="297"/>
      <c r="G402" s="213"/>
      <c r="H402" s="214"/>
      <c r="I402" s="214"/>
      <c r="J402" s="214"/>
      <c r="K402" s="214"/>
      <c r="L402" s="214"/>
      <c r="M402" s="214"/>
      <c r="N402" s="214"/>
      <c r="O402" s="214"/>
      <c r="P402" s="215"/>
      <c r="Q402" s="1012"/>
      <c r="R402" s="1013"/>
      <c r="S402" s="1013"/>
      <c r="T402" s="1013"/>
      <c r="U402" s="1013"/>
      <c r="V402" s="1013"/>
      <c r="W402" s="1013"/>
      <c r="X402" s="1013"/>
      <c r="Y402" s="1013"/>
      <c r="Z402" s="1013"/>
      <c r="AA402" s="101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22"/>
      <c r="B403" s="236"/>
      <c r="C403" s="235"/>
      <c r="D403" s="236"/>
      <c r="E403" s="235"/>
      <c r="F403" s="297"/>
      <c r="G403" s="213"/>
      <c r="H403" s="214"/>
      <c r="I403" s="214"/>
      <c r="J403" s="214"/>
      <c r="K403" s="214"/>
      <c r="L403" s="214"/>
      <c r="M403" s="214"/>
      <c r="N403" s="214"/>
      <c r="O403" s="214"/>
      <c r="P403" s="215"/>
      <c r="Q403" s="1012"/>
      <c r="R403" s="1013"/>
      <c r="S403" s="1013"/>
      <c r="T403" s="1013"/>
      <c r="U403" s="1013"/>
      <c r="V403" s="1013"/>
      <c r="W403" s="1013"/>
      <c r="X403" s="1013"/>
      <c r="Y403" s="1013"/>
      <c r="Z403" s="1013"/>
      <c r="AA403" s="101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
      <c r="A404" s="1022"/>
      <c r="B404" s="236"/>
      <c r="C404" s="235"/>
      <c r="D404" s="236"/>
      <c r="E404" s="235"/>
      <c r="F404" s="297"/>
      <c r="G404" s="213"/>
      <c r="H404" s="214"/>
      <c r="I404" s="214"/>
      <c r="J404" s="214"/>
      <c r="K404" s="214"/>
      <c r="L404" s="214"/>
      <c r="M404" s="214"/>
      <c r="N404" s="214"/>
      <c r="O404" s="214"/>
      <c r="P404" s="215"/>
      <c r="Q404" s="1012"/>
      <c r="R404" s="1013"/>
      <c r="S404" s="1013"/>
      <c r="T404" s="1013"/>
      <c r="U404" s="1013"/>
      <c r="V404" s="1013"/>
      <c r="W404" s="1013"/>
      <c r="X404" s="1013"/>
      <c r="Y404" s="1013"/>
      <c r="Z404" s="1013"/>
      <c r="AA404" s="101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22"/>
      <c r="B405" s="236"/>
      <c r="C405" s="235"/>
      <c r="D405" s="236"/>
      <c r="E405" s="235"/>
      <c r="F405" s="297"/>
      <c r="G405" s="216"/>
      <c r="H405" s="124"/>
      <c r="I405" s="124"/>
      <c r="J405" s="124"/>
      <c r="K405" s="124"/>
      <c r="L405" s="124"/>
      <c r="M405" s="124"/>
      <c r="N405" s="124"/>
      <c r="O405" s="124"/>
      <c r="P405" s="217"/>
      <c r="Q405" s="1015"/>
      <c r="R405" s="1016"/>
      <c r="S405" s="1016"/>
      <c r="T405" s="1016"/>
      <c r="U405" s="1016"/>
      <c r="V405" s="1016"/>
      <c r="W405" s="1016"/>
      <c r="X405" s="1016"/>
      <c r="Y405" s="1016"/>
      <c r="Z405" s="1016"/>
      <c r="AA405" s="101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22"/>
      <c r="B406" s="236"/>
      <c r="C406" s="235"/>
      <c r="D406" s="236"/>
      <c r="E406" s="235"/>
      <c r="F406" s="297"/>
      <c r="G406" s="255" t="s">
        <v>383</v>
      </c>
      <c r="H406" s="129"/>
      <c r="I406" s="129"/>
      <c r="J406" s="129"/>
      <c r="K406" s="129"/>
      <c r="L406" s="129"/>
      <c r="M406" s="129"/>
      <c r="N406" s="129"/>
      <c r="O406" s="129"/>
      <c r="P406" s="130"/>
      <c r="Q406" s="137" t="s">
        <v>481</v>
      </c>
      <c r="R406" s="129"/>
      <c r="S406" s="129"/>
      <c r="T406" s="129"/>
      <c r="U406" s="129"/>
      <c r="V406" s="129"/>
      <c r="W406" s="129"/>
      <c r="X406" s="129"/>
      <c r="Y406" s="129"/>
      <c r="Z406" s="129"/>
      <c r="AA406" s="129"/>
      <c r="AB406" s="256" t="s">
        <v>482</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2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
      <c r="A408" s="1022"/>
      <c r="B408" s="236"/>
      <c r="C408" s="235"/>
      <c r="D408" s="236"/>
      <c r="E408" s="235"/>
      <c r="F408" s="297"/>
      <c r="G408" s="211"/>
      <c r="H408" s="121"/>
      <c r="I408" s="121"/>
      <c r="J408" s="121"/>
      <c r="K408" s="121"/>
      <c r="L408" s="121"/>
      <c r="M408" s="121"/>
      <c r="N408" s="121"/>
      <c r="O408" s="121"/>
      <c r="P408" s="212"/>
      <c r="Q408" s="1009"/>
      <c r="R408" s="1010"/>
      <c r="S408" s="1010"/>
      <c r="T408" s="1010"/>
      <c r="U408" s="1010"/>
      <c r="V408" s="1010"/>
      <c r="W408" s="1010"/>
      <c r="X408" s="1010"/>
      <c r="Y408" s="1010"/>
      <c r="Z408" s="1010"/>
      <c r="AA408" s="101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1022"/>
      <c r="B409" s="236"/>
      <c r="C409" s="235"/>
      <c r="D409" s="236"/>
      <c r="E409" s="235"/>
      <c r="F409" s="297"/>
      <c r="G409" s="213"/>
      <c r="H409" s="214"/>
      <c r="I409" s="214"/>
      <c r="J409" s="214"/>
      <c r="K409" s="214"/>
      <c r="L409" s="214"/>
      <c r="M409" s="214"/>
      <c r="N409" s="214"/>
      <c r="O409" s="214"/>
      <c r="P409" s="215"/>
      <c r="Q409" s="1012"/>
      <c r="R409" s="1013"/>
      <c r="S409" s="1013"/>
      <c r="T409" s="1013"/>
      <c r="U409" s="1013"/>
      <c r="V409" s="1013"/>
      <c r="W409" s="1013"/>
      <c r="X409" s="1013"/>
      <c r="Y409" s="1013"/>
      <c r="Z409" s="1013"/>
      <c r="AA409" s="101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22"/>
      <c r="B410" s="236"/>
      <c r="C410" s="235"/>
      <c r="D410" s="236"/>
      <c r="E410" s="235"/>
      <c r="F410" s="297"/>
      <c r="G410" s="213"/>
      <c r="H410" s="214"/>
      <c r="I410" s="214"/>
      <c r="J410" s="214"/>
      <c r="K410" s="214"/>
      <c r="L410" s="214"/>
      <c r="M410" s="214"/>
      <c r="N410" s="214"/>
      <c r="O410" s="214"/>
      <c r="P410" s="215"/>
      <c r="Q410" s="1012"/>
      <c r="R410" s="1013"/>
      <c r="S410" s="1013"/>
      <c r="T410" s="1013"/>
      <c r="U410" s="1013"/>
      <c r="V410" s="1013"/>
      <c r="W410" s="1013"/>
      <c r="X410" s="1013"/>
      <c r="Y410" s="1013"/>
      <c r="Z410" s="1013"/>
      <c r="AA410" s="101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
      <c r="A411" s="1022"/>
      <c r="B411" s="236"/>
      <c r="C411" s="235"/>
      <c r="D411" s="236"/>
      <c r="E411" s="235"/>
      <c r="F411" s="297"/>
      <c r="G411" s="213"/>
      <c r="H411" s="214"/>
      <c r="I411" s="214"/>
      <c r="J411" s="214"/>
      <c r="K411" s="214"/>
      <c r="L411" s="214"/>
      <c r="M411" s="214"/>
      <c r="N411" s="214"/>
      <c r="O411" s="214"/>
      <c r="P411" s="215"/>
      <c r="Q411" s="1012"/>
      <c r="R411" s="1013"/>
      <c r="S411" s="1013"/>
      <c r="T411" s="1013"/>
      <c r="U411" s="1013"/>
      <c r="V411" s="1013"/>
      <c r="W411" s="1013"/>
      <c r="X411" s="1013"/>
      <c r="Y411" s="1013"/>
      <c r="Z411" s="1013"/>
      <c r="AA411" s="101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22"/>
      <c r="B412" s="236"/>
      <c r="C412" s="235"/>
      <c r="D412" s="236"/>
      <c r="E412" s="235"/>
      <c r="F412" s="297"/>
      <c r="G412" s="216"/>
      <c r="H412" s="124"/>
      <c r="I412" s="124"/>
      <c r="J412" s="124"/>
      <c r="K412" s="124"/>
      <c r="L412" s="124"/>
      <c r="M412" s="124"/>
      <c r="N412" s="124"/>
      <c r="O412" s="124"/>
      <c r="P412" s="217"/>
      <c r="Q412" s="1015"/>
      <c r="R412" s="1016"/>
      <c r="S412" s="1016"/>
      <c r="T412" s="1016"/>
      <c r="U412" s="1016"/>
      <c r="V412" s="1016"/>
      <c r="W412" s="1016"/>
      <c r="X412" s="1016"/>
      <c r="Y412" s="1016"/>
      <c r="Z412" s="1016"/>
      <c r="AA412" s="101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22"/>
      <c r="B413" s="236"/>
      <c r="C413" s="235"/>
      <c r="D413" s="236"/>
      <c r="E413" s="235"/>
      <c r="F413" s="297"/>
      <c r="G413" s="255" t="s">
        <v>383</v>
      </c>
      <c r="H413" s="129"/>
      <c r="I413" s="129"/>
      <c r="J413" s="129"/>
      <c r="K413" s="129"/>
      <c r="L413" s="129"/>
      <c r="M413" s="129"/>
      <c r="N413" s="129"/>
      <c r="O413" s="129"/>
      <c r="P413" s="130"/>
      <c r="Q413" s="137" t="s">
        <v>481</v>
      </c>
      <c r="R413" s="129"/>
      <c r="S413" s="129"/>
      <c r="T413" s="129"/>
      <c r="U413" s="129"/>
      <c r="V413" s="129"/>
      <c r="W413" s="129"/>
      <c r="X413" s="129"/>
      <c r="Y413" s="129"/>
      <c r="Z413" s="129"/>
      <c r="AA413" s="129"/>
      <c r="AB413" s="256" t="s">
        <v>482</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2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
      <c r="A415" s="1022"/>
      <c r="B415" s="236"/>
      <c r="C415" s="235"/>
      <c r="D415" s="236"/>
      <c r="E415" s="235"/>
      <c r="F415" s="297"/>
      <c r="G415" s="211"/>
      <c r="H415" s="121"/>
      <c r="I415" s="121"/>
      <c r="J415" s="121"/>
      <c r="K415" s="121"/>
      <c r="L415" s="121"/>
      <c r="M415" s="121"/>
      <c r="N415" s="121"/>
      <c r="O415" s="121"/>
      <c r="P415" s="212"/>
      <c r="Q415" s="1009"/>
      <c r="R415" s="1010"/>
      <c r="S415" s="1010"/>
      <c r="T415" s="1010"/>
      <c r="U415" s="1010"/>
      <c r="V415" s="1010"/>
      <c r="W415" s="1010"/>
      <c r="X415" s="1010"/>
      <c r="Y415" s="1010"/>
      <c r="Z415" s="1010"/>
      <c r="AA415" s="101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1022"/>
      <c r="B416" s="236"/>
      <c r="C416" s="235"/>
      <c r="D416" s="236"/>
      <c r="E416" s="235"/>
      <c r="F416" s="297"/>
      <c r="G416" s="213"/>
      <c r="H416" s="214"/>
      <c r="I416" s="214"/>
      <c r="J416" s="214"/>
      <c r="K416" s="214"/>
      <c r="L416" s="214"/>
      <c r="M416" s="214"/>
      <c r="N416" s="214"/>
      <c r="O416" s="214"/>
      <c r="P416" s="215"/>
      <c r="Q416" s="1012"/>
      <c r="R416" s="1013"/>
      <c r="S416" s="1013"/>
      <c r="T416" s="1013"/>
      <c r="U416" s="1013"/>
      <c r="V416" s="1013"/>
      <c r="W416" s="1013"/>
      <c r="X416" s="1013"/>
      <c r="Y416" s="1013"/>
      <c r="Z416" s="1013"/>
      <c r="AA416" s="101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22"/>
      <c r="B417" s="236"/>
      <c r="C417" s="235"/>
      <c r="D417" s="236"/>
      <c r="E417" s="235"/>
      <c r="F417" s="297"/>
      <c r="G417" s="213"/>
      <c r="H417" s="214"/>
      <c r="I417" s="214"/>
      <c r="J417" s="214"/>
      <c r="K417" s="214"/>
      <c r="L417" s="214"/>
      <c r="M417" s="214"/>
      <c r="N417" s="214"/>
      <c r="O417" s="214"/>
      <c r="P417" s="215"/>
      <c r="Q417" s="1012"/>
      <c r="R417" s="1013"/>
      <c r="S417" s="1013"/>
      <c r="T417" s="1013"/>
      <c r="U417" s="1013"/>
      <c r="V417" s="1013"/>
      <c r="W417" s="1013"/>
      <c r="X417" s="1013"/>
      <c r="Y417" s="1013"/>
      <c r="Z417" s="1013"/>
      <c r="AA417" s="101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
      <c r="A418" s="1022"/>
      <c r="B418" s="236"/>
      <c r="C418" s="235"/>
      <c r="D418" s="236"/>
      <c r="E418" s="235"/>
      <c r="F418" s="297"/>
      <c r="G418" s="213"/>
      <c r="H418" s="214"/>
      <c r="I418" s="214"/>
      <c r="J418" s="214"/>
      <c r="K418" s="214"/>
      <c r="L418" s="214"/>
      <c r="M418" s="214"/>
      <c r="N418" s="214"/>
      <c r="O418" s="214"/>
      <c r="P418" s="215"/>
      <c r="Q418" s="1012"/>
      <c r="R418" s="1013"/>
      <c r="S418" s="1013"/>
      <c r="T418" s="1013"/>
      <c r="U418" s="1013"/>
      <c r="V418" s="1013"/>
      <c r="W418" s="1013"/>
      <c r="X418" s="1013"/>
      <c r="Y418" s="1013"/>
      <c r="Z418" s="1013"/>
      <c r="AA418" s="101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22"/>
      <c r="B419" s="236"/>
      <c r="C419" s="235"/>
      <c r="D419" s="236"/>
      <c r="E419" s="235"/>
      <c r="F419" s="297"/>
      <c r="G419" s="216"/>
      <c r="H419" s="124"/>
      <c r="I419" s="124"/>
      <c r="J419" s="124"/>
      <c r="K419" s="124"/>
      <c r="L419" s="124"/>
      <c r="M419" s="124"/>
      <c r="N419" s="124"/>
      <c r="O419" s="124"/>
      <c r="P419" s="217"/>
      <c r="Q419" s="1015"/>
      <c r="R419" s="1016"/>
      <c r="S419" s="1016"/>
      <c r="T419" s="1016"/>
      <c r="U419" s="1016"/>
      <c r="V419" s="1016"/>
      <c r="W419" s="1016"/>
      <c r="X419" s="1016"/>
      <c r="Y419" s="1016"/>
      <c r="Z419" s="1016"/>
      <c r="AA419" s="101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22"/>
      <c r="B420" s="236"/>
      <c r="C420" s="235"/>
      <c r="D420" s="236"/>
      <c r="E420" s="235"/>
      <c r="F420" s="297"/>
      <c r="G420" s="255" t="s">
        <v>383</v>
      </c>
      <c r="H420" s="129"/>
      <c r="I420" s="129"/>
      <c r="J420" s="129"/>
      <c r="K420" s="129"/>
      <c r="L420" s="129"/>
      <c r="M420" s="129"/>
      <c r="N420" s="129"/>
      <c r="O420" s="129"/>
      <c r="P420" s="130"/>
      <c r="Q420" s="137" t="s">
        <v>481</v>
      </c>
      <c r="R420" s="129"/>
      <c r="S420" s="129"/>
      <c r="T420" s="129"/>
      <c r="U420" s="129"/>
      <c r="V420" s="129"/>
      <c r="W420" s="129"/>
      <c r="X420" s="129"/>
      <c r="Y420" s="129"/>
      <c r="Z420" s="129"/>
      <c r="AA420" s="129"/>
      <c r="AB420" s="256" t="s">
        <v>482</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2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
      <c r="A422" s="1022"/>
      <c r="B422" s="236"/>
      <c r="C422" s="235"/>
      <c r="D422" s="236"/>
      <c r="E422" s="235"/>
      <c r="F422" s="297"/>
      <c r="G422" s="211"/>
      <c r="H422" s="121"/>
      <c r="I422" s="121"/>
      <c r="J422" s="121"/>
      <c r="K422" s="121"/>
      <c r="L422" s="121"/>
      <c r="M422" s="121"/>
      <c r="N422" s="121"/>
      <c r="O422" s="121"/>
      <c r="P422" s="212"/>
      <c r="Q422" s="1009"/>
      <c r="R422" s="1010"/>
      <c r="S422" s="1010"/>
      <c r="T422" s="1010"/>
      <c r="U422" s="1010"/>
      <c r="V422" s="1010"/>
      <c r="W422" s="1010"/>
      <c r="X422" s="1010"/>
      <c r="Y422" s="1010"/>
      <c r="Z422" s="1010"/>
      <c r="AA422" s="101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1022"/>
      <c r="B423" s="236"/>
      <c r="C423" s="235"/>
      <c r="D423" s="236"/>
      <c r="E423" s="235"/>
      <c r="F423" s="297"/>
      <c r="G423" s="213"/>
      <c r="H423" s="214"/>
      <c r="I423" s="214"/>
      <c r="J423" s="214"/>
      <c r="K423" s="214"/>
      <c r="L423" s="214"/>
      <c r="M423" s="214"/>
      <c r="N423" s="214"/>
      <c r="O423" s="214"/>
      <c r="P423" s="215"/>
      <c r="Q423" s="1012"/>
      <c r="R423" s="1013"/>
      <c r="S423" s="1013"/>
      <c r="T423" s="1013"/>
      <c r="U423" s="1013"/>
      <c r="V423" s="1013"/>
      <c r="W423" s="1013"/>
      <c r="X423" s="1013"/>
      <c r="Y423" s="1013"/>
      <c r="Z423" s="1013"/>
      <c r="AA423" s="101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22"/>
      <c r="B424" s="236"/>
      <c r="C424" s="235"/>
      <c r="D424" s="236"/>
      <c r="E424" s="235"/>
      <c r="F424" s="297"/>
      <c r="G424" s="213"/>
      <c r="H424" s="214"/>
      <c r="I424" s="214"/>
      <c r="J424" s="214"/>
      <c r="K424" s="214"/>
      <c r="L424" s="214"/>
      <c r="M424" s="214"/>
      <c r="N424" s="214"/>
      <c r="O424" s="214"/>
      <c r="P424" s="215"/>
      <c r="Q424" s="1012"/>
      <c r="R424" s="1013"/>
      <c r="S424" s="1013"/>
      <c r="T424" s="1013"/>
      <c r="U424" s="1013"/>
      <c r="V424" s="1013"/>
      <c r="W424" s="1013"/>
      <c r="X424" s="1013"/>
      <c r="Y424" s="1013"/>
      <c r="Z424" s="1013"/>
      <c r="AA424" s="101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22"/>
      <c r="B425" s="236"/>
      <c r="C425" s="235"/>
      <c r="D425" s="236"/>
      <c r="E425" s="235"/>
      <c r="F425" s="297"/>
      <c r="G425" s="213"/>
      <c r="H425" s="214"/>
      <c r="I425" s="214"/>
      <c r="J425" s="214"/>
      <c r="K425" s="214"/>
      <c r="L425" s="214"/>
      <c r="M425" s="214"/>
      <c r="N425" s="214"/>
      <c r="O425" s="214"/>
      <c r="P425" s="215"/>
      <c r="Q425" s="1012"/>
      <c r="R425" s="1013"/>
      <c r="S425" s="1013"/>
      <c r="T425" s="1013"/>
      <c r="U425" s="1013"/>
      <c r="V425" s="1013"/>
      <c r="W425" s="1013"/>
      <c r="X425" s="1013"/>
      <c r="Y425" s="1013"/>
      <c r="Z425" s="1013"/>
      <c r="AA425" s="101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22"/>
      <c r="B426" s="236"/>
      <c r="C426" s="235"/>
      <c r="D426" s="236"/>
      <c r="E426" s="298"/>
      <c r="F426" s="299"/>
      <c r="G426" s="216"/>
      <c r="H426" s="124"/>
      <c r="I426" s="124"/>
      <c r="J426" s="124"/>
      <c r="K426" s="124"/>
      <c r="L426" s="124"/>
      <c r="M426" s="124"/>
      <c r="N426" s="124"/>
      <c r="O426" s="124"/>
      <c r="P426" s="217"/>
      <c r="Q426" s="1015"/>
      <c r="R426" s="1016"/>
      <c r="S426" s="1016"/>
      <c r="T426" s="1016"/>
      <c r="U426" s="1016"/>
      <c r="V426" s="1016"/>
      <c r="W426" s="1016"/>
      <c r="X426" s="1016"/>
      <c r="Y426" s="1016"/>
      <c r="Z426" s="1016"/>
      <c r="AA426" s="101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5" hidden="1" customHeight="1" x14ac:dyDescent="0.2">
      <c r="A427" s="1022"/>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2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22"/>
      <c r="B429" s="236"/>
      <c r="C429" s="298"/>
      <c r="D429" s="102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1022"/>
      <c r="B430" s="236"/>
      <c r="C430" s="233" t="s">
        <v>370</v>
      </c>
      <c r="D430" s="234"/>
      <c r="E430" s="222" t="s">
        <v>390</v>
      </c>
      <c r="F430" s="223"/>
      <c r="G430" s="224" t="s">
        <v>386</v>
      </c>
      <c r="H430" s="118"/>
      <c r="I430" s="118"/>
      <c r="J430" s="225" t="s">
        <v>540</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2">
      <c r="A431" s="102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470</v>
      </c>
      <c r="AN431" s="142"/>
      <c r="AO431" s="142"/>
      <c r="AP431" s="137"/>
      <c r="AQ431" s="137" t="s">
        <v>356</v>
      </c>
      <c r="AR431" s="129"/>
      <c r="AS431" s="129"/>
      <c r="AT431" s="130"/>
      <c r="AU431" s="196" t="s">
        <v>254</v>
      </c>
      <c r="AV431" s="196"/>
      <c r="AW431" s="196"/>
      <c r="AX431" s="197"/>
    </row>
    <row r="432" spans="1:50" ht="18.75" customHeight="1" x14ac:dyDescent="0.2">
      <c r="A432" s="102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644</v>
      </c>
      <c r="AF432" s="198"/>
      <c r="AG432" s="132" t="s">
        <v>357</v>
      </c>
      <c r="AH432" s="133"/>
      <c r="AI432" s="143"/>
      <c r="AJ432" s="143"/>
      <c r="AK432" s="143"/>
      <c r="AL432" s="138"/>
      <c r="AM432" s="143"/>
      <c r="AN432" s="143"/>
      <c r="AO432" s="143"/>
      <c r="AP432" s="138"/>
      <c r="AQ432" s="209" t="s">
        <v>644</v>
      </c>
      <c r="AR432" s="198"/>
      <c r="AS432" s="132" t="s">
        <v>357</v>
      </c>
      <c r="AT432" s="133"/>
      <c r="AU432" s="198" t="s">
        <v>644</v>
      </c>
      <c r="AV432" s="198"/>
      <c r="AW432" s="132" t="s">
        <v>301</v>
      </c>
      <c r="AX432" s="210"/>
    </row>
    <row r="433" spans="1:50" ht="23.5" customHeight="1" x14ac:dyDescent="0.2">
      <c r="A433" s="1022"/>
      <c r="B433" s="236"/>
      <c r="C433" s="235"/>
      <c r="D433" s="236"/>
      <c r="E433" s="126"/>
      <c r="F433" s="127"/>
      <c r="G433" s="211" t="s">
        <v>541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645</v>
      </c>
      <c r="AC433" s="202"/>
      <c r="AD433" s="202"/>
      <c r="AE433" s="189" t="s">
        <v>541</v>
      </c>
      <c r="AF433" s="190"/>
      <c r="AG433" s="190"/>
      <c r="AH433" s="190"/>
      <c r="AI433" s="189" t="s">
        <v>543</v>
      </c>
      <c r="AJ433" s="190"/>
      <c r="AK433" s="190"/>
      <c r="AL433" s="190"/>
      <c r="AM433" s="189" t="s">
        <v>541</v>
      </c>
      <c r="AN433" s="190"/>
      <c r="AO433" s="190"/>
      <c r="AP433" s="191"/>
      <c r="AQ433" s="189" t="s">
        <v>541</v>
      </c>
      <c r="AR433" s="190"/>
      <c r="AS433" s="190"/>
      <c r="AT433" s="191"/>
      <c r="AU433" s="190" t="s">
        <v>543</v>
      </c>
      <c r="AV433" s="190"/>
      <c r="AW433" s="190"/>
      <c r="AX433" s="192"/>
    </row>
    <row r="434" spans="1:50" ht="23.5" customHeight="1" x14ac:dyDescent="0.2">
      <c r="A434" s="102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644</v>
      </c>
      <c r="AC434" s="188"/>
      <c r="AD434" s="188"/>
      <c r="AE434" s="189" t="s">
        <v>541</v>
      </c>
      <c r="AF434" s="190"/>
      <c r="AG434" s="190"/>
      <c r="AH434" s="191"/>
      <c r="AI434" s="189" t="s">
        <v>544</v>
      </c>
      <c r="AJ434" s="190"/>
      <c r="AK434" s="190"/>
      <c r="AL434" s="190"/>
      <c r="AM434" s="189" t="s">
        <v>541</v>
      </c>
      <c r="AN434" s="190"/>
      <c r="AO434" s="190"/>
      <c r="AP434" s="191"/>
      <c r="AQ434" s="189" t="s">
        <v>541</v>
      </c>
      <c r="AR434" s="190"/>
      <c r="AS434" s="190"/>
      <c r="AT434" s="191"/>
      <c r="AU434" s="190" t="s">
        <v>541</v>
      </c>
      <c r="AV434" s="190"/>
      <c r="AW434" s="190"/>
      <c r="AX434" s="192"/>
    </row>
    <row r="435" spans="1:50" ht="23.5" customHeight="1" x14ac:dyDescent="0.2">
      <c r="A435" s="102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541</v>
      </c>
      <c r="AF435" s="190"/>
      <c r="AG435" s="190"/>
      <c r="AH435" s="191"/>
      <c r="AI435" s="189" t="s">
        <v>541</v>
      </c>
      <c r="AJ435" s="190"/>
      <c r="AK435" s="190"/>
      <c r="AL435" s="190"/>
      <c r="AM435" s="189" t="s">
        <v>545</v>
      </c>
      <c r="AN435" s="190"/>
      <c r="AO435" s="190"/>
      <c r="AP435" s="191"/>
      <c r="AQ435" s="189" t="s">
        <v>541</v>
      </c>
      <c r="AR435" s="190"/>
      <c r="AS435" s="190"/>
      <c r="AT435" s="191"/>
      <c r="AU435" s="190" t="s">
        <v>541</v>
      </c>
      <c r="AV435" s="190"/>
      <c r="AW435" s="190"/>
      <c r="AX435" s="192"/>
    </row>
    <row r="436" spans="1:50" ht="18.75" hidden="1" customHeight="1" x14ac:dyDescent="0.2">
      <c r="A436" s="102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470</v>
      </c>
      <c r="AN436" s="142"/>
      <c r="AO436" s="142"/>
      <c r="AP436" s="137"/>
      <c r="AQ436" s="137" t="s">
        <v>356</v>
      </c>
      <c r="AR436" s="129"/>
      <c r="AS436" s="129"/>
      <c r="AT436" s="130"/>
      <c r="AU436" s="196" t="s">
        <v>254</v>
      </c>
      <c r="AV436" s="196"/>
      <c r="AW436" s="196"/>
      <c r="AX436" s="197"/>
    </row>
    <row r="437" spans="1:50" ht="18.75" hidden="1" customHeight="1" x14ac:dyDescent="0.2">
      <c r="A437" s="102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5" hidden="1" customHeight="1" x14ac:dyDescent="0.2">
      <c r="A438" s="102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5" hidden="1" customHeight="1" x14ac:dyDescent="0.2">
      <c r="A439" s="102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5" hidden="1" customHeight="1" x14ac:dyDescent="0.2">
      <c r="A440" s="102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2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470</v>
      </c>
      <c r="AN441" s="142"/>
      <c r="AO441" s="142"/>
      <c r="AP441" s="137"/>
      <c r="AQ441" s="137" t="s">
        <v>356</v>
      </c>
      <c r="AR441" s="129"/>
      <c r="AS441" s="129"/>
      <c r="AT441" s="130"/>
      <c r="AU441" s="196" t="s">
        <v>254</v>
      </c>
      <c r="AV441" s="196"/>
      <c r="AW441" s="196"/>
      <c r="AX441" s="197"/>
    </row>
    <row r="442" spans="1:50" ht="18.75" hidden="1" customHeight="1" x14ac:dyDescent="0.2">
      <c r="A442" s="102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5" hidden="1" customHeight="1" x14ac:dyDescent="0.2">
      <c r="A443" s="102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5" hidden="1" customHeight="1" x14ac:dyDescent="0.2">
      <c r="A444" s="102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5" hidden="1" customHeight="1" x14ac:dyDescent="0.2">
      <c r="A445" s="102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2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470</v>
      </c>
      <c r="AN446" s="142"/>
      <c r="AO446" s="142"/>
      <c r="AP446" s="137"/>
      <c r="AQ446" s="137" t="s">
        <v>356</v>
      </c>
      <c r="AR446" s="129"/>
      <c r="AS446" s="129"/>
      <c r="AT446" s="130"/>
      <c r="AU446" s="196" t="s">
        <v>254</v>
      </c>
      <c r="AV446" s="196"/>
      <c r="AW446" s="196"/>
      <c r="AX446" s="197"/>
    </row>
    <row r="447" spans="1:50" ht="18.75" hidden="1" customHeight="1" x14ac:dyDescent="0.2">
      <c r="A447" s="102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5" hidden="1" customHeight="1" x14ac:dyDescent="0.2">
      <c r="A448" s="102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5" hidden="1" customHeight="1" x14ac:dyDescent="0.2">
      <c r="A449" s="102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5" hidden="1" customHeight="1" x14ac:dyDescent="0.2">
      <c r="A450" s="102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2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470</v>
      </c>
      <c r="AN451" s="142"/>
      <c r="AO451" s="142"/>
      <c r="AP451" s="137"/>
      <c r="AQ451" s="137" t="s">
        <v>356</v>
      </c>
      <c r="AR451" s="129"/>
      <c r="AS451" s="129"/>
      <c r="AT451" s="130"/>
      <c r="AU451" s="196" t="s">
        <v>254</v>
      </c>
      <c r="AV451" s="196"/>
      <c r="AW451" s="196"/>
      <c r="AX451" s="197"/>
    </row>
    <row r="452" spans="1:50" ht="18.75" hidden="1" customHeight="1" x14ac:dyDescent="0.2">
      <c r="A452" s="102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5" hidden="1" customHeight="1" x14ac:dyDescent="0.2">
      <c r="A453" s="102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5" hidden="1" customHeight="1" x14ac:dyDescent="0.2">
      <c r="A454" s="102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5" hidden="1" customHeight="1" x14ac:dyDescent="0.2">
      <c r="A455" s="102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2">
      <c r="A456" s="102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470</v>
      </c>
      <c r="AN456" s="142"/>
      <c r="AO456" s="142"/>
      <c r="AP456" s="137"/>
      <c r="AQ456" s="137" t="s">
        <v>356</v>
      </c>
      <c r="AR456" s="129"/>
      <c r="AS456" s="129"/>
      <c r="AT456" s="130"/>
      <c r="AU456" s="196" t="s">
        <v>254</v>
      </c>
      <c r="AV456" s="196"/>
      <c r="AW456" s="196"/>
      <c r="AX456" s="197"/>
    </row>
    <row r="457" spans="1:50" ht="18.75" customHeight="1" x14ac:dyDescent="0.2">
      <c r="A457" s="102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646</v>
      </c>
      <c r="AF457" s="198"/>
      <c r="AG457" s="132" t="s">
        <v>357</v>
      </c>
      <c r="AH457" s="133"/>
      <c r="AI457" s="143"/>
      <c r="AJ457" s="143"/>
      <c r="AK457" s="143"/>
      <c r="AL457" s="138"/>
      <c r="AM457" s="143"/>
      <c r="AN457" s="143"/>
      <c r="AO457" s="143"/>
      <c r="AP457" s="138"/>
      <c r="AQ457" s="209" t="s">
        <v>644</v>
      </c>
      <c r="AR457" s="198"/>
      <c r="AS457" s="132" t="s">
        <v>357</v>
      </c>
      <c r="AT457" s="133"/>
      <c r="AU457" s="198" t="s">
        <v>644</v>
      </c>
      <c r="AV457" s="198"/>
      <c r="AW457" s="132" t="s">
        <v>301</v>
      </c>
      <c r="AX457" s="210"/>
    </row>
    <row r="458" spans="1:50" ht="23.5" customHeight="1" x14ac:dyDescent="0.2">
      <c r="A458" s="1022"/>
      <c r="B458" s="236"/>
      <c r="C458" s="235"/>
      <c r="D458" s="236"/>
      <c r="E458" s="126"/>
      <c r="F458" s="127"/>
      <c r="G458" s="211" t="s">
        <v>541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644</v>
      </c>
      <c r="AC458" s="202"/>
      <c r="AD458" s="202"/>
      <c r="AE458" s="189" t="s">
        <v>541</v>
      </c>
      <c r="AF458" s="190"/>
      <c r="AG458" s="190"/>
      <c r="AH458" s="190"/>
      <c r="AI458" s="189" t="s">
        <v>541</v>
      </c>
      <c r="AJ458" s="190"/>
      <c r="AK458" s="190"/>
      <c r="AL458" s="190"/>
      <c r="AM458" s="189" t="s">
        <v>541</v>
      </c>
      <c r="AN458" s="190"/>
      <c r="AO458" s="190"/>
      <c r="AP458" s="191"/>
      <c r="AQ458" s="189" t="s">
        <v>547</v>
      </c>
      <c r="AR458" s="190"/>
      <c r="AS458" s="190"/>
      <c r="AT458" s="191"/>
      <c r="AU458" s="190" t="s">
        <v>541</v>
      </c>
      <c r="AV458" s="190"/>
      <c r="AW458" s="190"/>
      <c r="AX458" s="192"/>
    </row>
    <row r="459" spans="1:50" ht="23.5" customHeight="1" x14ac:dyDescent="0.2">
      <c r="A459" s="102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647</v>
      </c>
      <c r="AC459" s="188"/>
      <c r="AD459" s="188"/>
      <c r="AE459" s="189" t="s">
        <v>541</v>
      </c>
      <c r="AF459" s="190"/>
      <c r="AG459" s="190"/>
      <c r="AH459" s="191"/>
      <c r="AI459" s="189" t="s">
        <v>541</v>
      </c>
      <c r="AJ459" s="190"/>
      <c r="AK459" s="190"/>
      <c r="AL459" s="190"/>
      <c r="AM459" s="189" t="s">
        <v>546</v>
      </c>
      <c r="AN459" s="190"/>
      <c r="AO459" s="190"/>
      <c r="AP459" s="191"/>
      <c r="AQ459" s="189" t="s">
        <v>541</v>
      </c>
      <c r="AR459" s="190"/>
      <c r="AS459" s="190"/>
      <c r="AT459" s="191"/>
      <c r="AU459" s="190" t="s">
        <v>547</v>
      </c>
      <c r="AV459" s="190"/>
      <c r="AW459" s="190"/>
      <c r="AX459" s="192"/>
    </row>
    <row r="460" spans="1:50" ht="23.5" customHeight="1" x14ac:dyDescent="0.2">
      <c r="A460" s="102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541</v>
      </c>
      <c r="AF460" s="190"/>
      <c r="AG460" s="190"/>
      <c r="AH460" s="191"/>
      <c r="AI460" s="189" t="s">
        <v>541</v>
      </c>
      <c r="AJ460" s="190"/>
      <c r="AK460" s="190"/>
      <c r="AL460" s="190"/>
      <c r="AM460" s="189" t="s">
        <v>541</v>
      </c>
      <c r="AN460" s="190"/>
      <c r="AO460" s="190"/>
      <c r="AP460" s="191"/>
      <c r="AQ460" s="189" t="s">
        <v>548</v>
      </c>
      <c r="AR460" s="190"/>
      <c r="AS460" s="190"/>
      <c r="AT460" s="191"/>
      <c r="AU460" s="190" t="s">
        <v>541</v>
      </c>
      <c r="AV460" s="190"/>
      <c r="AW460" s="190"/>
      <c r="AX460" s="192"/>
    </row>
    <row r="461" spans="1:50" ht="18.75" hidden="1" customHeight="1" x14ac:dyDescent="0.2">
      <c r="A461" s="102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470</v>
      </c>
      <c r="AN461" s="142"/>
      <c r="AO461" s="142"/>
      <c r="AP461" s="137"/>
      <c r="AQ461" s="137" t="s">
        <v>356</v>
      </c>
      <c r="AR461" s="129"/>
      <c r="AS461" s="129"/>
      <c r="AT461" s="130"/>
      <c r="AU461" s="196" t="s">
        <v>254</v>
      </c>
      <c r="AV461" s="196"/>
      <c r="AW461" s="196"/>
      <c r="AX461" s="197"/>
    </row>
    <row r="462" spans="1:50" ht="18.75" hidden="1" customHeight="1" x14ac:dyDescent="0.2">
      <c r="A462" s="102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5" hidden="1" customHeight="1" x14ac:dyDescent="0.2">
      <c r="A463" s="102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5" hidden="1" customHeight="1" x14ac:dyDescent="0.2">
      <c r="A464" s="102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5" hidden="1" customHeight="1" x14ac:dyDescent="0.2">
      <c r="A465" s="102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2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470</v>
      </c>
      <c r="AN466" s="142"/>
      <c r="AO466" s="142"/>
      <c r="AP466" s="137"/>
      <c r="AQ466" s="137" t="s">
        <v>356</v>
      </c>
      <c r="AR466" s="129"/>
      <c r="AS466" s="129"/>
      <c r="AT466" s="130"/>
      <c r="AU466" s="196" t="s">
        <v>254</v>
      </c>
      <c r="AV466" s="196"/>
      <c r="AW466" s="196"/>
      <c r="AX466" s="197"/>
    </row>
    <row r="467" spans="1:50" ht="18.75" hidden="1" customHeight="1" x14ac:dyDescent="0.2">
      <c r="A467" s="102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5" hidden="1" customHeight="1" x14ac:dyDescent="0.2">
      <c r="A468" s="102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5" hidden="1" customHeight="1" x14ac:dyDescent="0.2">
      <c r="A469" s="102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5" hidden="1" customHeight="1" x14ac:dyDescent="0.2">
      <c r="A470" s="102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2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470</v>
      </c>
      <c r="AN471" s="142"/>
      <c r="AO471" s="142"/>
      <c r="AP471" s="137"/>
      <c r="AQ471" s="137" t="s">
        <v>356</v>
      </c>
      <c r="AR471" s="129"/>
      <c r="AS471" s="129"/>
      <c r="AT471" s="130"/>
      <c r="AU471" s="196" t="s">
        <v>254</v>
      </c>
      <c r="AV471" s="196"/>
      <c r="AW471" s="196"/>
      <c r="AX471" s="197"/>
    </row>
    <row r="472" spans="1:50" ht="18.75" hidden="1" customHeight="1" x14ac:dyDescent="0.2">
      <c r="A472" s="102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5" hidden="1" customHeight="1" x14ac:dyDescent="0.2">
      <c r="A473" s="102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5" hidden="1" customHeight="1" x14ac:dyDescent="0.2">
      <c r="A474" s="102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5" hidden="1" customHeight="1" x14ac:dyDescent="0.2">
      <c r="A475" s="102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2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470</v>
      </c>
      <c r="AN476" s="142"/>
      <c r="AO476" s="142"/>
      <c r="AP476" s="137"/>
      <c r="AQ476" s="137" t="s">
        <v>356</v>
      </c>
      <c r="AR476" s="129"/>
      <c r="AS476" s="129"/>
      <c r="AT476" s="130"/>
      <c r="AU476" s="196" t="s">
        <v>254</v>
      </c>
      <c r="AV476" s="196"/>
      <c r="AW476" s="196"/>
      <c r="AX476" s="197"/>
    </row>
    <row r="477" spans="1:50" ht="18.75" hidden="1" customHeight="1" x14ac:dyDescent="0.2">
      <c r="A477" s="102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5" hidden="1" customHeight="1" x14ac:dyDescent="0.2">
      <c r="A478" s="102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5" hidden="1" customHeight="1" x14ac:dyDescent="0.2">
      <c r="A479" s="102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5" hidden="1" customHeight="1" x14ac:dyDescent="0.2">
      <c r="A480" s="102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4" customHeight="1" x14ac:dyDescent="0.2">
      <c r="A481" s="102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22"/>
      <c r="B482" s="236"/>
      <c r="C482" s="235"/>
      <c r="D482" s="236"/>
      <c r="E482" s="120" t="s">
        <v>542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2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2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2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470</v>
      </c>
      <c r="AN485" s="142"/>
      <c r="AO485" s="142"/>
      <c r="AP485" s="137"/>
      <c r="AQ485" s="137" t="s">
        <v>356</v>
      </c>
      <c r="AR485" s="129"/>
      <c r="AS485" s="129"/>
      <c r="AT485" s="130"/>
      <c r="AU485" s="196" t="s">
        <v>254</v>
      </c>
      <c r="AV485" s="196"/>
      <c r="AW485" s="196"/>
      <c r="AX485" s="197"/>
    </row>
    <row r="486" spans="1:50" ht="18.75" hidden="1" customHeight="1" x14ac:dyDescent="0.2">
      <c r="A486" s="102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5" hidden="1" customHeight="1" x14ac:dyDescent="0.2">
      <c r="A487" s="102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5" hidden="1" customHeight="1" x14ac:dyDescent="0.2">
      <c r="A488" s="102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5" hidden="1" customHeight="1" x14ac:dyDescent="0.2">
      <c r="A489" s="102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2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470</v>
      </c>
      <c r="AN490" s="142"/>
      <c r="AO490" s="142"/>
      <c r="AP490" s="137"/>
      <c r="AQ490" s="137" t="s">
        <v>356</v>
      </c>
      <c r="AR490" s="129"/>
      <c r="AS490" s="129"/>
      <c r="AT490" s="130"/>
      <c r="AU490" s="196" t="s">
        <v>254</v>
      </c>
      <c r="AV490" s="196"/>
      <c r="AW490" s="196"/>
      <c r="AX490" s="197"/>
    </row>
    <row r="491" spans="1:50" ht="18.75" hidden="1" customHeight="1" x14ac:dyDescent="0.2">
      <c r="A491" s="102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5" hidden="1" customHeight="1" x14ac:dyDescent="0.2">
      <c r="A492" s="102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5" hidden="1" customHeight="1" x14ac:dyDescent="0.2">
      <c r="A493" s="102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5" hidden="1" customHeight="1" x14ac:dyDescent="0.2">
      <c r="A494" s="102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2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470</v>
      </c>
      <c r="AN495" s="142"/>
      <c r="AO495" s="142"/>
      <c r="AP495" s="137"/>
      <c r="AQ495" s="137" t="s">
        <v>356</v>
      </c>
      <c r="AR495" s="129"/>
      <c r="AS495" s="129"/>
      <c r="AT495" s="130"/>
      <c r="AU495" s="196" t="s">
        <v>254</v>
      </c>
      <c r="AV495" s="196"/>
      <c r="AW495" s="196"/>
      <c r="AX495" s="197"/>
    </row>
    <row r="496" spans="1:50" ht="18.75" hidden="1" customHeight="1" x14ac:dyDescent="0.2">
      <c r="A496" s="102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5" hidden="1" customHeight="1" x14ac:dyDescent="0.2">
      <c r="A497" s="102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5" hidden="1" customHeight="1" x14ac:dyDescent="0.2">
      <c r="A498" s="102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5" hidden="1" customHeight="1" x14ac:dyDescent="0.2">
      <c r="A499" s="102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2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470</v>
      </c>
      <c r="AN500" s="142"/>
      <c r="AO500" s="142"/>
      <c r="AP500" s="137"/>
      <c r="AQ500" s="137" t="s">
        <v>356</v>
      </c>
      <c r="AR500" s="129"/>
      <c r="AS500" s="129"/>
      <c r="AT500" s="130"/>
      <c r="AU500" s="196" t="s">
        <v>254</v>
      </c>
      <c r="AV500" s="196"/>
      <c r="AW500" s="196"/>
      <c r="AX500" s="197"/>
    </row>
    <row r="501" spans="1:50" ht="18.75" hidden="1" customHeight="1" x14ac:dyDescent="0.2">
      <c r="A501" s="102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5" hidden="1" customHeight="1" x14ac:dyDescent="0.2">
      <c r="A502" s="102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5" hidden="1" customHeight="1" x14ac:dyDescent="0.2">
      <c r="A503" s="102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5" hidden="1" customHeight="1" x14ac:dyDescent="0.2">
      <c r="A504" s="102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2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470</v>
      </c>
      <c r="AN505" s="142"/>
      <c r="AO505" s="142"/>
      <c r="AP505" s="137"/>
      <c r="AQ505" s="137" t="s">
        <v>356</v>
      </c>
      <c r="AR505" s="129"/>
      <c r="AS505" s="129"/>
      <c r="AT505" s="130"/>
      <c r="AU505" s="196" t="s">
        <v>254</v>
      </c>
      <c r="AV505" s="196"/>
      <c r="AW505" s="196"/>
      <c r="AX505" s="197"/>
    </row>
    <row r="506" spans="1:50" ht="18.75" hidden="1" customHeight="1" x14ac:dyDescent="0.2">
      <c r="A506" s="102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5" hidden="1" customHeight="1" x14ac:dyDescent="0.2">
      <c r="A507" s="102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5" hidden="1" customHeight="1" x14ac:dyDescent="0.2">
      <c r="A508" s="102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5" hidden="1" customHeight="1" x14ac:dyDescent="0.2">
      <c r="A509" s="102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2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470</v>
      </c>
      <c r="AN510" s="142"/>
      <c r="AO510" s="142"/>
      <c r="AP510" s="137"/>
      <c r="AQ510" s="137" t="s">
        <v>356</v>
      </c>
      <c r="AR510" s="129"/>
      <c r="AS510" s="129"/>
      <c r="AT510" s="130"/>
      <c r="AU510" s="196" t="s">
        <v>254</v>
      </c>
      <c r="AV510" s="196"/>
      <c r="AW510" s="196"/>
      <c r="AX510" s="197"/>
    </row>
    <row r="511" spans="1:50" ht="18.75" hidden="1" customHeight="1" x14ac:dyDescent="0.2">
      <c r="A511" s="102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5" hidden="1" customHeight="1" x14ac:dyDescent="0.2">
      <c r="A512" s="102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5" hidden="1" customHeight="1" x14ac:dyDescent="0.2">
      <c r="A513" s="102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5" hidden="1" customHeight="1" x14ac:dyDescent="0.2">
      <c r="A514" s="102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2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470</v>
      </c>
      <c r="AN515" s="142"/>
      <c r="AO515" s="142"/>
      <c r="AP515" s="137"/>
      <c r="AQ515" s="137" t="s">
        <v>356</v>
      </c>
      <c r="AR515" s="129"/>
      <c r="AS515" s="129"/>
      <c r="AT515" s="130"/>
      <c r="AU515" s="196" t="s">
        <v>254</v>
      </c>
      <c r="AV515" s="196"/>
      <c r="AW515" s="196"/>
      <c r="AX515" s="197"/>
    </row>
    <row r="516" spans="1:50" ht="18.75" hidden="1" customHeight="1" x14ac:dyDescent="0.2">
      <c r="A516" s="102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5" hidden="1" customHeight="1" x14ac:dyDescent="0.2">
      <c r="A517" s="102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5" hidden="1" customHeight="1" x14ac:dyDescent="0.2">
      <c r="A518" s="102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5" hidden="1" customHeight="1" x14ac:dyDescent="0.2">
      <c r="A519" s="102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2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470</v>
      </c>
      <c r="AN520" s="142"/>
      <c r="AO520" s="142"/>
      <c r="AP520" s="137"/>
      <c r="AQ520" s="137" t="s">
        <v>356</v>
      </c>
      <c r="AR520" s="129"/>
      <c r="AS520" s="129"/>
      <c r="AT520" s="130"/>
      <c r="AU520" s="196" t="s">
        <v>254</v>
      </c>
      <c r="AV520" s="196"/>
      <c r="AW520" s="196"/>
      <c r="AX520" s="197"/>
    </row>
    <row r="521" spans="1:50" ht="18.75" hidden="1" customHeight="1" x14ac:dyDescent="0.2">
      <c r="A521" s="102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5" hidden="1" customHeight="1" x14ac:dyDescent="0.2">
      <c r="A522" s="102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5" hidden="1" customHeight="1" x14ac:dyDescent="0.2">
      <c r="A523" s="102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5" hidden="1" customHeight="1" x14ac:dyDescent="0.2">
      <c r="A524" s="102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2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470</v>
      </c>
      <c r="AN525" s="142"/>
      <c r="AO525" s="142"/>
      <c r="AP525" s="137"/>
      <c r="AQ525" s="137" t="s">
        <v>356</v>
      </c>
      <c r="AR525" s="129"/>
      <c r="AS525" s="129"/>
      <c r="AT525" s="130"/>
      <c r="AU525" s="196" t="s">
        <v>254</v>
      </c>
      <c r="AV525" s="196"/>
      <c r="AW525" s="196"/>
      <c r="AX525" s="197"/>
    </row>
    <row r="526" spans="1:50" ht="18.75" hidden="1" customHeight="1" x14ac:dyDescent="0.2">
      <c r="A526" s="102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5" hidden="1" customHeight="1" x14ac:dyDescent="0.2">
      <c r="A527" s="102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5" hidden="1" customHeight="1" x14ac:dyDescent="0.2">
      <c r="A528" s="102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5" hidden="1" customHeight="1" x14ac:dyDescent="0.2">
      <c r="A529" s="102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2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470</v>
      </c>
      <c r="AN530" s="142"/>
      <c r="AO530" s="142"/>
      <c r="AP530" s="137"/>
      <c r="AQ530" s="137" t="s">
        <v>356</v>
      </c>
      <c r="AR530" s="129"/>
      <c r="AS530" s="129"/>
      <c r="AT530" s="130"/>
      <c r="AU530" s="196" t="s">
        <v>254</v>
      </c>
      <c r="AV530" s="196"/>
      <c r="AW530" s="196"/>
      <c r="AX530" s="197"/>
    </row>
    <row r="531" spans="1:50" ht="18.75" hidden="1" customHeight="1" x14ac:dyDescent="0.2">
      <c r="A531" s="102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5" hidden="1" customHeight="1" x14ac:dyDescent="0.2">
      <c r="A532" s="102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5" hidden="1" customHeight="1" x14ac:dyDescent="0.2">
      <c r="A533" s="102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5" hidden="1" customHeight="1" x14ac:dyDescent="0.2">
      <c r="A534" s="102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4" hidden="1" customHeight="1" x14ac:dyDescent="0.2">
      <c r="A535" s="102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2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2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2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2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470</v>
      </c>
      <c r="AN539" s="142"/>
      <c r="AO539" s="142"/>
      <c r="AP539" s="137"/>
      <c r="AQ539" s="137" t="s">
        <v>356</v>
      </c>
      <c r="AR539" s="129"/>
      <c r="AS539" s="129"/>
      <c r="AT539" s="130"/>
      <c r="AU539" s="196" t="s">
        <v>254</v>
      </c>
      <c r="AV539" s="196"/>
      <c r="AW539" s="196"/>
      <c r="AX539" s="197"/>
    </row>
    <row r="540" spans="1:50" ht="18.75" hidden="1" customHeight="1" x14ac:dyDescent="0.2">
      <c r="A540" s="102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5" hidden="1" customHeight="1" x14ac:dyDescent="0.2">
      <c r="A541" s="102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5" hidden="1" customHeight="1" x14ac:dyDescent="0.2">
      <c r="A542" s="102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5" hidden="1" customHeight="1" x14ac:dyDescent="0.2">
      <c r="A543" s="102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2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470</v>
      </c>
      <c r="AN544" s="142"/>
      <c r="AO544" s="142"/>
      <c r="AP544" s="137"/>
      <c r="AQ544" s="137" t="s">
        <v>356</v>
      </c>
      <c r="AR544" s="129"/>
      <c r="AS544" s="129"/>
      <c r="AT544" s="130"/>
      <c r="AU544" s="196" t="s">
        <v>254</v>
      </c>
      <c r="AV544" s="196"/>
      <c r="AW544" s="196"/>
      <c r="AX544" s="197"/>
    </row>
    <row r="545" spans="1:50" ht="18.75" hidden="1" customHeight="1" x14ac:dyDescent="0.2">
      <c r="A545" s="102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5" hidden="1" customHeight="1" x14ac:dyDescent="0.2">
      <c r="A546" s="102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5" hidden="1" customHeight="1" x14ac:dyDescent="0.2">
      <c r="A547" s="102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5" hidden="1" customHeight="1" x14ac:dyDescent="0.2">
      <c r="A548" s="102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2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470</v>
      </c>
      <c r="AN549" s="142"/>
      <c r="AO549" s="142"/>
      <c r="AP549" s="137"/>
      <c r="AQ549" s="137" t="s">
        <v>356</v>
      </c>
      <c r="AR549" s="129"/>
      <c r="AS549" s="129"/>
      <c r="AT549" s="130"/>
      <c r="AU549" s="196" t="s">
        <v>254</v>
      </c>
      <c r="AV549" s="196"/>
      <c r="AW549" s="196"/>
      <c r="AX549" s="197"/>
    </row>
    <row r="550" spans="1:50" ht="18.75" hidden="1" customHeight="1" x14ac:dyDescent="0.2">
      <c r="A550" s="102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5" hidden="1" customHeight="1" x14ac:dyDescent="0.2">
      <c r="A551" s="102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5" hidden="1" customHeight="1" x14ac:dyDescent="0.2">
      <c r="A552" s="102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5" hidden="1" customHeight="1" x14ac:dyDescent="0.2">
      <c r="A553" s="102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2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470</v>
      </c>
      <c r="AN554" s="142"/>
      <c r="AO554" s="142"/>
      <c r="AP554" s="137"/>
      <c r="AQ554" s="137" t="s">
        <v>356</v>
      </c>
      <c r="AR554" s="129"/>
      <c r="AS554" s="129"/>
      <c r="AT554" s="130"/>
      <c r="AU554" s="196" t="s">
        <v>254</v>
      </c>
      <c r="AV554" s="196"/>
      <c r="AW554" s="196"/>
      <c r="AX554" s="197"/>
    </row>
    <row r="555" spans="1:50" ht="18.75" hidden="1" customHeight="1" x14ac:dyDescent="0.2">
      <c r="A555" s="102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5" hidden="1" customHeight="1" x14ac:dyDescent="0.2">
      <c r="A556" s="102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5" hidden="1" customHeight="1" x14ac:dyDescent="0.2">
      <c r="A557" s="102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5" hidden="1" customHeight="1" x14ac:dyDescent="0.2">
      <c r="A558" s="102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2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470</v>
      </c>
      <c r="AN559" s="142"/>
      <c r="AO559" s="142"/>
      <c r="AP559" s="137"/>
      <c r="AQ559" s="137" t="s">
        <v>356</v>
      </c>
      <c r="AR559" s="129"/>
      <c r="AS559" s="129"/>
      <c r="AT559" s="130"/>
      <c r="AU559" s="196" t="s">
        <v>254</v>
      </c>
      <c r="AV559" s="196"/>
      <c r="AW559" s="196"/>
      <c r="AX559" s="197"/>
    </row>
    <row r="560" spans="1:50" ht="18.75" hidden="1" customHeight="1" x14ac:dyDescent="0.2">
      <c r="A560" s="102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5" hidden="1" customHeight="1" x14ac:dyDescent="0.2">
      <c r="A561" s="102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5" hidden="1" customHeight="1" x14ac:dyDescent="0.2">
      <c r="A562" s="102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5" hidden="1" customHeight="1" x14ac:dyDescent="0.2">
      <c r="A563" s="102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2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470</v>
      </c>
      <c r="AN564" s="142"/>
      <c r="AO564" s="142"/>
      <c r="AP564" s="137"/>
      <c r="AQ564" s="137" t="s">
        <v>356</v>
      </c>
      <c r="AR564" s="129"/>
      <c r="AS564" s="129"/>
      <c r="AT564" s="130"/>
      <c r="AU564" s="196" t="s">
        <v>254</v>
      </c>
      <c r="AV564" s="196"/>
      <c r="AW564" s="196"/>
      <c r="AX564" s="197"/>
    </row>
    <row r="565" spans="1:50" ht="18.75" hidden="1" customHeight="1" x14ac:dyDescent="0.2">
      <c r="A565" s="102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5" hidden="1" customHeight="1" x14ac:dyDescent="0.2">
      <c r="A566" s="102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5" hidden="1" customHeight="1" x14ac:dyDescent="0.2">
      <c r="A567" s="102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5" hidden="1" customHeight="1" x14ac:dyDescent="0.2">
      <c r="A568" s="102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2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470</v>
      </c>
      <c r="AN569" s="142"/>
      <c r="AO569" s="142"/>
      <c r="AP569" s="137"/>
      <c r="AQ569" s="137" t="s">
        <v>356</v>
      </c>
      <c r="AR569" s="129"/>
      <c r="AS569" s="129"/>
      <c r="AT569" s="130"/>
      <c r="AU569" s="196" t="s">
        <v>254</v>
      </c>
      <c r="AV569" s="196"/>
      <c r="AW569" s="196"/>
      <c r="AX569" s="197"/>
    </row>
    <row r="570" spans="1:50" ht="18.75" hidden="1" customHeight="1" x14ac:dyDescent="0.2">
      <c r="A570" s="102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5" hidden="1" customHeight="1" x14ac:dyDescent="0.2">
      <c r="A571" s="102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5" hidden="1" customHeight="1" x14ac:dyDescent="0.2">
      <c r="A572" s="102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5" hidden="1" customHeight="1" x14ac:dyDescent="0.2">
      <c r="A573" s="102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2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470</v>
      </c>
      <c r="AN574" s="142"/>
      <c r="AO574" s="142"/>
      <c r="AP574" s="137"/>
      <c r="AQ574" s="137" t="s">
        <v>356</v>
      </c>
      <c r="AR574" s="129"/>
      <c r="AS574" s="129"/>
      <c r="AT574" s="130"/>
      <c r="AU574" s="196" t="s">
        <v>254</v>
      </c>
      <c r="AV574" s="196"/>
      <c r="AW574" s="196"/>
      <c r="AX574" s="197"/>
    </row>
    <row r="575" spans="1:50" ht="18.75" hidden="1" customHeight="1" x14ac:dyDescent="0.2">
      <c r="A575" s="102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5" hidden="1" customHeight="1" x14ac:dyDescent="0.2">
      <c r="A576" s="102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5" hidden="1" customHeight="1" x14ac:dyDescent="0.2">
      <c r="A577" s="102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5" hidden="1" customHeight="1" x14ac:dyDescent="0.2">
      <c r="A578" s="102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2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470</v>
      </c>
      <c r="AN579" s="142"/>
      <c r="AO579" s="142"/>
      <c r="AP579" s="137"/>
      <c r="AQ579" s="137" t="s">
        <v>356</v>
      </c>
      <c r="AR579" s="129"/>
      <c r="AS579" s="129"/>
      <c r="AT579" s="130"/>
      <c r="AU579" s="196" t="s">
        <v>254</v>
      </c>
      <c r="AV579" s="196"/>
      <c r="AW579" s="196"/>
      <c r="AX579" s="197"/>
    </row>
    <row r="580" spans="1:50" ht="18.75" hidden="1" customHeight="1" x14ac:dyDescent="0.2">
      <c r="A580" s="102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5" hidden="1" customHeight="1" x14ac:dyDescent="0.2">
      <c r="A581" s="102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5" hidden="1" customHeight="1" x14ac:dyDescent="0.2">
      <c r="A582" s="102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5" hidden="1" customHeight="1" x14ac:dyDescent="0.2">
      <c r="A583" s="102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2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470</v>
      </c>
      <c r="AN584" s="142"/>
      <c r="AO584" s="142"/>
      <c r="AP584" s="137"/>
      <c r="AQ584" s="137" t="s">
        <v>356</v>
      </c>
      <c r="AR584" s="129"/>
      <c r="AS584" s="129"/>
      <c r="AT584" s="130"/>
      <c r="AU584" s="196" t="s">
        <v>254</v>
      </c>
      <c r="AV584" s="196"/>
      <c r="AW584" s="196"/>
      <c r="AX584" s="197"/>
    </row>
    <row r="585" spans="1:50" ht="18.75" hidden="1" customHeight="1" x14ac:dyDescent="0.2">
      <c r="A585" s="102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5" hidden="1" customHeight="1" x14ac:dyDescent="0.2">
      <c r="A586" s="102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5" hidden="1" customHeight="1" x14ac:dyDescent="0.2">
      <c r="A587" s="102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5" hidden="1" customHeight="1" x14ac:dyDescent="0.2">
      <c r="A588" s="102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4" hidden="1" customHeight="1" x14ac:dyDescent="0.2">
      <c r="A589" s="102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2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2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2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2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470</v>
      </c>
      <c r="AN593" s="142"/>
      <c r="AO593" s="142"/>
      <c r="AP593" s="137"/>
      <c r="AQ593" s="137" t="s">
        <v>356</v>
      </c>
      <c r="AR593" s="129"/>
      <c r="AS593" s="129"/>
      <c r="AT593" s="130"/>
      <c r="AU593" s="196" t="s">
        <v>254</v>
      </c>
      <c r="AV593" s="196"/>
      <c r="AW593" s="196"/>
      <c r="AX593" s="197"/>
    </row>
    <row r="594" spans="1:50" ht="18.75" hidden="1" customHeight="1" x14ac:dyDescent="0.2">
      <c r="A594" s="102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5" hidden="1" customHeight="1" x14ac:dyDescent="0.2">
      <c r="A595" s="102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5" hidden="1" customHeight="1" x14ac:dyDescent="0.2">
      <c r="A596" s="102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5" hidden="1" customHeight="1" x14ac:dyDescent="0.2">
      <c r="A597" s="102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2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470</v>
      </c>
      <c r="AN598" s="142"/>
      <c r="AO598" s="142"/>
      <c r="AP598" s="137"/>
      <c r="AQ598" s="137" t="s">
        <v>356</v>
      </c>
      <c r="AR598" s="129"/>
      <c r="AS598" s="129"/>
      <c r="AT598" s="130"/>
      <c r="AU598" s="196" t="s">
        <v>254</v>
      </c>
      <c r="AV598" s="196"/>
      <c r="AW598" s="196"/>
      <c r="AX598" s="197"/>
    </row>
    <row r="599" spans="1:50" ht="18.75" hidden="1" customHeight="1" x14ac:dyDescent="0.2">
      <c r="A599" s="102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5" hidden="1" customHeight="1" x14ac:dyDescent="0.2">
      <c r="A600" s="102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5" hidden="1" customHeight="1" x14ac:dyDescent="0.2">
      <c r="A601" s="102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5" hidden="1" customHeight="1" x14ac:dyDescent="0.2">
      <c r="A602" s="102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2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470</v>
      </c>
      <c r="AN603" s="142"/>
      <c r="AO603" s="142"/>
      <c r="AP603" s="137"/>
      <c r="AQ603" s="137" t="s">
        <v>356</v>
      </c>
      <c r="AR603" s="129"/>
      <c r="AS603" s="129"/>
      <c r="AT603" s="130"/>
      <c r="AU603" s="196" t="s">
        <v>254</v>
      </c>
      <c r="AV603" s="196"/>
      <c r="AW603" s="196"/>
      <c r="AX603" s="197"/>
    </row>
    <row r="604" spans="1:50" ht="18.75" hidden="1" customHeight="1" x14ac:dyDescent="0.2">
      <c r="A604" s="102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5" hidden="1" customHeight="1" x14ac:dyDescent="0.2">
      <c r="A605" s="102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5" hidden="1" customHeight="1" x14ac:dyDescent="0.2">
      <c r="A606" s="102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5" hidden="1" customHeight="1" x14ac:dyDescent="0.2">
      <c r="A607" s="102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2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470</v>
      </c>
      <c r="AN608" s="142"/>
      <c r="AO608" s="142"/>
      <c r="AP608" s="137"/>
      <c r="AQ608" s="137" t="s">
        <v>356</v>
      </c>
      <c r="AR608" s="129"/>
      <c r="AS608" s="129"/>
      <c r="AT608" s="130"/>
      <c r="AU608" s="196" t="s">
        <v>254</v>
      </c>
      <c r="AV608" s="196"/>
      <c r="AW608" s="196"/>
      <c r="AX608" s="197"/>
    </row>
    <row r="609" spans="1:50" ht="18.75" hidden="1" customHeight="1" x14ac:dyDescent="0.2">
      <c r="A609" s="102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5" hidden="1" customHeight="1" x14ac:dyDescent="0.2">
      <c r="A610" s="102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5" hidden="1" customHeight="1" x14ac:dyDescent="0.2">
      <c r="A611" s="102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5" hidden="1" customHeight="1" x14ac:dyDescent="0.2">
      <c r="A612" s="102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2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470</v>
      </c>
      <c r="AN613" s="142"/>
      <c r="AO613" s="142"/>
      <c r="AP613" s="137"/>
      <c r="AQ613" s="137" t="s">
        <v>356</v>
      </c>
      <c r="AR613" s="129"/>
      <c r="AS613" s="129"/>
      <c r="AT613" s="130"/>
      <c r="AU613" s="196" t="s">
        <v>254</v>
      </c>
      <c r="AV613" s="196"/>
      <c r="AW613" s="196"/>
      <c r="AX613" s="197"/>
    </row>
    <row r="614" spans="1:50" ht="18.75" hidden="1" customHeight="1" x14ac:dyDescent="0.2">
      <c r="A614" s="102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5" hidden="1" customHeight="1" x14ac:dyDescent="0.2">
      <c r="A615" s="102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5" hidden="1" customHeight="1" x14ac:dyDescent="0.2">
      <c r="A616" s="102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5" hidden="1" customHeight="1" x14ac:dyDescent="0.2">
      <c r="A617" s="102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2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470</v>
      </c>
      <c r="AN618" s="142"/>
      <c r="AO618" s="142"/>
      <c r="AP618" s="137"/>
      <c r="AQ618" s="137" t="s">
        <v>356</v>
      </c>
      <c r="AR618" s="129"/>
      <c r="AS618" s="129"/>
      <c r="AT618" s="130"/>
      <c r="AU618" s="196" t="s">
        <v>254</v>
      </c>
      <c r="AV618" s="196"/>
      <c r="AW618" s="196"/>
      <c r="AX618" s="197"/>
    </row>
    <row r="619" spans="1:50" ht="18.75" hidden="1" customHeight="1" x14ac:dyDescent="0.2">
      <c r="A619" s="102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5" hidden="1" customHeight="1" x14ac:dyDescent="0.2">
      <c r="A620" s="102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5" hidden="1" customHeight="1" x14ac:dyDescent="0.2">
      <c r="A621" s="102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5" hidden="1" customHeight="1" x14ac:dyDescent="0.2">
      <c r="A622" s="102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2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470</v>
      </c>
      <c r="AN623" s="142"/>
      <c r="AO623" s="142"/>
      <c r="AP623" s="137"/>
      <c r="AQ623" s="137" t="s">
        <v>356</v>
      </c>
      <c r="AR623" s="129"/>
      <c r="AS623" s="129"/>
      <c r="AT623" s="130"/>
      <c r="AU623" s="196" t="s">
        <v>254</v>
      </c>
      <c r="AV623" s="196"/>
      <c r="AW623" s="196"/>
      <c r="AX623" s="197"/>
    </row>
    <row r="624" spans="1:50" ht="18.75" hidden="1" customHeight="1" x14ac:dyDescent="0.2">
      <c r="A624" s="102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5" hidden="1" customHeight="1" x14ac:dyDescent="0.2">
      <c r="A625" s="102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5" hidden="1" customHeight="1" x14ac:dyDescent="0.2">
      <c r="A626" s="102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5" hidden="1" customHeight="1" x14ac:dyDescent="0.2">
      <c r="A627" s="102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2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470</v>
      </c>
      <c r="AN628" s="142"/>
      <c r="AO628" s="142"/>
      <c r="AP628" s="137"/>
      <c r="AQ628" s="137" t="s">
        <v>356</v>
      </c>
      <c r="AR628" s="129"/>
      <c r="AS628" s="129"/>
      <c r="AT628" s="130"/>
      <c r="AU628" s="196" t="s">
        <v>254</v>
      </c>
      <c r="AV628" s="196"/>
      <c r="AW628" s="196"/>
      <c r="AX628" s="197"/>
    </row>
    <row r="629" spans="1:50" ht="18.75" hidden="1" customHeight="1" x14ac:dyDescent="0.2">
      <c r="A629" s="102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5" hidden="1" customHeight="1" x14ac:dyDescent="0.2">
      <c r="A630" s="102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5" hidden="1" customHeight="1" x14ac:dyDescent="0.2">
      <c r="A631" s="102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5" hidden="1" customHeight="1" x14ac:dyDescent="0.2">
      <c r="A632" s="102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2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470</v>
      </c>
      <c r="AN633" s="142"/>
      <c r="AO633" s="142"/>
      <c r="AP633" s="137"/>
      <c r="AQ633" s="137" t="s">
        <v>356</v>
      </c>
      <c r="AR633" s="129"/>
      <c r="AS633" s="129"/>
      <c r="AT633" s="130"/>
      <c r="AU633" s="196" t="s">
        <v>254</v>
      </c>
      <c r="AV633" s="196"/>
      <c r="AW633" s="196"/>
      <c r="AX633" s="197"/>
    </row>
    <row r="634" spans="1:50" ht="18.75" hidden="1" customHeight="1" x14ac:dyDescent="0.2">
      <c r="A634" s="102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5" hidden="1" customHeight="1" x14ac:dyDescent="0.2">
      <c r="A635" s="102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5" hidden="1" customHeight="1" x14ac:dyDescent="0.2">
      <c r="A636" s="102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5" hidden="1" customHeight="1" x14ac:dyDescent="0.2">
      <c r="A637" s="102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2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470</v>
      </c>
      <c r="AN638" s="142"/>
      <c r="AO638" s="142"/>
      <c r="AP638" s="137"/>
      <c r="AQ638" s="137" t="s">
        <v>356</v>
      </c>
      <c r="AR638" s="129"/>
      <c r="AS638" s="129"/>
      <c r="AT638" s="130"/>
      <c r="AU638" s="196" t="s">
        <v>254</v>
      </c>
      <c r="AV638" s="196"/>
      <c r="AW638" s="196"/>
      <c r="AX638" s="197"/>
    </row>
    <row r="639" spans="1:50" ht="18.75" hidden="1" customHeight="1" x14ac:dyDescent="0.2">
      <c r="A639" s="102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5" hidden="1" customHeight="1" x14ac:dyDescent="0.2">
      <c r="A640" s="102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5" hidden="1" customHeight="1" x14ac:dyDescent="0.2">
      <c r="A641" s="102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5" hidden="1" customHeight="1" x14ac:dyDescent="0.2">
      <c r="A642" s="102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4" hidden="1" customHeight="1" x14ac:dyDescent="0.2">
      <c r="A643" s="102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2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2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2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2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470</v>
      </c>
      <c r="AN647" s="142"/>
      <c r="AO647" s="142"/>
      <c r="AP647" s="137"/>
      <c r="AQ647" s="137" t="s">
        <v>356</v>
      </c>
      <c r="AR647" s="129"/>
      <c r="AS647" s="129"/>
      <c r="AT647" s="130"/>
      <c r="AU647" s="196" t="s">
        <v>254</v>
      </c>
      <c r="AV647" s="196"/>
      <c r="AW647" s="196"/>
      <c r="AX647" s="197"/>
    </row>
    <row r="648" spans="1:50" ht="18.75" hidden="1" customHeight="1" x14ac:dyDescent="0.2">
      <c r="A648" s="102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5" hidden="1" customHeight="1" x14ac:dyDescent="0.2">
      <c r="A649" s="102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5" hidden="1" customHeight="1" x14ac:dyDescent="0.2">
      <c r="A650" s="102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5" hidden="1" customHeight="1" x14ac:dyDescent="0.2">
      <c r="A651" s="102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2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470</v>
      </c>
      <c r="AN652" s="142"/>
      <c r="AO652" s="142"/>
      <c r="AP652" s="137"/>
      <c r="AQ652" s="137" t="s">
        <v>356</v>
      </c>
      <c r="AR652" s="129"/>
      <c r="AS652" s="129"/>
      <c r="AT652" s="130"/>
      <c r="AU652" s="196" t="s">
        <v>254</v>
      </c>
      <c r="AV652" s="196"/>
      <c r="AW652" s="196"/>
      <c r="AX652" s="197"/>
    </row>
    <row r="653" spans="1:50" ht="18.75" hidden="1" customHeight="1" x14ac:dyDescent="0.2">
      <c r="A653" s="102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5" hidden="1" customHeight="1" x14ac:dyDescent="0.2">
      <c r="A654" s="102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5" hidden="1" customHeight="1" x14ac:dyDescent="0.2">
      <c r="A655" s="102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5" hidden="1" customHeight="1" x14ac:dyDescent="0.2">
      <c r="A656" s="102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2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470</v>
      </c>
      <c r="AN657" s="142"/>
      <c r="AO657" s="142"/>
      <c r="AP657" s="137"/>
      <c r="AQ657" s="137" t="s">
        <v>356</v>
      </c>
      <c r="AR657" s="129"/>
      <c r="AS657" s="129"/>
      <c r="AT657" s="130"/>
      <c r="AU657" s="196" t="s">
        <v>254</v>
      </c>
      <c r="AV657" s="196"/>
      <c r="AW657" s="196"/>
      <c r="AX657" s="197"/>
    </row>
    <row r="658" spans="1:50" ht="18.75" hidden="1" customHeight="1" x14ac:dyDescent="0.2">
      <c r="A658" s="102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5" hidden="1" customHeight="1" x14ac:dyDescent="0.2">
      <c r="A659" s="102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5" hidden="1" customHeight="1" x14ac:dyDescent="0.2">
      <c r="A660" s="102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5" hidden="1" customHeight="1" x14ac:dyDescent="0.2">
      <c r="A661" s="102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2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470</v>
      </c>
      <c r="AN662" s="142"/>
      <c r="AO662" s="142"/>
      <c r="AP662" s="137"/>
      <c r="AQ662" s="137" t="s">
        <v>356</v>
      </c>
      <c r="AR662" s="129"/>
      <c r="AS662" s="129"/>
      <c r="AT662" s="130"/>
      <c r="AU662" s="196" t="s">
        <v>254</v>
      </c>
      <c r="AV662" s="196"/>
      <c r="AW662" s="196"/>
      <c r="AX662" s="197"/>
    </row>
    <row r="663" spans="1:50" ht="18.75" hidden="1" customHeight="1" x14ac:dyDescent="0.2">
      <c r="A663" s="102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5" hidden="1" customHeight="1" x14ac:dyDescent="0.2">
      <c r="A664" s="102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5" hidden="1" customHeight="1" x14ac:dyDescent="0.2">
      <c r="A665" s="102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5" hidden="1" customHeight="1" x14ac:dyDescent="0.2">
      <c r="A666" s="102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2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470</v>
      </c>
      <c r="AN667" s="142"/>
      <c r="AO667" s="142"/>
      <c r="AP667" s="137"/>
      <c r="AQ667" s="137" t="s">
        <v>356</v>
      </c>
      <c r="AR667" s="129"/>
      <c r="AS667" s="129"/>
      <c r="AT667" s="130"/>
      <c r="AU667" s="196" t="s">
        <v>254</v>
      </c>
      <c r="AV667" s="196"/>
      <c r="AW667" s="196"/>
      <c r="AX667" s="197"/>
    </row>
    <row r="668" spans="1:50" ht="18.75" hidden="1" customHeight="1" x14ac:dyDescent="0.2">
      <c r="A668" s="102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5" hidden="1" customHeight="1" x14ac:dyDescent="0.2">
      <c r="A669" s="102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5" hidden="1" customHeight="1" x14ac:dyDescent="0.2">
      <c r="A670" s="102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5" hidden="1" customHeight="1" x14ac:dyDescent="0.2">
      <c r="A671" s="102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2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470</v>
      </c>
      <c r="AN672" s="142"/>
      <c r="AO672" s="142"/>
      <c r="AP672" s="137"/>
      <c r="AQ672" s="137" t="s">
        <v>356</v>
      </c>
      <c r="AR672" s="129"/>
      <c r="AS672" s="129"/>
      <c r="AT672" s="130"/>
      <c r="AU672" s="196" t="s">
        <v>254</v>
      </c>
      <c r="AV672" s="196"/>
      <c r="AW672" s="196"/>
      <c r="AX672" s="197"/>
    </row>
    <row r="673" spans="1:50" ht="18.75" hidden="1" customHeight="1" x14ac:dyDescent="0.2">
      <c r="A673" s="102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5" hidden="1" customHeight="1" x14ac:dyDescent="0.2">
      <c r="A674" s="102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5" hidden="1" customHeight="1" x14ac:dyDescent="0.2">
      <c r="A675" s="102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5" hidden="1" customHeight="1" x14ac:dyDescent="0.2">
      <c r="A676" s="102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2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470</v>
      </c>
      <c r="AN677" s="142"/>
      <c r="AO677" s="142"/>
      <c r="AP677" s="137"/>
      <c r="AQ677" s="137" t="s">
        <v>356</v>
      </c>
      <c r="AR677" s="129"/>
      <c r="AS677" s="129"/>
      <c r="AT677" s="130"/>
      <c r="AU677" s="196" t="s">
        <v>254</v>
      </c>
      <c r="AV677" s="196"/>
      <c r="AW677" s="196"/>
      <c r="AX677" s="197"/>
    </row>
    <row r="678" spans="1:50" ht="18.75" hidden="1" customHeight="1" x14ac:dyDescent="0.2">
      <c r="A678" s="102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5" hidden="1" customHeight="1" x14ac:dyDescent="0.2">
      <c r="A679" s="102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5" hidden="1" customHeight="1" x14ac:dyDescent="0.2">
      <c r="A680" s="102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5" hidden="1" customHeight="1" x14ac:dyDescent="0.2">
      <c r="A681" s="102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2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470</v>
      </c>
      <c r="AN682" s="142"/>
      <c r="AO682" s="142"/>
      <c r="AP682" s="137"/>
      <c r="AQ682" s="137" t="s">
        <v>356</v>
      </c>
      <c r="AR682" s="129"/>
      <c r="AS682" s="129"/>
      <c r="AT682" s="130"/>
      <c r="AU682" s="196" t="s">
        <v>254</v>
      </c>
      <c r="AV682" s="196"/>
      <c r="AW682" s="196"/>
      <c r="AX682" s="197"/>
    </row>
    <row r="683" spans="1:50" ht="18.75" hidden="1" customHeight="1" x14ac:dyDescent="0.2">
      <c r="A683" s="102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5" hidden="1" customHeight="1" x14ac:dyDescent="0.2">
      <c r="A684" s="102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5" hidden="1" customHeight="1" x14ac:dyDescent="0.2">
      <c r="A685" s="102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5" hidden="1" customHeight="1" x14ac:dyDescent="0.2">
      <c r="A686" s="102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2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470</v>
      </c>
      <c r="AN687" s="142"/>
      <c r="AO687" s="142"/>
      <c r="AP687" s="137"/>
      <c r="AQ687" s="137" t="s">
        <v>356</v>
      </c>
      <c r="AR687" s="129"/>
      <c r="AS687" s="129"/>
      <c r="AT687" s="130"/>
      <c r="AU687" s="196" t="s">
        <v>254</v>
      </c>
      <c r="AV687" s="196"/>
      <c r="AW687" s="196"/>
      <c r="AX687" s="197"/>
    </row>
    <row r="688" spans="1:50" ht="18.75" hidden="1" customHeight="1" x14ac:dyDescent="0.2">
      <c r="A688" s="102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5" hidden="1" customHeight="1" x14ac:dyDescent="0.2">
      <c r="A689" s="102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5" hidden="1" customHeight="1" x14ac:dyDescent="0.2">
      <c r="A690" s="102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5" hidden="1" customHeight="1" x14ac:dyDescent="0.2">
      <c r="A691" s="102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2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470</v>
      </c>
      <c r="AN692" s="142"/>
      <c r="AO692" s="142"/>
      <c r="AP692" s="137"/>
      <c r="AQ692" s="137" t="s">
        <v>356</v>
      </c>
      <c r="AR692" s="129"/>
      <c r="AS692" s="129"/>
      <c r="AT692" s="130"/>
      <c r="AU692" s="196" t="s">
        <v>254</v>
      </c>
      <c r="AV692" s="196"/>
      <c r="AW692" s="196"/>
      <c r="AX692" s="197"/>
    </row>
    <row r="693" spans="1:50" ht="18.75" hidden="1" customHeight="1" x14ac:dyDescent="0.2">
      <c r="A693" s="102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5" hidden="1" customHeight="1" x14ac:dyDescent="0.2">
      <c r="A694" s="102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5" hidden="1" customHeight="1" x14ac:dyDescent="0.2">
      <c r="A695" s="102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5" hidden="1" customHeight="1" x14ac:dyDescent="0.2">
      <c r="A696" s="102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4" hidden="1" customHeight="1" x14ac:dyDescent="0.2">
      <c r="A697" s="102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2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2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15" customHeight="1" x14ac:dyDescent="0.2">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15" customHeight="1" x14ac:dyDescent="0.2">
      <c r="A701" s="5"/>
      <c r="B701" s="6"/>
      <c r="C701" s="872"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3"/>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7.650000000000006" customHeight="1" x14ac:dyDescent="0.2">
      <c r="A702" s="498" t="s">
        <v>260</v>
      </c>
      <c r="B702" s="499"/>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4" t="s">
        <v>552</v>
      </c>
      <c r="AE702" s="885"/>
      <c r="AF702" s="885"/>
      <c r="AG702" s="874" t="s">
        <v>574</v>
      </c>
      <c r="AH702" s="875"/>
      <c r="AI702" s="875"/>
      <c r="AJ702" s="875"/>
      <c r="AK702" s="875"/>
      <c r="AL702" s="875"/>
      <c r="AM702" s="875"/>
      <c r="AN702" s="875"/>
      <c r="AO702" s="875"/>
      <c r="AP702" s="875"/>
      <c r="AQ702" s="875"/>
      <c r="AR702" s="875"/>
      <c r="AS702" s="875"/>
      <c r="AT702" s="875"/>
      <c r="AU702" s="875"/>
      <c r="AV702" s="875"/>
      <c r="AW702" s="875"/>
      <c r="AX702" s="876"/>
    </row>
    <row r="703" spans="1:50" ht="34.5" customHeight="1" x14ac:dyDescent="0.2">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552</v>
      </c>
      <c r="AE703" s="115"/>
      <c r="AF703" s="115"/>
      <c r="AG703" s="658" t="s">
        <v>575</v>
      </c>
      <c r="AH703" s="659"/>
      <c r="AI703" s="659"/>
      <c r="AJ703" s="659"/>
      <c r="AK703" s="659"/>
      <c r="AL703" s="659"/>
      <c r="AM703" s="659"/>
      <c r="AN703" s="659"/>
      <c r="AO703" s="659"/>
      <c r="AP703" s="659"/>
      <c r="AQ703" s="659"/>
      <c r="AR703" s="659"/>
      <c r="AS703" s="659"/>
      <c r="AT703" s="659"/>
      <c r="AU703" s="659"/>
      <c r="AV703" s="659"/>
      <c r="AW703" s="659"/>
      <c r="AX703" s="660"/>
    </row>
    <row r="704" spans="1:50" ht="87.65" customHeight="1" x14ac:dyDescent="0.2">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552</v>
      </c>
      <c r="AE704" s="568"/>
      <c r="AF704" s="568"/>
      <c r="AG704" s="123" t="s">
        <v>576</v>
      </c>
      <c r="AH704" s="717"/>
      <c r="AI704" s="717"/>
      <c r="AJ704" s="717"/>
      <c r="AK704" s="717"/>
      <c r="AL704" s="717"/>
      <c r="AM704" s="717"/>
      <c r="AN704" s="717"/>
      <c r="AO704" s="717"/>
      <c r="AP704" s="717"/>
      <c r="AQ704" s="717"/>
      <c r="AR704" s="717"/>
      <c r="AS704" s="717"/>
      <c r="AT704" s="717"/>
      <c r="AU704" s="717"/>
      <c r="AV704" s="717"/>
      <c r="AW704" s="717"/>
      <c r="AX704" s="718"/>
    </row>
    <row r="705" spans="1:50" ht="40.75" customHeight="1" x14ac:dyDescent="0.2">
      <c r="A705" s="608" t="s">
        <v>40</v>
      </c>
      <c r="B705" s="778"/>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7" t="s">
        <v>552</v>
      </c>
      <c r="AE705" s="728"/>
      <c r="AF705" s="728"/>
      <c r="AG705" s="120" t="s">
        <v>639</v>
      </c>
      <c r="AH705" s="121"/>
      <c r="AI705" s="121"/>
      <c r="AJ705" s="121"/>
      <c r="AK705" s="121"/>
      <c r="AL705" s="121"/>
      <c r="AM705" s="121"/>
      <c r="AN705" s="121"/>
      <c r="AO705" s="121"/>
      <c r="AP705" s="121"/>
      <c r="AQ705" s="121"/>
      <c r="AR705" s="121"/>
      <c r="AS705" s="121"/>
      <c r="AT705" s="121"/>
      <c r="AU705" s="121"/>
      <c r="AV705" s="121"/>
      <c r="AW705" s="121"/>
      <c r="AX705" s="122"/>
    </row>
    <row r="706" spans="1:50" ht="40.75" customHeight="1" x14ac:dyDescent="0.2">
      <c r="A706" s="649"/>
      <c r="B706" s="779"/>
      <c r="C706" s="601"/>
      <c r="D706" s="602"/>
      <c r="E706" s="678" t="s">
        <v>534</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577</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40.75" customHeight="1" x14ac:dyDescent="0.2">
      <c r="A707" s="649"/>
      <c r="B707" s="779"/>
      <c r="C707" s="603"/>
      <c r="D707" s="604"/>
      <c r="E707" s="681" t="s">
        <v>453</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5" t="s">
        <v>577</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2">
      <c r="A708" s="649"/>
      <c r="B708" s="650"/>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2" t="s">
        <v>578</v>
      </c>
      <c r="AE708" s="673"/>
      <c r="AF708" s="673"/>
      <c r="AG708" s="495" t="s">
        <v>644</v>
      </c>
      <c r="AH708" s="496"/>
      <c r="AI708" s="496"/>
      <c r="AJ708" s="496"/>
      <c r="AK708" s="496"/>
      <c r="AL708" s="496"/>
      <c r="AM708" s="496"/>
      <c r="AN708" s="496"/>
      <c r="AO708" s="496"/>
      <c r="AP708" s="496"/>
      <c r="AQ708" s="496"/>
      <c r="AR708" s="496"/>
      <c r="AS708" s="496"/>
      <c r="AT708" s="496"/>
      <c r="AU708" s="496"/>
      <c r="AV708" s="496"/>
      <c r="AW708" s="496"/>
      <c r="AX708" s="497"/>
    </row>
    <row r="709" spans="1:50" ht="53.25" customHeight="1" x14ac:dyDescent="0.2">
      <c r="A709" s="649"/>
      <c r="B709" s="650"/>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552</v>
      </c>
      <c r="AE709" s="115"/>
      <c r="AF709" s="115"/>
      <c r="AG709" s="658" t="s">
        <v>579</v>
      </c>
      <c r="AH709" s="719"/>
      <c r="AI709" s="719"/>
      <c r="AJ709" s="719"/>
      <c r="AK709" s="719"/>
      <c r="AL709" s="719"/>
      <c r="AM709" s="719"/>
      <c r="AN709" s="719"/>
      <c r="AO709" s="719"/>
      <c r="AP709" s="719"/>
      <c r="AQ709" s="719"/>
      <c r="AR709" s="719"/>
      <c r="AS709" s="719"/>
      <c r="AT709" s="719"/>
      <c r="AU709" s="719"/>
      <c r="AV709" s="719"/>
      <c r="AW709" s="719"/>
      <c r="AX709" s="720"/>
    </row>
    <row r="710" spans="1:50" ht="26.25" customHeight="1" x14ac:dyDescent="0.2">
      <c r="A710" s="649"/>
      <c r="B710" s="650"/>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578</v>
      </c>
      <c r="AE710" s="115"/>
      <c r="AF710" s="115"/>
      <c r="AG710" s="495" t="s">
        <v>644</v>
      </c>
      <c r="AH710" s="496"/>
      <c r="AI710" s="496"/>
      <c r="AJ710" s="496"/>
      <c r="AK710" s="496"/>
      <c r="AL710" s="496"/>
      <c r="AM710" s="496"/>
      <c r="AN710" s="496"/>
      <c r="AO710" s="496"/>
      <c r="AP710" s="496"/>
      <c r="AQ710" s="496"/>
      <c r="AR710" s="496"/>
      <c r="AS710" s="496"/>
      <c r="AT710" s="496"/>
      <c r="AU710" s="496"/>
      <c r="AV710" s="496"/>
      <c r="AW710" s="496"/>
      <c r="AX710" s="497"/>
    </row>
    <row r="711" spans="1:50" ht="39.5" customHeight="1" x14ac:dyDescent="0.2">
      <c r="A711" s="649"/>
      <c r="B711" s="650"/>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552</v>
      </c>
      <c r="AE711" s="115"/>
      <c r="AF711" s="115"/>
      <c r="AG711" s="658" t="s">
        <v>580</v>
      </c>
      <c r="AH711" s="719"/>
      <c r="AI711" s="719"/>
      <c r="AJ711" s="719"/>
      <c r="AK711" s="719"/>
      <c r="AL711" s="719"/>
      <c r="AM711" s="719"/>
      <c r="AN711" s="719"/>
      <c r="AO711" s="719"/>
      <c r="AP711" s="719"/>
      <c r="AQ711" s="719"/>
      <c r="AR711" s="719"/>
      <c r="AS711" s="719"/>
      <c r="AT711" s="719"/>
      <c r="AU711" s="719"/>
      <c r="AV711" s="719"/>
      <c r="AW711" s="719"/>
      <c r="AX711" s="720"/>
    </row>
    <row r="712" spans="1:50" ht="26.25" customHeight="1" x14ac:dyDescent="0.2">
      <c r="A712" s="649"/>
      <c r="B712" s="650"/>
      <c r="C712" s="574" t="s">
        <v>493</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552</v>
      </c>
      <c r="AE712" s="568"/>
      <c r="AF712" s="568"/>
      <c r="AG712" s="580" t="s">
        <v>643</v>
      </c>
      <c r="AH712" s="581"/>
      <c r="AI712" s="581"/>
      <c r="AJ712" s="581"/>
      <c r="AK712" s="581"/>
      <c r="AL712" s="581"/>
      <c r="AM712" s="581"/>
      <c r="AN712" s="581"/>
      <c r="AO712" s="581"/>
      <c r="AP712" s="581"/>
      <c r="AQ712" s="581"/>
      <c r="AR712" s="581"/>
      <c r="AS712" s="581"/>
      <c r="AT712" s="581"/>
      <c r="AU712" s="581"/>
      <c r="AV712" s="581"/>
      <c r="AW712" s="581"/>
      <c r="AX712" s="582"/>
    </row>
    <row r="713" spans="1:50" ht="26" customHeight="1" x14ac:dyDescent="0.2">
      <c r="A713" s="649"/>
      <c r="B713" s="650"/>
      <c r="C713" s="111" t="s">
        <v>494</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578</v>
      </c>
      <c r="AE713" s="115"/>
      <c r="AF713" s="116"/>
      <c r="AG713" s="495" t="s">
        <v>644</v>
      </c>
      <c r="AH713" s="496"/>
      <c r="AI713" s="496"/>
      <c r="AJ713" s="496"/>
      <c r="AK713" s="496"/>
      <c r="AL713" s="496"/>
      <c r="AM713" s="496"/>
      <c r="AN713" s="496"/>
      <c r="AO713" s="496"/>
      <c r="AP713" s="496"/>
      <c r="AQ713" s="496"/>
      <c r="AR713" s="496"/>
      <c r="AS713" s="496"/>
      <c r="AT713" s="496"/>
      <c r="AU713" s="496"/>
      <c r="AV713" s="496"/>
      <c r="AW713" s="496"/>
      <c r="AX713" s="497"/>
    </row>
    <row r="714" spans="1:50" ht="36.5" customHeight="1" x14ac:dyDescent="0.2">
      <c r="A714" s="651"/>
      <c r="B714" s="652"/>
      <c r="C714" s="780" t="s">
        <v>458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77" t="s">
        <v>552</v>
      </c>
      <c r="AE714" s="578"/>
      <c r="AF714" s="579"/>
      <c r="AG714" s="684" t="s">
        <v>640</v>
      </c>
      <c r="AH714" s="685"/>
      <c r="AI714" s="685"/>
      <c r="AJ714" s="685"/>
      <c r="AK714" s="685"/>
      <c r="AL714" s="685"/>
      <c r="AM714" s="685"/>
      <c r="AN714" s="685"/>
      <c r="AO714" s="685"/>
      <c r="AP714" s="685"/>
      <c r="AQ714" s="685"/>
      <c r="AR714" s="685"/>
      <c r="AS714" s="685"/>
      <c r="AT714" s="685"/>
      <c r="AU714" s="685"/>
      <c r="AV714" s="685"/>
      <c r="AW714" s="685"/>
      <c r="AX714" s="686"/>
    </row>
    <row r="715" spans="1:50" ht="61" customHeight="1" x14ac:dyDescent="0.2">
      <c r="A715" s="608" t="s">
        <v>41</v>
      </c>
      <c r="B715" s="648"/>
      <c r="C715" s="653" t="s">
        <v>459</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552</v>
      </c>
      <c r="AE715" s="673"/>
      <c r="AF715" s="674"/>
      <c r="AG715" s="495" t="s">
        <v>641</v>
      </c>
      <c r="AH715" s="687"/>
      <c r="AI715" s="687"/>
      <c r="AJ715" s="687"/>
      <c r="AK715" s="687"/>
      <c r="AL715" s="687"/>
      <c r="AM715" s="687"/>
      <c r="AN715" s="687"/>
      <c r="AO715" s="687"/>
      <c r="AP715" s="687"/>
      <c r="AQ715" s="687"/>
      <c r="AR715" s="687"/>
      <c r="AS715" s="687"/>
      <c r="AT715" s="687"/>
      <c r="AU715" s="687"/>
      <c r="AV715" s="687"/>
      <c r="AW715" s="687"/>
      <c r="AX715" s="688"/>
    </row>
    <row r="716" spans="1:50" ht="42" customHeight="1" x14ac:dyDescent="0.2">
      <c r="A716" s="649"/>
      <c r="B716" s="650"/>
      <c r="C716" s="795" t="s">
        <v>46</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7" t="s">
        <v>552</v>
      </c>
      <c r="AE716" s="768"/>
      <c r="AF716" s="768"/>
      <c r="AG716" s="658" t="s">
        <v>581</v>
      </c>
      <c r="AH716" s="659"/>
      <c r="AI716" s="659"/>
      <c r="AJ716" s="659"/>
      <c r="AK716" s="659"/>
      <c r="AL716" s="659"/>
      <c r="AM716" s="659"/>
      <c r="AN716" s="659"/>
      <c r="AO716" s="659"/>
      <c r="AP716" s="659"/>
      <c r="AQ716" s="659"/>
      <c r="AR716" s="659"/>
      <c r="AS716" s="659"/>
      <c r="AT716" s="659"/>
      <c r="AU716" s="659"/>
      <c r="AV716" s="659"/>
      <c r="AW716" s="659"/>
      <c r="AX716" s="660"/>
    </row>
    <row r="717" spans="1:50" ht="32.75" customHeight="1" x14ac:dyDescent="0.2">
      <c r="A717" s="649"/>
      <c r="B717" s="650"/>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552</v>
      </c>
      <c r="AE717" s="115"/>
      <c r="AF717" s="115"/>
      <c r="AG717" s="658" t="s">
        <v>582</v>
      </c>
      <c r="AH717" s="659"/>
      <c r="AI717" s="659"/>
      <c r="AJ717" s="659"/>
      <c r="AK717" s="659"/>
      <c r="AL717" s="659"/>
      <c r="AM717" s="659"/>
      <c r="AN717" s="659"/>
      <c r="AO717" s="659"/>
      <c r="AP717" s="659"/>
      <c r="AQ717" s="659"/>
      <c r="AR717" s="659"/>
      <c r="AS717" s="659"/>
      <c r="AT717" s="659"/>
      <c r="AU717" s="659"/>
      <c r="AV717" s="659"/>
      <c r="AW717" s="659"/>
      <c r="AX717" s="660"/>
    </row>
    <row r="718" spans="1:50" ht="32.75" customHeight="1" x14ac:dyDescent="0.2">
      <c r="A718" s="651"/>
      <c r="B718" s="652"/>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552</v>
      </c>
      <c r="AE718" s="115"/>
      <c r="AF718" s="115"/>
      <c r="AG718" s="123" t="s">
        <v>583</v>
      </c>
      <c r="AH718" s="717"/>
      <c r="AI718" s="717"/>
      <c r="AJ718" s="717"/>
      <c r="AK718" s="717"/>
      <c r="AL718" s="717"/>
      <c r="AM718" s="717"/>
      <c r="AN718" s="717"/>
      <c r="AO718" s="717"/>
      <c r="AP718" s="717"/>
      <c r="AQ718" s="717"/>
      <c r="AR718" s="717"/>
      <c r="AS718" s="717"/>
      <c r="AT718" s="717"/>
      <c r="AU718" s="717"/>
      <c r="AV718" s="717"/>
      <c r="AW718" s="717"/>
      <c r="AX718" s="718"/>
    </row>
    <row r="719" spans="1:50" ht="41.5" customHeight="1" x14ac:dyDescent="0.2">
      <c r="A719" s="640" t="s">
        <v>59</v>
      </c>
      <c r="B719" s="641"/>
      <c r="C719" s="798" t="s">
        <v>264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592"/>
      <c r="AD719" s="672" t="s">
        <v>578</v>
      </c>
      <c r="AE719" s="673"/>
      <c r="AF719" s="673"/>
      <c r="AG719" s="120" t="s">
        <v>644</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2"/>
      <c r="B720" s="643"/>
      <c r="C720" s="931" t="s">
        <v>485</v>
      </c>
      <c r="D720" s="929"/>
      <c r="E720" s="929"/>
      <c r="F720" s="932"/>
      <c r="G720" s="928" t="s">
        <v>486</v>
      </c>
      <c r="H720" s="929"/>
      <c r="I720" s="929"/>
      <c r="J720" s="929"/>
      <c r="K720" s="929"/>
      <c r="L720" s="929"/>
      <c r="M720" s="929"/>
      <c r="N720" s="928" t="s">
        <v>490</v>
      </c>
      <c r="O720" s="929"/>
      <c r="P720" s="929"/>
      <c r="Q720" s="929"/>
      <c r="R720" s="929"/>
      <c r="S720" s="929"/>
      <c r="T720" s="929"/>
      <c r="U720" s="929"/>
      <c r="V720" s="929"/>
      <c r="W720" s="929"/>
      <c r="X720" s="929"/>
      <c r="Y720" s="929"/>
      <c r="Z720" s="929"/>
      <c r="AA720" s="929"/>
      <c r="AB720" s="929"/>
      <c r="AC720" s="929"/>
      <c r="AD720" s="929"/>
      <c r="AE720" s="929"/>
      <c r="AF720" s="930"/>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2">
      <c r="A721" s="642"/>
      <c r="B721" s="643"/>
      <c r="C721" s="911"/>
      <c r="D721" s="912"/>
      <c r="E721" s="912"/>
      <c r="F721" s="913"/>
      <c r="G721" s="933"/>
      <c r="H721" s="934"/>
      <c r="I721" s="92" t="str">
        <f>IF(OR(G721="　", G721=""), "", "-")</f>
        <v/>
      </c>
      <c r="J721" s="910" t="s">
        <v>644</v>
      </c>
      <c r="K721" s="910"/>
      <c r="L721" s="92" t="str">
        <f>IF(M721="","","-")</f>
        <v/>
      </c>
      <c r="M721" s="93"/>
      <c r="N721" s="907" t="s">
        <v>644</v>
      </c>
      <c r="O721" s="908"/>
      <c r="P721" s="908"/>
      <c r="Q721" s="908"/>
      <c r="R721" s="908"/>
      <c r="S721" s="908"/>
      <c r="T721" s="908"/>
      <c r="U721" s="908"/>
      <c r="V721" s="908"/>
      <c r="W721" s="908"/>
      <c r="X721" s="908"/>
      <c r="Y721" s="908"/>
      <c r="Z721" s="908"/>
      <c r="AA721" s="908"/>
      <c r="AB721" s="908"/>
      <c r="AC721" s="908"/>
      <c r="AD721" s="908"/>
      <c r="AE721" s="908"/>
      <c r="AF721" s="909"/>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2">
      <c r="A722" s="642"/>
      <c r="B722" s="643"/>
      <c r="C722" s="911"/>
      <c r="D722" s="912"/>
      <c r="E722" s="912"/>
      <c r="F722" s="913"/>
      <c r="G722" s="933"/>
      <c r="H722" s="934"/>
      <c r="I722" s="92" t="str">
        <f t="shared" ref="I722:I725" si="7">IF(OR(G722="　", G722=""), "", "-")</f>
        <v/>
      </c>
      <c r="J722" s="910" t="s">
        <v>644</v>
      </c>
      <c r="K722" s="910"/>
      <c r="L722" s="92" t="str">
        <f t="shared" ref="L722:L725" si="8">IF(M722="","","-")</f>
        <v/>
      </c>
      <c r="M722" s="93"/>
      <c r="N722" s="907" t="s">
        <v>648</v>
      </c>
      <c r="O722" s="908"/>
      <c r="P722" s="908"/>
      <c r="Q722" s="908"/>
      <c r="R722" s="908"/>
      <c r="S722" s="908"/>
      <c r="T722" s="908"/>
      <c r="U722" s="908"/>
      <c r="V722" s="908"/>
      <c r="W722" s="908"/>
      <c r="X722" s="908"/>
      <c r="Y722" s="908"/>
      <c r="Z722" s="908"/>
      <c r="AA722" s="908"/>
      <c r="AB722" s="908"/>
      <c r="AC722" s="908"/>
      <c r="AD722" s="908"/>
      <c r="AE722" s="908"/>
      <c r="AF722" s="909"/>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2">
      <c r="A723" s="642"/>
      <c r="B723" s="643"/>
      <c r="C723" s="911"/>
      <c r="D723" s="912"/>
      <c r="E723" s="912"/>
      <c r="F723" s="913"/>
      <c r="G723" s="933"/>
      <c r="H723" s="934"/>
      <c r="I723" s="92" t="str">
        <f t="shared" si="7"/>
        <v/>
      </c>
      <c r="J723" s="910" t="s">
        <v>644</v>
      </c>
      <c r="K723" s="910"/>
      <c r="L723" s="92" t="str">
        <f t="shared" si="8"/>
        <v/>
      </c>
      <c r="M723" s="93"/>
      <c r="N723" s="907" t="s">
        <v>649</v>
      </c>
      <c r="O723" s="908"/>
      <c r="P723" s="908"/>
      <c r="Q723" s="908"/>
      <c r="R723" s="908"/>
      <c r="S723" s="908"/>
      <c r="T723" s="908"/>
      <c r="U723" s="908"/>
      <c r="V723" s="908"/>
      <c r="W723" s="908"/>
      <c r="X723" s="908"/>
      <c r="Y723" s="908"/>
      <c r="Z723" s="908"/>
      <c r="AA723" s="908"/>
      <c r="AB723" s="908"/>
      <c r="AC723" s="908"/>
      <c r="AD723" s="908"/>
      <c r="AE723" s="908"/>
      <c r="AF723" s="909"/>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2">
      <c r="A724" s="642"/>
      <c r="B724" s="643"/>
      <c r="C724" s="911"/>
      <c r="D724" s="912"/>
      <c r="E724" s="912"/>
      <c r="F724" s="913"/>
      <c r="G724" s="933"/>
      <c r="H724" s="934"/>
      <c r="I724" s="92" t="str">
        <f t="shared" si="7"/>
        <v/>
      </c>
      <c r="J724" s="910" t="s">
        <v>644</v>
      </c>
      <c r="K724" s="910"/>
      <c r="L724" s="92" t="str">
        <f t="shared" si="8"/>
        <v/>
      </c>
      <c r="M724" s="93"/>
      <c r="N724" s="907" t="s">
        <v>644</v>
      </c>
      <c r="O724" s="908"/>
      <c r="P724" s="908"/>
      <c r="Q724" s="908"/>
      <c r="R724" s="908"/>
      <c r="S724" s="908"/>
      <c r="T724" s="908"/>
      <c r="U724" s="908"/>
      <c r="V724" s="908"/>
      <c r="W724" s="908"/>
      <c r="X724" s="908"/>
      <c r="Y724" s="908"/>
      <c r="Z724" s="908"/>
      <c r="AA724" s="908"/>
      <c r="AB724" s="908"/>
      <c r="AC724" s="908"/>
      <c r="AD724" s="908"/>
      <c r="AE724" s="908"/>
      <c r="AF724" s="909"/>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2">
      <c r="A725" s="644"/>
      <c r="B725" s="645"/>
      <c r="C725" s="914"/>
      <c r="D725" s="915"/>
      <c r="E725" s="915"/>
      <c r="F725" s="916"/>
      <c r="G725" s="949"/>
      <c r="H725" s="950"/>
      <c r="I725" s="94" t="str">
        <f t="shared" si="7"/>
        <v/>
      </c>
      <c r="J725" s="951"/>
      <c r="K725" s="951"/>
      <c r="L725" s="94" t="str">
        <f t="shared" si="8"/>
        <v/>
      </c>
      <c r="M725" s="95"/>
      <c r="N725" s="935"/>
      <c r="O725" s="936"/>
      <c r="P725" s="936"/>
      <c r="Q725" s="936"/>
      <c r="R725" s="936"/>
      <c r="S725" s="936"/>
      <c r="T725" s="936"/>
      <c r="U725" s="936"/>
      <c r="V725" s="936"/>
      <c r="W725" s="936"/>
      <c r="X725" s="936"/>
      <c r="Y725" s="936"/>
      <c r="Z725" s="936"/>
      <c r="AA725" s="936"/>
      <c r="AB725" s="936"/>
      <c r="AC725" s="936"/>
      <c r="AD725" s="936"/>
      <c r="AE725" s="936"/>
      <c r="AF725" s="937"/>
      <c r="AG725" s="123"/>
      <c r="AH725" s="124"/>
      <c r="AI725" s="124"/>
      <c r="AJ725" s="124"/>
      <c r="AK725" s="124"/>
      <c r="AL725" s="124"/>
      <c r="AM725" s="124"/>
      <c r="AN725" s="124"/>
      <c r="AO725" s="124"/>
      <c r="AP725" s="124"/>
      <c r="AQ725" s="124"/>
      <c r="AR725" s="124"/>
      <c r="AS725" s="124"/>
      <c r="AT725" s="124"/>
      <c r="AU725" s="124"/>
      <c r="AV725" s="124"/>
      <c r="AW725" s="124"/>
      <c r="AX725" s="125"/>
    </row>
    <row r="726" spans="1:50" ht="62.75" customHeight="1" x14ac:dyDescent="0.2">
      <c r="A726" s="608" t="s">
        <v>49</v>
      </c>
      <c r="B726" s="609"/>
      <c r="C726" s="427" t="s">
        <v>54</v>
      </c>
      <c r="D726" s="563"/>
      <c r="E726" s="563"/>
      <c r="F726" s="564"/>
      <c r="G726" s="810" t="s">
        <v>642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56.25" customHeight="1" thickBot="1" x14ac:dyDescent="0.25">
      <c r="A727" s="610"/>
      <c r="B727" s="611"/>
      <c r="C727" s="805" t="s">
        <v>58</v>
      </c>
      <c r="D727" s="806"/>
      <c r="E727" s="806"/>
      <c r="F727" s="807"/>
      <c r="G727" s="808" t="s">
        <v>650</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2">
      <c r="A728" s="802" t="s">
        <v>34</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44.5" customHeight="1" thickBot="1" x14ac:dyDescent="0.25">
      <c r="A729" s="774" t="s">
        <v>658</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2">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6" customHeight="1" thickBot="1" x14ac:dyDescent="0.25">
      <c r="A731" s="605" t="s">
        <v>258</v>
      </c>
      <c r="B731" s="606"/>
      <c r="C731" s="606"/>
      <c r="D731" s="606"/>
      <c r="E731" s="607"/>
      <c r="F731" s="675" t="s">
        <v>659</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2">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42" customHeight="1" thickBot="1" x14ac:dyDescent="0.25">
      <c r="A733" s="754" t="s">
        <v>258</v>
      </c>
      <c r="B733" s="755"/>
      <c r="C733" s="755"/>
      <c r="D733" s="755"/>
      <c r="E733" s="756"/>
      <c r="F733" s="775" t="s">
        <v>660</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41"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83" t="s">
        <v>501</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0" ht="24.75" customHeight="1" x14ac:dyDescent="0.2">
      <c r="A737" s="612" t="s">
        <v>432</v>
      </c>
      <c r="B737" s="613"/>
      <c r="C737" s="613"/>
      <c r="D737" s="613"/>
      <c r="E737" s="613"/>
      <c r="F737" s="613"/>
      <c r="G737" s="942">
        <v>279</v>
      </c>
      <c r="H737" s="943"/>
      <c r="I737" s="943"/>
      <c r="J737" s="943"/>
      <c r="K737" s="943"/>
      <c r="L737" s="943"/>
      <c r="M737" s="943"/>
      <c r="N737" s="943"/>
      <c r="O737" s="943"/>
      <c r="P737" s="944"/>
      <c r="Q737" s="613" t="s">
        <v>360</v>
      </c>
      <c r="R737" s="613"/>
      <c r="S737" s="613"/>
      <c r="T737" s="613"/>
      <c r="U737" s="613"/>
      <c r="V737" s="613"/>
      <c r="W737" s="948" t="s">
        <v>584</v>
      </c>
      <c r="X737" s="943"/>
      <c r="Y737" s="943"/>
      <c r="Z737" s="943"/>
      <c r="AA737" s="943"/>
      <c r="AB737" s="943"/>
      <c r="AC737" s="943"/>
      <c r="AD737" s="943"/>
      <c r="AE737" s="943"/>
      <c r="AF737" s="944"/>
      <c r="AG737" s="613" t="s">
        <v>361</v>
      </c>
      <c r="AH737" s="613"/>
      <c r="AI737" s="613"/>
      <c r="AJ737" s="613"/>
      <c r="AK737" s="613"/>
      <c r="AL737" s="613"/>
      <c r="AM737" s="948" t="s">
        <v>585</v>
      </c>
      <c r="AN737" s="943"/>
      <c r="AO737" s="943"/>
      <c r="AP737" s="943"/>
      <c r="AQ737" s="943"/>
      <c r="AR737" s="943"/>
      <c r="AS737" s="943"/>
      <c r="AT737" s="943"/>
      <c r="AU737" s="943"/>
      <c r="AV737" s="944"/>
      <c r="AW737" s="59"/>
      <c r="AX737" s="60"/>
    </row>
    <row r="738" spans="1:50" ht="24.75" customHeight="1" x14ac:dyDescent="0.2">
      <c r="A738" s="919" t="s">
        <v>362</v>
      </c>
      <c r="B738" s="920"/>
      <c r="C738" s="920"/>
      <c r="D738" s="920"/>
      <c r="E738" s="920"/>
      <c r="F738" s="920"/>
      <c r="G738" s="942">
        <v>100</v>
      </c>
      <c r="H738" s="943"/>
      <c r="I738" s="943"/>
      <c r="J738" s="943"/>
      <c r="K738" s="943"/>
      <c r="L738" s="943"/>
      <c r="M738" s="943"/>
      <c r="N738" s="943"/>
      <c r="O738" s="943"/>
      <c r="P738" s="943"/>
      <c r="Q738" s="613" t="s">
        <v>363</v>
      </c>
      <c r="R738" s="613"/>
      <c r="S738" s="613"/>
      <c r="T738" s="613"/>
      <c r="U738" s="613"/>
      <c r="V738" s="613"/>
      <c r="W738" s="942">
        <v>104</v>
      </c>
      <c r="X738" s="943"/>
      <c r="Y738" s="943"/>
      <c r="Z738" s="943"/>
      <c r="AA738" s="943"/>
      <c r="AB738" s="943"/>
      <c r="AC738" s="943"/>
      <c r="AD738" s="943"/>
      <c r="AE738" s="943"/>
      <c r="AF738" s="944"/>
      <c r="AG738" s="920" t="s">
        <v>364</v>
      </c>
      <c r="AH738" s="920"/>
      <c r="AI738" s="920"/>
      <c r="AJ738" s="920"/>
      <c r="AK738" s="920"/>
      <c r="AL738" s="920"/>
      <c r="AM738" s="942">
        <v>293</v>
      </c>
      <c r="AN738" s="943"/>
      <c r="AO738" s="943"/>
      <c r="AP738" s="943"/>
      <c r="AQ738" s="943"/>
      <c r="AR738" s="943"/>
      <c r="AS738" s="943"/>
      <c r="AT738" s="943"/>
      <c r="AU738" s="943"/>
      <c r="AV738" s="944"/>
      <c r="AW738" s="87"/>
      <c r="AX738" s="88"/>
    </row>
    <row r="739" spans="1:50" ht="24.75" customHeight="1" thickBot="1" x14ac:dyDescent="0.25">
      <c r="A739" s="752" t="s">
        <v>487</v>
      </c>
      <c r="B739" s="753"/>
      <c r="C739" s="753"/>
      <c r="D739" s="753"/>
      <c r="E739" s="753"/>
      <c r="F739" s="753"/>
      <c r="G739" s="945">
        <v>274</v>
      </c>
      <c r="H739" s="946"/>
      <c r="I739" s="946"/>
      <c r="J739" s="946"/>
      <c r="K739" s="946"/>
      <c r="L739" s="946"/>
      <c r="M739" s="946"/>
      <c r="N739" s="946"/>
      <c r="O739" s="946"/>
      <c r="P739" s="947"/>
      <c r="Q739" s="921"/>
      <c r="R739" s="922"/>
      <c r="S739" s="922"/>
      <c r="T739" s="922"/>
      <c r="U739" s="922"/>
      <c r="V739" s="922"/>
      <c r="W739" s="922"/>
      <c r="X739" s="922"/>
      <c r="Y739" s="922"/>
      <c r="Z739" s="922"/>
      <c r="AA739" s="922"/>
      <c r="AB739" s="922"/>
      <c r="AC739" s="922"/>
      <c r="AD739" s="922"/>
      <c r="AE739" s="922"/>
      <c r="AF739" s="922"/>
      <c r="AG739" s="922"/>
      <c r="AH739" s="922"/>
      <c r="AI739" s="922"/>
      <c r="AJ739" s="922"/>
      <c r="AK739" s="922"/>
      <c r="AL739" s="922"/>
      <c r="AM739" s="922"/>
      <c r="AN739" s="922"/>
      <c r="AO739" s="922"/>
      <c r="AP739" s="922"/>
      <c r="AQ739" s="922"/>
      <c r="AR739" s="922"/>
      <c r="AS739" s="922"/>
      <c r="AT739" s="922"/>
      <c r="AU739" s="922"/>
      <c r="AV739" s="923"/>
      <c r="AW739" s="61"/>
      <c r="AX739" s="62"/>
    </row>
    <row r="740" spans="1:50" ht="28.4" customHeight="1" x14ac:dyDescent="0.2">
      <c r="A740" s="789" t="s">
        <v>537</v>
      </c>
      <c r="B740" s="790"/>
      <c r="C740" s="790"/>
      <c r="D740" s="790"/>
      <c r="E740" s="790"/>
      <c r="F740" s="791"/>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65" hidden="1"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9" t="s">
        <v>539</v>
      </c>
      <c r="B779" s="770"/>
      <c r="C779" s="770"/>
      <c r="D779" s="770"/>
      <c r="E779" s="770"/>
      <c r="F779" s="771"/>
      <c r="G779" s="419" t="s">
        <v>587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586</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2">
      <c r="A780" s="569"/>
      <c r="B780" s="772"/>
      <c r="C780" s="772"/>
      <c r="D780" s="772"/>
      <c r="E780" s="772"/>
      <c r="F780" s="773"/>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2">
      <c r="A781" s="569"/>
      <c r="B781" s="772"/>
      <c r="C781" s="772"/>
      <c r="D781" s="772"/>
      <c r="E781" s="772"/>
      <c r="F781" s="773"/>
      <c r="G781" s="434" t="s">
        <v>609</v>
      </c>
      <c r="H781" s="435"/>
      <c r="I781" s="435"/>
      <c r="J781" s="435"/>
      <c r="K781" s="436"/>
      <c r="L781" s="437" t="s">
        <v>611</v>
      </c>
      <c r="M781" s="438"/>
      <c r="N781" s="438"/>
      <c r="O781" s="438"/>
      <c r="P781" s="438"/>
      <c r="Q781" s="438"/>
      <c r="R781" s="438"/>
      <c r="S781" s="438"/>
      <c r="T781" s="438"/>
      <c r="U781" s="438"/>
      <c r="V781" s="438"/>
      <c r="W781" s="438"/>
      <c r="X781" s="439"/>
      <c r="Y781" s="464">
        <v>57</v>
      </c>
      <c r="Z781" s="465"/>
      <c r="AA781" s="465"/>
      <c r="AB781" s="562"/>
      <c r="AC781" s="434" t="s">
        <v>614</v>
      </c>
      <c r="AD781" s="435"/>
      <c r="AE781" s="435"/>
      <c r="AF781" s="435"/>
      <c r="AG781" s="436"/>
      <c r="AH781" s="437" t="s">
        <v>615</v>
      </c>
      <c r="AI781" s="438"/>
      <c r="AJ781" s="438"/>
      <c r="AK781" s="438"/>
      <c r="AL781" s="438"/>
      <c r="AM781" s="438"/>
      <c r="AN781" s="438"/>
      <c r="AO781" s="438"/>
      <c r="AP781" s="438"/>
      <c r="AQ781" s="438"/>
      <c r="AR781" s="438"/>
      <c r="AS781" s="438"/>
      <c r="AT781" s="439"/>
      <c r="AU781" s="464">
        <v>8</v>
      </c>
      <c r="AV781" s="465"/>
      <c r="AW781" s="465"/>
      <c r="AX781" s="466"/>
    </row>
    <row r="782" spans="1:50" ht="24.75" customHeight="1" x14ac:dyDescent="0.2">
      <c r="A782" s="569"/>
      <c r="B782" s="772"/>
      <c r="C782" s="772"/>
      <c r="D782" s="772"/>
      <c r="E782" s="772"/>
      <c r="F782" s="773"/>
      <c r="G782" s="345" t="s">
        <v>610</v>
      </c>
      <c r="H782" s="346"/>
      <c r="I782" s="346"/>
      <c r="J782" s="346"/>
      <c r="K782" s="347"/>
      <c r="L782" s="390" t="s">
        <v>612</v>
      </c>
      <c r="M782" s="391"/>
      <c r="N782" s="391"/>
      <c r="O782" s="391"/>
      <c r="P782" s="391"/>
      <c r="Q782" s="391"/>
      <c r="R782" s="391"/>
      <c r="S782" s="391"/>
      <c r="T782" s="391"/>
      <c r="U782" s="391"/>
      <c r="V782" s="391"/>
      <c r="W782" s="391"/>
      <c r="X782" s="392"/>
      <c r="Y782" s="387">
        <v>8</v>
      </c>
      <c r="Z782" s="388"/>
      <c r="AA782" s="388"/>
      <c r="AB782" s="394"/>
      <c r="AC782" s="345" t="s">
        <v>197</v>
      </c>
      <c r="AD782" s="346"/>
      <c r="AE782" s="346"/>
      <c r="AF782" s="346"/>
      <c r="AG782" s="347"/>
      <c r="AH782" s="390" t="s">
        <v>613</v>
      </c>
      <c r="AI782" s="391"/>
      <c r="AJ782" s="391"/>
      <c r="AK782" s="391"/>
      <c r="AL782" s="391"/>
      <c r="AM782" s="391"/>
      <c r="AN782" s="391"/>
      <c r="AO782" s="391"/>
      <c r="AP782" s="391"/>
      <c r="AQ782" s="391"/>
      <c r="AR782" s="391"/>
      <c r="AS782" s="391"/>
      <c r="AT782" s="392"/>
      <c r="AU782" s="387">
        <v>1</v>
      </c>
      <c r="AV782" s="388"/>
      <c r="AW782" s="388"/>
      <c r="AX782" s="389"/>
    </row>
    <row r="783" spans="1:50" ht="24.75" customHeight="1" x14ac:dyDescent="0.2">
      <c r="A783" s="569"/>
      <c r="B783" s="772"/>
      <c r="C783" s="772"/>
      <c r="D783" s="772"/>
      <c r="E783" s="772"/>
      <c r="F783" s="773"/>
      <c r="G783" s="345" t="s">
        <v>197</v>
      </c>
      <c r="H783" s="346"/>
      <c r="I783" s="346"/>
      <c r="J783" s="346"/>
      <c r="K783" s="347"/>
      <c r="L783" s="390" t="s">
        <v>613</v>
      </c>
      <c r="M783" s="391"/>
      <c r="N783" s="391"/>
      <c r="O783" s="391"/>
      <c r="P783" s="391"/>
      <c r="Q783" s="391"/>
      <c r="R783" s="391"/>
      <c r="S783" s="391"/>
      <c r="T783" s="391"/>
      <c r="U783" s="391"/>
      <c r="V783" s="391"/>
      <c r="W783" s="391"/>
      <c r="X783" s="392"/>
      <c r="Y783" s="387">
        <v>6</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2">
      <c r="A784" s="569"/>
      <c r="B784" s="772"/>
      <c r="C784" s="772"/>
      <c r="D784" s="772"/>
      <c r="E784" s="772"/>
      <c r="F784" s="773"/>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2">
      <c r="A785" s="569"/>
      <c r="B785" s="772"/>
      <c r="C785" s="772"/>
      <c r="D785" s="772"/>
      <c r="E785" s="772"/>
      <c r="F785" s="773"/>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2">
      <c r="A786" s="569"/>
      <c r="B786" s="772"/>
      <c r="C786" s="772"/>
      <c r="D786" s="772"/>
      <c r="E786" s="772"/>
      <c r="F786" s="773"/>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2">
      <c r="A787" s="569"/>
      <c r="B787" s="772"/>
      <c r="C787" s="772"/>
      <c r="D787" s="772"/>
      <c r="E787" s="772"/>
      <c r="F787" s="773"/>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2">
      <c r="A788" s="569"/>
      <c r="B788" s="772"/>
      <c r="C788" s="772"/>
      <c r="D788" s="772"/>
      <c r="E788" s="772"/>
      <c r="F788" s="773"/>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69"/>
      <c r="B789" s="772"/>
      <c r="C789" s="772"/>
      <c r="D789" s="772"/>
      <c r="E789" s="772"/>
      <c r="F789" s="773"/>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69"/>
      <c r="B790" s="772"/>
      <c r="C790" s="772"/>
      <c r="D790" s="772"/>
      <c r="E790" s="772"/>
      <c r="F790" s="773"/>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5">
      <c r="A791" s="569"/>
      <c r="B791" s="772"/>
      <c r="C791" s="772"/>
      <c r="D791" s="772"/>
      <c r="E791" s="772"/>
      <c r="F791" s="773"/>
      <c r="G791" s="395" t="s">
        <v>21</v>
      </c>
      <c r="H791" s="396"/>
      <c r="I791" s="396"/>
      <c r="J791" s="396"/>
      <c r="K791" s="396"/>
      <c r="L791" s="397"/>
      <c r="M791" s="398"/>
      <c r="N791" s="398"/>
      <c r="O791" s="398"/>
      <c r="P791" s="398"/>
      <c r="Q791" s="398"/>
      <c r="R791" s="398"/>
      <c r="S791" s="398"/>
      <c r="T791" s="398"/>
      <c r="U791" s="398"/>
      <c r="V791" s="398"/>
      <c r="W791" s="398"/>
      <c r="X791" s="399"/>
      <c r="Y791" s="400">
        <f>SUM(Y781:AB790)</f>
        <v>71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9</v>
      </c>
      <c r="AV791" s="401"/>
      <c r="AW791" s="401"/>
      <c r="AX791" s="403"/>
    </row>
    <row r="792" spans="1:50" ht="24.75" customHeight="1" x14ac:dyDescent="0.2">
      <c r="A792" s="569"/>
      <c r="B792" s="772"/>
      <c r="C792" s="772"/>
      <c r="D792" s="772"/>
      <c r="E792" s="772"/>
      <c r="F792" s="773"/>
      <c r="G792" s="419" t="s">
        <v>588</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589</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2">
      <c r="A793" s="569"/>
      <c r="B793" s="772"/>
      <c r="C793" s="772"/>
      <c r="D793" s="772"/>
      <c r="E793" s="772"/>
      <c r="F793" s="773"/>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2">
      <c r="A794" s="569"/>
      <c r="B794" s="772"/>
      <c r="C794" s="772"/>
      <c r="D794" s="772"/>
      <c r="E794" s="772"/>
      <c r="F794" s="773"/>
      <c r="G794" s="434" t="s">
        <v>609</v>
      </c>
      <c r="H794" s="435"/>
      <c r="I794" s="435"/>
      <c r="J794" s="435"/>
      <c r="K794" s="436"/>
      <c r="L794" s="437" t="s">
        <v>624</v>
      </c>
      <c r="M794" s="438"/>
      <c r="N794" s="438"/>
      <c r="O794" s="438"/>
      <c r="P794" s="438"/>
      <c r="Q794" s="438"/>
      <c r="R794" s="438"/>
      <c r="S794" s="438"/>
      <c r="T794" s="438"/>
      <c r="U794" s="438"/>
      <c r="V794" s="438"/>
      <c r="W794" s="438"/>
      <c r="X794" s="439"/>
      <c r="Y794" s="464">
        <v>7</v>
      </c>
      <c r="Z794" s="465"/>
      <c r="AA794" s="465"/>
      <c r="AB794" s="562"/>
      <c r="AC794" s="434" t="s">
        <v>617</v>
      </c>
      <c r="AD794" s="435"/>
      <c r="AE794" s="435"/>
      <c r="AF794" s="435"/>
      <c r="AG794" s="436"/>
      <c r="AH794" s="437" t="s">
        <v>626</v>
      </c>
      <c r="AI794" s="438"/>
      <c r="AJ794" s="438"/>
      <c r="AK794" s="438"/>
      <c r="AL794" s="438"/>
      <c r="AM794" s="438"/>
      <c r="AN794" s="438"/>
      <c r="AO794" s="438"/>
      <c r="AP794" s="438"/>
      <c r="AQ794" s="438"/>
      <c r="AR794" s="438"/>
      <c r="AS794" s="438"/>
      <c r="AT794" s="439"/>
      <c r="AU794" s="464">
        <v>30</v>
      </c>
      <c r="AV794" s="465"/>
      <c r="AW794" s="465"/>
      <c r="AX794" s="466"/>
    </row>
    <row r="795" spans="1:50" ht="24.75" customHeight="1" x14ac:dyDescent="0.2">
      <c r="A795" s="569"/>
      <c r="B795" s="772"/>
      <c r="C795" s="772"/>
      <c r="D795" s="772"/>
      <c r="E795" s="772"/>
      <c r="F795" s="773"/>
      <c r="G795" s="345" t="s">
        <v>616</v>
      </c>
      <c r="H795" s="346"/>
      <c r="I795" s="346"/>
      <c r="J795" s="346"/>
      <c r="K795" s="347"/>
      <c r="L795" s="390" t="s">
        <v>613</v>
      </c>
      <c r="M795" s="391"/>
      <c r="N795" s="391"/>
      <c r="O795" s="391"/>
      <c r="P795" s="391"/>
      <c r="Q795" s="391"/>
      <c r="R795" s="391"/>
      <c r="S795" s="391"/>
      <c r="T795" s="391"/>
      <c r="U795" s="391"/>
      <c r="V795" s="391"/>
      <c r="W795" s="391"/>
      <c r="X795" s="392"/>
      <c r="Y795" s="387">
        <v>1</v>
      </c>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2">
      <c r="A796" s="569"/>
      <c r="B796" s="772"/>
      <c r="C796" s="772"/>
      <c r="D796" s="772"/>
      <c r="E796" s="772"/>
      <c r="F796" s="773"/>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2">
      <c r="A797" s="569"/>
      <c r="B797" s="772"/>
      <c r="C797" s="772"/>
      <c r="D797" s="772"/>
      <c r="E797" s="772"/>
      <c r="F797" s="773"/>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2">
      <c r="A798" s="569"/>
      <c r="B798" s="772"/>
      <c r="C798" s="772"/>
      <c r="D798" s="772"/>
      <c r="E798" s="772"/>
      <c r="F798" s="773"/>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2">
      <c r="A799" s="569"/>
      <c r="B799" s="772"/>
      <c r="C799" s="772"/>
      <c r="D799" s="772"/>
      <c r="E799" s="772"/>
      <c r="F799" s="773"/>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2">
      <c r="A800" s="569"/>
      <c r="B800" s="772"/>
      <c r="C800" s="772"/>
      <c r="D800" s="772"/>
      <c r="E800" s="772"/>
      <c r="F800" s="773"/>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2">
      <c r="A801" s="569"/>
      <c r="B801" s="772"/>
      <c r="C801" s="772"/>
      <c r="D801" s="772"/>
      <c r="E801" s="772"/>
      <c r="F801" s="773"/>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69"/>
      <c r="B802" s="772"/>
      <c r="C802" s="772"/>
      <c r="D802" s="772"/>
      <c r="E802" s="772"/>
      <c r="F802" s="773"/>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69"/>
      <c r="B803" s="772"/>
      <c r="C803" s="772"/>
      <c r="D803" s="772"/>
      <c r="E803" s="772"/>
      <c r="F803" s="773"/>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5">
      <c r="A804" s="569"/>
      <c r="B804" s="772"/>
      <c r="C804" s="772"/>
      <c r="D804" s="772"/>
      <c r="E804" s="772"/>
      <c r="F804" s="773"/>
      <c r="G804" s="395" t="s">
        <v>21</v>
      </c>
      <c r="H804" s="396"/>
      <c r="I804" s="396"/>
      <c r="J804" s="396"/>
      <c r="K804" s="396"/>
      <c r="L804" s="397"/>
      <c r="M804" s="398"/>
      <c r="N804" s="398"/>
      <c r="O804" s="398"/>
      <c r="P804" s="398"/>
      <c r="Q804" s="398"/>
      <c r="R804" s="398"/>
      <c r="S804" s="398"/>
      <c r="T804" s="398"/>
      <c r="U804" s="398"/>
      <c r="V804" s="398"/>
      <c r="W804" s="398"/>
      <c r="X804" s="399"/>
      <c r="Y804" s="400">
        <f>SUM(Y794:AB803)</f>
        <v>8</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30</v>
      </c>
      <c r="AV804" s="401"/>
      <c r="AW804" s="401"/>
      <c r="AX804" s="403"/>
    </row>
    <row r="805" spans="1:50" ht="24.75" customHeight="1" x14ac:dyDescent="0.2">
      <c r="A805" s="569"/>
      <c r="B805" s="772"/>
      <c r="C805" s="772"/>
      <c r="D805" s="772"/>
      <c r="E805" s="772"/>
      <c r="F805" s="773"/>
      <c r="G805" s="419" t="s">
        <v>590</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591</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2">
      <c r="A806" s="569"/>
      <c r="B806" s="772"/>
      <c r="C806" s="772"/>
      <c r="D806" s="772"/>
      <c r="E806" s="772"/>
      <c r="F806" s="773"/>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2">
      <c r="A807" s="569"/>
      <c r="B807" s="772"/>
      <c r="C807" s="772"/>
      <c r="D807" s="772"/>
      <c r="E807" s="772"/>
      <c r="F807" s="773"/>
      <c r="G807" s="434" t="s">
        <v>609</v>
      </c>
      <c r="H807" s="435"/>
      <c r="I807" s="435"/>
      <c r="J807" s="435"/>
      <c r="K807" s="436"/>
      <c r="L807" s="437" t="s">
        <v>621</v>
      </c>
      <c r="M807" s="438"/>
      <c r="N807" s="438"/>
      <c r="O807" s="438"/>
      <c r="P807" s="438"/>
      <c r="Q807" s="438"/>
      <c r="R807" s="438"/>
      <c r="S807" s="438"/>
      <c r="T807" s="438"/>
      <c r="U807" s="438"/>
      <c r="V807" s="438"/>
      <c r="W807" s="438"/>
      <c r="X807" s="439"/>
      <c r="Y807" s="464">
        <v>26</v>
      </c>
      <c r="Z807" s="465"/>
      <c r="AA807" s="465"/>
      <c r="AB807" s="562"/>
      <c r="AC807" s="434"/>
      <c r="AD807" s="435"/>
      <c r="AE807" s="435"/>
      <c r="AF807" s="435"/>
      <c r="AG807" s="436"/>
      <c r="AH807" s="437" t="s">
        <v>627</v>
      </c>
      <c r="AI807" s="438"/>
      <c r="AJ807" s="438"/>
      <c r="AK807" s="438"/>
      <c r="AL807" s="438"/>
      <c r="AM807" s="438"/>
      <c r="AN807" s="438"/>
      <c r="AO807" s="438"/>
      <c r="AP807" s="438"/>
      <c r="AQ807" s="438"/>
      <c r="AR807" s="438"/>
      <c r="AS807" s="438"/>
      <c r="AT807" s="439"/>
      <c r="AU807" s="464">
        <v>0.1</v>
      </c>
      <c r="AV807" s="465"/>
      <c r="AW807" s="465"/>
      <c r="AX807" s="466"/>
    </row>
    <row r="808" spans="1:50" ht="24.75" customHeight="1" x14ac:dyDescent="0.2">
      <c r="A808" s="569"/>
      <c r="B808" s="772"/>
      <c r="C808" s="772"/>
      <c r="D808" s="772"/>
      <c r="E808" s="772"/>
      <c r="F808" s="773"/>
      <c r="G808" s="345" t="s">
        <v>618</v>
      </c>
      <c r="H808" s="346"/>
      <c r="I808" s="346"/>
      <c r="J808" s="346"/>
      <c r="K808" s="347"/>
      <c r="L808" s="390" t="s">
        <v>622</v>
      </c>
      <c r="M808" s="391"/>
      <c r="N808" s="391"/>
      <c r="O808" s="391"/>
      <c r="P808" s="391"/>
      <c r="Q808" s="391"/>
      <c r="R808" s="391"/>
      <c r="S808" s="391"/>
      <c r="T808" s="391"/>
      <c r="U808" s="391"/>
      <c r="V808" s="391"/>
      <c r="W808" s="391"/>
      <c r="X808" s="392"/>
      <c r="Y808" s="387">
        <v>15</v>
      </c>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2">
      <c r="A809" s="569"/>
      <c r="B809" s="772"/>
      <c r="C809" s="772"/>
      <c r="D809" s="772"/>
      <c r="E809" s="772"/>
      <c r="F809" s="773"/>
      <c r="G809" s="345" t="s">
        <v>619</v>
      </c>
      <c r="H809" s="346"/>
      <c r="I809" s="346"/>
      <c r="J809" s="346"/>
      <c r="K809" s="347"/>
      <c r="L809" s="390" t="s">
        <v>623</v>
      </c>
      <c r="M809" s="391"/>
      <c r="N809" s="391"/>
      <c r="O809" s="391"/>
      <c r="P809" s="391"/>
      <c r="Q809" s="391"/>
      <c r="R809" s="391"/>
      <c r="S809" s="391"/>
      <c r="T809" s="391"/>
      <c r="U809" s="391"/>
      <c r="V809" s="391"/>
      <c r="W809" s="391"/>
      <c r="X809" s="392"/>
      <c r="Y809" s="387">
        <v>3</v>
      </c>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2">
      <c r="A810" s="569"/>
      <c r="B810" s="772"/>
      <c r="C810" s="772"/>
      <c r="D810" s="772"/>
      <c r="E810" s="772"/>
      <c r="F810" s="773"/>
      <c r="G810" s="345" t="s">
        <v>620</v>
      </c>
      <c r="H810" s="346"/>
      <c r="I810" s="346"/>
      <c r="J810" s="346"/>
      <c r="K810" s="347"/>
      <c r="L810" s="390"/>
      <c r="M810" s="391"/>
      <c r="N810" s="391"/>
      <c r="O810" s="391"/>
      <c r="P810" s="391"/>
      <c r="Q810" s="391"/>
      <c r="R810" s="391"/>
      <c r="S810" s="391"/>
      <c r="T810" s="391"/>
      <c r="U810" s="391"/>
      <c r="V810" s="391"/>
      <c r="W810" s="391"/>
      <c r="X810" s="392"/>
      <c r="Y810" s="387">
        <v>2</v>
      </c>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2">
      <c r="A811" s="569"/>
      <c r="B811" s="772"/>
      <c r="C811" s="772"/>
      <c r="D811" s="772"/>
      <c r="E811" s="772"/>
      <c r="F811" s="773"/>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2">
      <c r="A812" s="569"/>
      <c r="B812" s="772"/>
      <c r="C812" s="772"/>
      <c r="D812" s="772"/>
      <c r="E812" s="772"/>
      <c r="F812" s="773"/>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2">
      <c r="A813" s="569"/>
      <c r="B813" s="772"/>
      <c r="C813" s="772"/>
      <c r="D813" s="772"/>
      <c r="E813" s="772"/>
      <c r="F813" s="773"/>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2">
      <c r="A814" s="569"/>
      <c r="B814" s="772"/>
      <c r="C814" s="772"/>
      <c r="D814" s="772"/>
      <c r="E814" s="772"/>
      <c r="F814" s="773"/>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69"/>
      <c r="B815" s="772"/>
      <c r="C815" s="772"/>
      <c r="D815" s="772"/>
      <c r="E815" s="772"/>
      <c r="F815" s="773"/>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69"/>
      <c r="B816" s="772"/>
      <c r="C816" s="772"/>
      <c r="D816" s="772"/>
      <c r="E816" s="772"/>
      <c r="F816" s="773"/>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5">
      <c r="A817" s="569"/>
      <c r="B817" s="772"/>
      <c r="C817" s="772"/>
      <c r="D817" s="772"/>
      <c r="E817" s="772"/>
      <c r="F817" s="773"/>
      <c r="G817" s="395" t="s">
        <v>21</v>
      </c>
      <c r="H817" s="396"/>
      <c r="I817" s="396"/>
      <c r="J817" s="396"/>
      <c r="K817" s="396"/>
      <c r="L817" s="397"/>
      <c r="M817" s="398"/>
      <c r="N817" s="398"/>
      <c r="O817" s="398"/>
      <c r="P817" s="398"/>
      <c r="Q817" s="398"/>
      <c r="R817" s="398"/>
      <c r="S817" s="398"/>
      <c r="T817" s="398"/>
      <c r="U817" s="398"/>
      <c r="V817" s="398"/>
      <c r="W817" s="398"/>
      <c r="X817" s="399"/>
      <c r="Y817" s="400">
        <f>SUM(Y807:AB816)</f>
        <v>46</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0.1</v>
      </c>
      <c r="AV817" s="401"/>
      <c r="AW817" s="401"/>
      <c r="AX817" s="403"/>
    </row>
    <row r="818" spans="1:50" ht="24.75" customHeight="1" x14ac:dyDescent="0.2">
      <c r="A818" s="569"/>
      <c r="B818" s="772"/>
      <c r="C818" s="772"/>
      <c r="D818" s="772"/>
      <c r="E818" s="772"/>
      <c r="F818" s="773"/>
      <c r="G818" s="419" t="s">
        <v>592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2">
      <c r="A819" s="569"/>
      <c r="B819" s="772"/>
      <c r="C819" s="772"/>
      <c r="D819" s="772"/>
      <c r="E819" s="772"/>
      <c r="F819" s="773"/>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2">
      <c r="A820" s="569"/>
      <c r="B820" s="772"/>
      <c r="C820" s="772"/>
      <c r="D820" s="772"/>
      <c r="E820" s="772"/>
      <c r="F820" s="773"/>
      <c r="G820" s="434" t="s">
        <v>609</v>
      </c>
      <c r="H820" s="435"/>
      <c r="I820" s="435"/>
      <c r="J820" s="435"/>
      <c r="K820" s="436"/>
      <c r="L820" s="437" t="s">
        <v>625</v>
      </c>
      <c r="M820" s="438"/>
      <c r="N820" s="438"/>
      <c r="O820" s="438"/>
      <c r="P820" s="438"/>
      <c r="Q820" s="438"/>
      <c r="R820" s="438"/>
      <c r="S820" s="438"/>
      <c r="T820" s="438"/>
      <c r="U820" s="438"/>
      <c r="V820" s="438"/>
      <c r="W820" s="438"/>
      <c r="X820" s="439"/>
      <c r="Y820" s="464">
        <v>35</v>
      </c>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customHeight="1" x14ac:dyDescent="0.2">
      <c r="A821" s="569"/>
      <c r="B821" s="772"/>
      <c r="C821" s="772"/>
      <c r="D821" s="772"/>
      <c r="E821" s="772"/>
      <c r="F821" s="773"/>
      <c r="G821" s="345" t="s">
        <v>197</v>
      </c>
      <c r="H821" s="346"/>
      <c r="I821" s="346"/>
      <c r="J821" s="346"/>
      <c r="K821" s="347"/>
      <c r="L821" s="390" t="s">
        <v>613</v>
      </c>
      <c r="M821" s="391"/>
      <c r="N821" s="391"/>
      <c r="O821" s="391"/>
      <c r="P821" s="391"/>
      <c r="Q821" s="391"/>
      <c r="R821" s="391"/>
      <c r="S821" s="391"/>
      <c r="T821" s="391"/>
      <c r="U821" s="391"/>
      <c r="V821" s="391"/>
      <c r="W821" s="391"/>
      <c r="X821" s="392"/>
      <c r="Y821" s="387">
        <v>3</v>
      </c>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2">
      <c r="A822" s="569"/>
      <c r="B822" s="772"/>
      <c r="C822" s="772"/>
      <c r="D822" s="772"/>
      <c r="E822" s="772"/>
      <c r="F822" s="773"/>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2">
      <c r="A823" s="569"/>
      <c r="B823" s="772"/>
      <c r="C823" s="772"/>
      <c r="D823" s="772"/>
      <c r="E823" s="772"/>
      <c r="F823" s="773"/>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2">
      <c r="A824" s="569"/>
      <c r="B824" s="772"/>
      <c r="C824" s="772"/>
      <c r="D824" s="772"/>
      <c r="E824" s="772"/>
      <c r="F824" s="773"/>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2">
      <c r="A825" s="569"/>
      <c r="B825" s="772"/>
      <c r="C825" s="772"/>
      <c r="D825" s="772"/>
      <c r="E825" s="772"/>
      <c r="F825" s="773"/>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2">
      <c r="A826" s="569"/>
      <c r="B826" s="772"/>
      <c r="C826" s="772"/>
      <c r="D826" s="772"/>
      <c r="E826" s="772"/>
      <c r="F826" s="773"/>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2">
      <c r="A827" s="569"/>
      <c r="B827" s="772"/>
      <c r="C827" s="772"/>
      <c r="D827" s="772"/>
      <c r="E827" s="772"/>
      <c r="F827" s="773"/>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69"/>
      <c r="B828" s="772"/>
      <c r="C828" s="772"/>
      <c r="D828" s="772"/>
      <c r="E828" s="772"/>
      <c r="F828" s="773"/>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69"/>
      <c r="B829" s="772"/>
      <c r="C829" s="772"/>
      <c r="D829" s="772"/>
      <c r="E829" s="772"/>
      <c r="F829" s="773"/>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2">
      <c r="A830" s="569"/>
      <c r="B830" s="772"/>
      <c r="C830" s="772"/>
      <c r="D830" s="772"/>
      <c r="E830" s="772"/>
      <c r="F830" s="773"/>
      <c r="G830" s="395" t="s">
        <v>21</v>
      </c>
      <c r="H830" s="396"/>
      <c r="I830" s="396"/>
      <c r="J830" s="396"/>
      <c r="K830" s="396"/>
      <c r="L830" s="397"/>
      <c r="M830" s="398"/>
      <c r="N830" s="398"/>
      <c r="O830" s="398"/>
      <c r="P830" s="398"/>
      <c r="Q830" s="398"/>
      <c r="R830" s="398"/>
      <c r="S830" s="398"/>
      <c r="T830" s="398"/>
      <c r="U830" s="398"/>
      <c r="V830" s="398"/>
      <c r="W830" s="398"/>
      <c r="X830" s="399"/>
      <c r="Y830" s="400">
        <f>SUM(Y820:AB829)</f>
        <v>38</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5">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8" t="s">
        <v>491</v>
      </c>
      <c r="AM831" s="939"/>
      <c r="AN831" s="939"/>
      <c r="AO831" s="91" t="s">
        <v>489</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5" customHeight="1" x14ac:dyDescent="0.2">
      <c r="A836" s="343"/>
      <c r="B836" s="343"/>
      <c r="C836" s="343" t="s">
        <v>27</v>
      </c>
      <c r="D836" s="343"/>
      <c r="E836" s="343"/>
      <c r="F836" s="343"/>
      <c r="G836" s="343"/>
      <c r="H836" s="343"/>
      <c r="I836" s="343"/>
      <c r="J836" s="251" t="s">
        <v>433</v>
      </c>
      <c r="K836" s="416"/>
      <c r="L836" s="416"/>
      <c r="M836" s="416"/>
      <c r="N836" s="416"/>
      <c r="O836" s="416"/>
      <c r="P836" s="344" t="s">
        <v>378</v>
      </c>
      <c r="Q836" s="344"/>
      <c r="R836" s="344"/>
      <c r="S836" s="344"/>
      <c r="T836" s="344"/>
      <c r="U836" s="344"/>
      <c r="V836" s="344"/>
      <c r="W836" s="344"/>
      <c r="X836" s="344"/>
      <c r="Y836" s="341" t="s">
        <v>430</v>
      </c>
      <c r="Z836" s="342"/>
      <c r="AA836" s="342"/>
      <c r="AB836" s="342"/>
      <c r="AC836" s="251" t="s">
        <v>484</v>
      </c>
      <c r="AD836" s="251"/>
      <c r="AE836" s="251"/>
      <c r="AF836" s="251"/>
      <c r="AG836" s="251"/>
      <c r="AH836" s="341" t="s">
        <v>520</v>
      </c>
      <c r="AI836" s="343"/>
      <c r="AJ836" s="343"/>
      <c r="AK836" s="343"/>
      <c r="AL836" s="343" t="s">
        <v>22</v>
      </c>
      <c r="AM836" s="343"/>
      <c r="AN836" s="343"/>
      <c r="AO836" s="417"/>
      <c r="AP836" s="418" t="s">
        <v>434</v>
      </c>
      <c r="AQ836" s="418"/>
      <c r="AR836" s="418"/>
      <c r="AS836" s="418"/>
      <c r="AT836" s="418"/>
      <c r="AU836" s="418"/>
      <c r="AV836" s="418"/>
      <c r="AW836" s="418"/>
      <c r="AX836" s="418"/>
    </row>
    <row r="837" spans="1:50" ht="141.5" customHeight="1" x14ac:dyDescent="0.2">
      <c r="A837" s="393">
        <v>1</v>
      </c>
      <c r="B837" s="393">
        <v>1</v>
      </c>
      <c r="C837" s="413" t="s">
        <v>593</v>
      </c>
      <c r="D837" s="404"/>
      <c r="E837" s="404"/>
      <c r="F837" s="404"/>
      <c r="G837" s="404"/>
      <c r="H837" s="404"/>
      <c r="I837" s="404"/>
      <c r="J837" s="405">
        <v>8011101057185</v>
      </c>
      <c r="K837" s="406"/>
      <c r="L837" s="406"/>
      <c r="M837" s="406"/>
      <c r="N837" s="406"/>
      <c r="O837" s="406"/>
      <c r="P837" s="414" t="s">
        <v>597</v>
      </c>
      <c r="Q837" s="308"/>
      <c r="R837" s="308"/>
      <c r="S837" s="308"/>
      <c r="T837" s="308"/>
      <c r="U837" s="308"/>
      <c r="V837" s="308"/>
      <c r="W837" s="308"/>
      <c r="X837" s="308"/>
      <c r="Y837" s="316">
        <v>71</v>
      </c>
      <c r="Z837" s="317"/>
      <c r="AA837" s="317"/>
      <c r="AB837" s="318"/>
      <c r="AC837" s="407" t="s">
        <v>532</v>
      </c>
      <c r="AD837" s="415"/>
      <c r="AE837" s="415"/>
      <c r="AF837" s="415"/>
      <c r="AG837" s="415"/>
      <c r="AH837" s="408" t="s">
        <v>566</v>
      </c>
      <c r="AI837" s="409"/>
      <c r="AJ837" s="409"/>
      <c r="AK837" s="409"/>
      <c r="AL837" s="313">
        <v>97</v>
      </c>
      <c r="AM837" s="314"/>
      <c r="AN837" s="314"/>
      <c r="AO837" s="315"/>
      <c r="AP837" s="309" t="s">
        <v>598</v>
      </c>
      <c r="AQ837" s="309"/>
      <c r="AR837" s="309"/>
      <c r="AS837" s="309"/>
      <c r="AT837" s="309"/>
      <c r="AU837" s="309"/>
      <c r="AV837" s="309"/>
      <c r="AW837" s="309"/>
      <c r="AX837" s="309"/>
    </row>
    <row r="838" spans="1:50" ht="30" hidden="1" customHeight="1" x14ac:dyDescent="0.2">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2">
      <c r="A839" s="393">
        <v>3</v>
      </c>
      <c r="B839" s="393">
        <v>1</v>
      </c>
      <c r="C839" s="413"/>
      <c r="D839" s="404"/>
      <c r="E839" s="404"/>
      <c r="F839" s="404"/>
      <c r="G839" s="404"/>
      <c r="H839" s="404"/>
      <c r="I839" s="404"/>
      <c r="J839" s="405"/>
      <c r="K839" s="406"/>
      <c r="L839" s="406"/>
      <c r="M839" s="406"/>
      <c r="N839" s="406"/>
      <c r="O839" s="406"/>
      <c r="P839" s="414"/>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2">
      <c r="A840" s="393">
        <v>4</v>
      </c>
      <c r="B840" s="393">
        <v>1</v>
      </c>
      <c r="C840" s="413"/>
      <c r="D840" s="404"/>
      <c r="E840" s="404"/>
      <c r="F840" s="404"/>
      <c r="G840" s="404"/>
      <c r="H840" s="404"/>
      <c r="I840" s="404"/>
      <c r="J840" s="405"/>
      <c r="K840" s="406"/>
      <c r="L840" s="406"/>
      <c r="M840" s="406"/>
      <c r="N840" s="406"/>
      <c r="O840" s="406"/>
      <c r="P840" s="414"/>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5" customHeight="1" x14ac:dyDescent="0.2">
      <c r="A869" s="343"/>
      <c r="B869" s="343"/>
      <c r="C869" s="343" t="s">
        <v>27</v>
      </c>
      <c r="D869" s="343"/>
      <c r="E869" s="343"/>
      <c r="F869" s="343"/>
      <c r="G869" s="343"/>
      <c r="H869" s="343"/>
      <c r="I869" s="343"/>
      <c r="J869" s="251" t="s">
        <v>433</v>
      </c>
      <c r="K869" s="416"/>
      <c r="L869" s="416"/>
      <c r="M869" s="416"/>
      <c r="N869" s="416"/>
      <c r="O869" s="416"/>
      <c r="P869" s="344" t="s">
        <v>378</v>
      </c>
      <c r="Q869" s="344"/>
      <c r="R869" s="344"/>
      <c r="S869" s="344"/>
      <c r="T869" s="344"/>
      <c r="U869" s="344"/>
      <c r="V869" s="344"/>
      <c r="W869" s="344"/>
      <c r="X869" s="344"/>
      <c r="Y869" s="341" t="s">
        <v>430</v>
      </c>
      <c r="Z869" s="342"/>
      <c r="AA869" s="342"/>
      <c r="AB869" s="342"/>
      <c r="AC869" s="251" t="s">
        <v>484</v>
      </c>
      <c r="AD869" s="251"/>
      <c r="AE869" s="251"/>
      <c r="AF869" s="251"/>
      <c r="AG869" s="251"/>
      <c r="AH869" s="341" t="s">
        <v>520</v>
      </c>
      <c r="AI869" s="343"/>
      <c r="AJ869" s="343"/>
      <c r="AK869" s="343"/>
      <c r="AL869" s="343" t="s">
        <v>22</v>
      </c>
      <c r="AM869" s="343"/>
      <c r="AN869" s="343"/>
      <c r="AO869" s="417"/>
      <c r="AP869" s="418" t="s">
        <v>434</v>
      </c>
      <c r="AQ869" s="418"/>
      <c r="AR869" s="418"/>
      <c r="AS869" s="418"/>
      <c r="AT869" s="418"/>
      <c r="AU869" s="418"/>
      <c r="AV869" s="418"/>
      <c r="AW869" s="418"/>
      <c r="AX869" s="418"/>
    </row>
    <row r="870" spans="1:50" ht="30" customHeight="1" x14ac:dyDescent="0.2">
      <c r="A870" s="393">
        <v>1</v>
      </c>
      <c r="B870" s="393">
        <v>1</v>
      </c>
      <c r="C870" s="413" t="s">
        <v>594</v>
      </c>
      <c r="D870" s="404"/>
      <c r="E870" s="404"/>
      <c r="F870" s="404"/>
      <c r="G870" s="404"/>
      <c r="H870" s="404"/>
      <c r="I870" s="404"/>
      <c r="J870" s="405">
        <v>9010005006413</v>
      </c>
      <c r="K870" s="406"/>
      <c r="L870" s="406"/>
      <c r="M870" s="406"/>
      <c r="N870" s="406"/>
      <c r="O870" s="406"/>
      <c r="P870" s="414" t="s">
        <v>600</v>
      </c>
      <c r="Q870" s="308"/>
      <c r="R870" s="308"/>
      <c r="S870" s="308"/>
      <c r="T870" s="308"/>
      <c r="U870" s="308"/>
      <c r="V870" s="308"/>
      <c r="W870" s="308"/>
      <c r="X870" s="308"/>
      <c r="Y870" s="316">
        <v>9</v>
      </c>
      <c r="Z870" s="317"/>
      <c r="AA870" s="317"/>
      <c r="AB870" s="318"/>
      <c r="AC870" s="407" t="s">
        <v>532</v>
      </c>
      <c r="AD870" s="415"/>
      <c r="AE870" s="415"/>
      <c r="AF870" s="415"/>
      <c r="AG870" s="415"/>
      <c r="AH870" s="408" t="s">
        <v>566</v>
      </c>
      <c r="AI870" s="409"/>
      <c r="AJ870" s="409"/>
      <c r="AK870" s="409"/>
      <c r="AL870" s="313" t="s">
        <v>635</v>
      </c>
      <c r="AM870" s="314"/>
      <c r="AN870" s="314"/>
      <c r="AO870" s="315"/>
      <c r="AP870" s="309" t="s">
        <v>599</v>
      </c>
      <c r="AQ870" s="309"/>
      <c r="AR870" s="309"/>
      <c r="AS870" s="309"/>
      <c r="AT870" s="309"/>
      <c r="AU870" s="309"/>
      <c r="AV870" s="309"/>
      <c r="AW870" s="309"/>
      <c r="AX870" s="309"/>
    </row>
    <row r="871" spans="1:50" ht="30" hidden="1" customHeight="1" x14ac:dyDescent="0.2">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2">
      <c r="A872" s="393">
        <v>3</v>
      </c>
      <c r="B872" s="393">
        <v>1</v>
      </c>
      <c r="C872" s="413"/>
      <c r="D872" s="404"/>
      <c r="E872" s="404"/>
      <c r="F872" s="404"/>
      <c r="G872" s="404"/>
      <c r="H872" s="404"/>
      <c r="I872" s="404"/>
      <c r="J872" s="405"/>
      <c r="K872" s="406"/>
      <c r="L872" s="406"/>
      <c r="M872" s="406"/>
      <c r="N872" s="406"/>
      <c r="O872" s="406"/>
      <c r="P872" s="414"/>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2">
      <c r="A873" s="393">
        <v>4</v>
      </c>
      <c r="B873" s="393">
        <v>1</v>
      </c>
      <c r="C873" s="413"/>
      <c r="D873" s="404"/>
      <c r="E873" s="404"/>
      <c r="F873" s="404"/>
      <c r="G873" s="404"/>
      <c r="H873" s="404"/>
      <c r="I873" s="404"/>
      <c r="J873" s="405"/>
      <c r="K873" s="406"/>
      <c r="L873" s="406"/>
      <c r="M873" s="406"/>
      <c r="N873" s="406"/>
      <c r="O873" s="406"/>
      <c r="P873" s="414"/>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2">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2">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2">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2">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2">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2">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5" customHeight="1" x14ac:dyDescent="0.2">
      <c r="A902" s="343"/>
      <c r="B902" s="343"/>
      <c r="C902" s="343" t="s">
        <v>27</v>
      </c>
      <c r="D902" s="343"/>
      <c r="E902" s="343"/>
      <c r="F902" s="343"/>
      <c r="G902" s="343"/>
      <c r="H902" s="343"/>
      <c r="I902" s="343"/>
      <c r="J902" s="251" t="s">
        <v>433</v>
      </c>
      <c r="K902" s="416"/>
      <c r="L902" s="416"/>
      <c r="M902" s="416"/>
      <c r="N902" s="416"/>
      <c r="O902" s="416"/>
      <c r="P902" s="344" t="s">
        <v>378</v>
      </c>
      <c r="Q902" s="344"/>
      <c r="R902" s="344"/>
      <c r="S902" s="344"/>
      <c r="T902" s="344"/>
      <c r="U902" s="344"/>
      <c r="V902" s="344"/>
      <c r="W902" s="344"/>
      <c r="X902" s="344"/>
      <c r="Y902" s="341" t="s">
        <v>430</v>
      </c>
      <c r="Z902" s="342"/>
      <c r="AA902" s="342"/>
      <c r="AB902" s="342"/>
      <c r="AC902" s="251" t="s">
        <v>484</v>
      </c>
      <c r="AD902" s="251"/>
      <c r="AE902" s="251"/>
      <c r="AF902" s="251"/>
      <c r="AG902" s="251"/>
      <c r="AH902" s="341" t="s">
        <v>520</v>
      </c>
      <c r="AI902" s="343"/>
      <c r="AJ902" s="343"/>
      <c r="AK902" s="343"/>
      <c r="AL902" s="343" t="s">
        <v>22</v>
      </c>
      <c r="AM902" s="343"/>
      <c r="AN902" s="343"/>
      <c r="AO902" s="417"/>
      <c r="AP902" s="418" t="s">
        <v>434</v>
      </c>
      <c r="AQ902" s="418"/>
      <c r="AR902" s="418"/>
      <c r="AS902" s="418"/>
      <c r="AT902" s="418"/>
      <c r="AU902" s="418"/>
      <c r="AV902" s="418"/>
      <c r="AW902" s="418"/>
      <c r="AX902" s="418"/>
    </row>
    <row r="903" spans="1:50" ht="87" customHeight="1" x14ac:dyDescent="0.2">
      <c r="A903" s="393">
        <v>1</v>
      </c>
      <c r="B903" s="393">
        <v>1</v>
      </c>
      <c r="C903" s="413" t="s">
        <v>593</v>
      </c>
      <c r="D903" s="404"/>
      <c r="E903" s="404"/>
      <c r="F903" s="404"/>
      <c r="G903" s="404"/>
      <c r="H903" s="404"/>
      <c r="I903" s="404"/>
      <c r="J903" s="405">
        <v>8011101057185</v>
      </c>
      <c r="K903" s="406"/>
      <c r="L903" s="406"/>
      <c r="M903" s="406"/>
      <c r="N903" s="406"/>
      <c r="O903" s="406"/>
      <c r="P903" s="414" t="s">
        <v>601</v>
      </c>
      <c r="Q903" s="308"/>
      <c r="R903" s="308"/>
      <c r="S903" s="308"/>
      <c r="T903" s="308"/>
      <c r="U903" s="308"/>
      <c r="V903" s="308"/>
      <c r="W903" s="308"/>
      <c r="X903" s="308"/>
      <c r="Y903" s="316">
        <v>8</v>
      </c>
      <c r="Z903" s="317"/>
      <c r="AA903" s="317"/>
      <c r="AB903" s="318"/>
      <c r="AC903" s="407" t="s">
        <v>526</v>
      </c>
      <c r="AD903" s="415"/>
      <c r="AE903" s="415"/>
      <c r="AF903" s="415"/>
      <c r="AG903" s="415"/>
      <c r="AH903" s="408">
        <v>2</v>
      </c>
      <c r="AI903" s="409"/>
      <c r="AJ903" s="409"/>
      <c r="AK903" s="409"/>
      <c r="AL903" s="313">
        <v>52</v>
      </c>
      <c r="AM903" s="314"/>
      <c r="AN903" s="314"/>
      <c r="AO903" s="315"/>
      <c r="AP903" s="309" t="s">
        <v>566</v>
      </c>
      <c r="AQ903" s="309"/>
      <c r="AR903" s="309"/>
      <c r="AS903" s="309"/>
      <c r="AT903" s="309"/>
      <c r="AU903" s="309"/>
      <c r="AV903" s="309"/>
      <c r="AW903" s="309"/>
      <c r="AX903" s="309"/>
    </row>
    <row r="904" spans="1:50" ht="30" hidden="1" customHeight="1" x14ac:dyDescent="0.2">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2">
      <c r="A905" s="393">
        <v>3</v>
      </c>
      <c r="B905" s="393">
        <v>1</v>
      </c>
      <c r="C905" s="413"/>
      <c r="D905" s="404"/>
      <c r="E905" s="404"/>
      <c r="F905" s="404"/>
      <c r="G905" s="404"/>
      <c r="H905" s="404"/>
      <c r="I905" s="404"/>
      <c r="J905" s="405"/>
      <c r="K905" s="406"/>
      <c r="L905" s="406"/>
      <c r="M905" s="406"/>
      <c r="N905" s="406"/>
      <c r="O905" s="406"/>
      <c r="P905" s="414"/>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2">
      <c r="A906" s="393">
        <v>4</v>
      </c>
      <c r="B906" s="393">
        <v>1</v>
      </c>
      <c r="C906" s="413"/>
      <c r="D906" s="404"/>
      <c r="E906" s="404"/>
      <c r="F906" s="404"/>
      <c r="G906" s="404"/>
      <c r="H906" s="404"/>
      <c r="I906" s="404"/>
      <c r="J906" s="405"/>
      <c r="K906" s="406"/>
      <c r="L906" s="406"/>
      <c r="M906" s="406"/>
      <c r="N906" s="406"/>
      <c r="O906" s="406"/>
      <c r="P906" s="414"/>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5" customHeight="1" x14ac:dyDescent="0.2">
      <c r="A935" s="343"/>
      <c r="B935" s="343"/>
      <c r="C935" s="343" t="s">
        <v>27</v>
      </c>
      <c r="D935" s="343"/>
      <c r="E935" s="343"/>
      <c r="F935" s="343"/>
      <c r="G935" s="343"/>
      <c r="H935" s="343"/>
      <c r="I935" s="343"/>
      <c r="J935" s="251" t="s">
        <v>433</v>
      </c>
      <c r="K935" s="416"/>
      <c r="L935" s="416"/>
      <c r="M935" s="416"/>
      <c r="N935" s="416"/>
      <c r="O935" s="416"/>
      <c r="P935" s="344" t="s">
        <v>378</v>
      </c>
      <c r="Q935" s="344"/>
      <c r="R935" s="344"/>
      <c r="S935" s="344"/>
      <c r="T935" s="344"/>
      <c r="U935" s="344"/>
      <c r="V935" s="344"/>
      <c r="W935" s="344"/>
      <c r="X935" s="344"/>
      <c r="Y935" s="341" t="s">
        <v>430</v>
      </c>
      <c r="Z935" s="342"/>
      <c r="AA935" s="342"/>
      <c r="AB935" s="342"/>
      <c r="AC935" s="251" t="s">
        <v>484</v>
      </c>
      <c r="AD935" s="251"/>
      <c r="AE935" s="251"/>
      <c r="AF935" s="251"/>
      <c r="AG935" s="251"/>
      <c r="AH935" s="341" t="s">
        <v>520</v>
      </c>
      <c r="AI935" s="343"/>
      <c r="AJ935" s="343"/>
      <c r="AK935" s="343"/>
      <c r="AL935" s="343" t="s">
        <v>22</v>
      </c>
      <c r="AM935" s="343"/>
      <c r="AN935" s="343"/>
      <c r="AO935" s="417"/>
      <c r="AP935" s="418" t="s">
        <v>434</v>
      </c>
      <c r="AQ935" s="418"/>
      <c r="AR935" s="418"/>
      <c r="AS935" s="418"/>
      <c r="AT935" s="418"/>
      <c r="AU935" s="418"/>
      <c r="AV935" s="418"/>
      <c r="AW935" s="418"/>
      <c r="AX935" s="418"/>
    </row>
    <row r="936" spans="1:50" ht="98.25" customHeight="1" x14ac:dyDescent="0.2">
      <c r="A936" s="393">
        <v>1</v>
      </c>
      <c r="B936" s="393">
        <v>1</v>
      </c>
      <c r="C936" s="413" t="s">
        <v>595</v>
      </c>
      <c r="D936" s="404"/>
      <c r="E936" s="404"/>
      <c r="F936" s="404"/>
      <c r="G936" s="404"/>
      <c r="H936" s="404"/>
      <c r="I936" s="404"/>
      <c r="J936" s="405">
        <v>2020001008096</v>
      </c>
      <c r="K936" s="406"/>
      <c r="L936" s="406"/>
      <c r="M936" s="406"/>
      <c r="N936" s="406"/>
      <c r="O936" s="406"/>
      <c r="P936" s="414" t="s">
        <v>606</v>
      </c>
      <c r="Q936" s="308"/>
      <c r="R936" s="308"/>
      <c r="S936" s="308"/>
      <c r="T936" s="308"/>
      <c r="U936" s="308"/>
      <c r="V936" s="308"/>
      <c r="W936" s="308"/>
      <c r="X936" s="308"/>
      <c r="Y936" s="316">
        <v>30</v>
      </c>
      <c r="Z936" s="317"/>
      <c r="AA936" s="317"/>
      <c r="AB936" s="318"/>
      <c r="AC936" s="407" t="s">
        <v>525</v>
      </c>
      <c r="AD936" s="415"/>
      <c r="AE936" s="415"/>
      <c r="AF936" s="415"/>
      <c r="AG936" s="415"/>
      <c r="AH936" s="408">
        <v>1</v>
      </c>
      <c r="AI936" s="409"/>
      <c r="AJ936" s="409"/>
      <c r="AK936" s="409"/>
      <c r="AL936" s="313">
        <v>84</v>
      </c>
      <c r="AM936" s="314"/>
      <c r="AN936" s="314"/>
      <c r="AO936" s="315"/>
      <c r="AP936" s="309" t="s">
        <v>566</v>
      </c>
      <c r="AQ936" s="309"/>
      <c r="AR936" s="309"/>
      <c r="AS936" s="309"/>
      <c r="AT936" s="309"/>
      <c r="AU936" s="309"/>
      <c r="AV936" s="309"/>
      <c r="AW936" s="309"/>
      <c r="AX936" s="309"/>
    </row>
    <row r="937" spans="1:50" ht="30" hidden="1"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2">
      <c r="A938" s="393">
        <v>3</v>
      </c>
      <c r="B938" s="393">
        <v>1</v>
      </c>
      <c r="C938" s="413"/>
      <c r="D938" s="404"/>
      <c r="E938" s="404"/>
      <c r="F938" s="404"/>
      <c r="G938" s="404"/>
      <c r="H938" s="404"/>
      <c r="I938" s="404"/>
      <c r="J938" s="405"/>
      <c r="K938" s="406"/>
      <c r="L938" s="406"/>
      <c r="M938" s="406"/>
      <c r="N938" s="406"/>
      <c r="O938" s="406"/>
      <c r="P938" s="414"/>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2">
      <c r="A939" s="393">
        <v>4</v>
      </c>
      <c r="B939" s="393">
        <v>1</v>
      </c>
      <c r="C939" s="413"/>
      <c r="D939" s="404"/>
      <c r="E939" s="404"/>
      <c r="F939" s="404"/>
      <c r="G939" s="404"/>
      <c r="H939" s="404"/>
      <c r="I939" s="404"/>
      <c r="J939" s="405"/>
      <c r="K939" s="406"/>
      <c r="L939" s="406"/>
      <c r="M939" s="406"/>
      <c r="N939" s="406"/>
      <c r="O939" s="406"/>
      <c r="P939" s="414"/>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5" customHeight="1" x14ac:dyDescent="0.2">
      <c r="A968" s="343"/>
      <c r="B968" s="343"/>
      <c r="C968" s="343" t="s">
        <v>27</v>
      </c>
      <c r="D968" s="343"/>
      <c r="E968" s="343"/>
      <c r="F968" s="343"/>
      <c r="G968" s="343"/>
      <c r="H968" s="343"/>
      <c r="I968" s="343"/>
      <c r="J968" s="251" t="s">
        <v>433</v>
      </c>
      <c r="K968" s="416"/>
      <c r="L968" s="416"/>
      <c r="M968" s="416"/>
      <c r="N968" s="416"/>
      <c r="O968" s="416"/>
      <c r="P968" s="344" t="s">
        <v>378</v>
      </c>
      <c r="Q968" s="344"/>
      <c r="R968" s="344"/>
      <c r="S968" s="344"/>
      <c r="T968" s="344"/>
      <c r="U968" s="344"/>
      <c r="V968" s="344"/>
      <c r="W968" s="344"/>
      <c r="X968" s="344"/>
      <c r="Y968" s="341" t="s">
        <v>430</v>
      </c>
      <c r="Z968" s="342"/>
      <c r="AA968" s="342"/>
      <c r="AB968" s="342"/>
      <c r="AC968" s="251" t="s">
        <v>484</v>
      </c>
      <c r="AD968" s="251"/>
      <c r="AE968" s="251"/>
      <c r="AF968" s="251"/>
      <c r="AG968" s="251"/>
      <c r="AH968" s="341" t="s">
        <v>520</v>
      </c>
      <c r="AI968" s="343"/>
      <c r="AJ968" s="343"/>
      <c r="AK968" s="343"/>
      <c r="AL968" s="343" t="s">
        <v>22</v>
      </c>
      <c r="AM968" s="343"/>
      <c r="AN968" s="343"/>
      <c r="AO968" s="417"/>
      <c r="AP968" s="418" t="s">
        <v>434</v>
      </c>
      <c r="AQ968" s="418"/>
      <c r="AR968" s="418"/>
      <c r="AS968" s="418"/>
      <c r="AT968" s="418"/>
      <c r="AU968" s="418"/>
      <c r="AV968" s="418"/>
      <c r="AW968" s="418"/>
      <c r="AX968" s="418"/>
    </row>
    <row r="969" spans="1:50" ht="87" customHeight="1" x14ac:dyDescent="0.2">
      <c r="A969" s="393">
        <v>1</v>
      </c>
      <c r="B969" s="393">
        <v>1</v>
      </c>
      <c r="C969" s="413" t="s">
        <v>595</v>
      </c>
      <c r="D969" s="404"/>
      <c r="E969" s="404"/>
      <c r="F969" s="404"/>
      <c r="G969" s="404"/>
      <c r="H969" s="404"/>
      <c r="I969" s="404"/>
      <c r="J969" s="405">
        <v>2020001008096</v>
      </c>
      <c r="K969" s="406"/>
      <c r="L969" s="406"/>
      <c r="M969" s="406"/>
      <c r="N969" s="406"/>
      <c r="O969" s="406"/>
      <c r="P969" s="414" t="s">
        <v>602</v>
      </c>
      <c r="Q969" s="308"/>
      <c r="R969" s="308"/>
      <c r="S969" s="308"/>
      <c r="T969" s="308"/>
      <c r="U969" s="308"/>
      <c r="V969" s="308"/>
      <c r="W969" s="308"/>
      <c r="X969" s="308"/>
      <c r="Y969" s="316">
        <v>46</v>
      </c>
      <c r="Z969" s="317"/>
      <c r="AA969" s="317"/>
      <c r="AB969" s="318"/>
      <c r="AC969" s="407" t="s">
        <v>525</v>
      </c>
      <c r="AD969" s="415"/>
      <c r="AE969" s="415"/>
      <c r="AF969" s="415"/>
      <c r="AG969" s="415"/>
      <c r="AH969" s="408">
        <v>1</v>
      </c>
      <c r="AI969" s="409"/>
      <c r="AJ969" s="409"/>
      <c r="AK969" s="409"/>
      <c r="AL969" s="313">
        <v>96</v>
      </c>
      <c r="AM969" s="314"/>
      <c r="AN969" s="314"/>
      <c r="AO969" s="315"/>
      <c r="AP969" s="309" t="s">
        <v>566</v>
      </c>
      <c r="AQ969" s="309"/>
      <c r="AR969" s="309"/>
      <c r="AS969" s="309"/>
      <c r="AT969" s="309"/>
      <c r="AU969" s="309"/>
      <c r="AV969" s="309"/>
      <c r="AW969" s="309"/>
      <c r="AX969" s="309"/>
    </row>
    <row r="970" spans="1:50" ht="30" hidden="1"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2">
      <c r="A971" s="393">
        <v>3</v>
      </c>
      <c r="B971" s="393">
        <v>1</v>
      </c>
      <c r="C971" s="413"/>
      <c r="D971" s="404"/>
      <c r="E971" s="404"/>
      <c r="F971" s="404"/>
      <c r="G971" s="404"/>
      <c r="H971" s="404"/>
      <c r="I971" s="404"/>
      <c r="J971" s="405"/>
      <c r="K971" s="406"/>
      <c r="L971" s="406"/>
      <c r="M971" s="406"/>
      <c r="N971" s="406"/>
      <c r="O971" s="406"/>
      <c r="P971" s="414"/>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2">
      <c r="A972" s="393">
        <v>4</v>
      </c>
      <c r="B972" s="393">
        <v>1</v>
      </c>
      <c r="C972" s="413"/>
      <c r="D972" s="404"/>
      <c r="E972" s="404"/>
      <c r="F972" s="404"/>
      <c r="G972" s="404"/>
      <c r="H972" s="404"/>
      <c r="I972" s="404"/>
      <c r="J972" s="405"/>
      <c r="K972" s="406"/>
      <c r="L972" s="406"/>
      <c r="M972" s="406"/>
      <c r="N972" s="406"/>
      <c r="O972" s="406"/>
      <c r="P972" s="414"/>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5" customHeight="1" x14ac:dyDescent="0.2">
      <c r="A1001" s="343"/>
      <c r="B1001" s="343"/>
      <c r="C1001" s="343" t="s">
        <v>27</v>
      </c>
      <c r="D1001" s="343"/>
      <c r="E1001" s="343"/>
      <c r="F1001" s="343"/>
      <c r="G1001" s="343"/>
      <c r="H1001" s="343"/>
      <c r="I1001" s="343"/>
      <c r="J1001" s="251" t="s">
        <v>433</v>
      </c>
      <c r="K1001" s="416"/>
      <c r="L1001" s="416"/>
      <c r="M1001" s="416"/>
      <c r="N1001" s="416"/>
      <c r="O1001" s="416"/>
      <c r="P1001" s="344" t="s">
        <v>378</v>
      </c>
      <c r="Q1001" s="344"/>
      <c r="R1001" s="344"/>
      <c r="S1001" s="344"/>
      <c r="T1001" s="344"/>
      <c r="U1001" s="344"/>
      <c r="V1001" s="344"/>
      <c r="W1001" s="344"/>
      <c r="X1001" s="344"/>
      <c r="Y1001" s="341" t="s">
        <v>430</v>
      </c>
      <c r="Z1001" s="342"/>
      <c r="AA1001" s="342"/>
      <c r="AB1001" s="342"/>
      <c r="AC1001" s="251" t="s">
        <v>484</v>
      </c>
      <c r="AD1001" s="251"/>
      <c r="AE1001" s="251"/>
      <c r="AF1001" s="251"/>
      <c r="AG1001" s="251"/>
      <c r="AH1001" s="341" t="s">
        <v>520</v>
      </c>
      <c r="AI1001" s="343"/>
      <c r="AJ1001" s="343"/>
      <c r="AK1001" s="343"/>
      <c r="AL1001" s="343" t="s">
        <v>22</v>
      </c>
      <c r="AM1001" s="343"/>
      <c r="AN1001" s="343"/>
      <c r="AO1001" s="417"/>
      <c r="AP1001" s="418" t="s">
        <v>434</v>
      </c>
      <c r="AQ1001" s="418"/>
      <c r="AR1001" s="418"/>
      <c r="AS1001" s="418"/>
      <c r="AT1001" s="418"/>
      <c r="AU1001" s="418"/>
      <c r="AV1001" s="418"/>
      <c r="AW1001" s="418"/>
      <c r="AX1001" s="418"/>
    </row>
    <row r="1002" spans="1:50" ht="49.5" customHeight="1" x14ac:dyDescent="0.2">
      <c r="A1002" s="393">
        <v>1</v>
      </c>
      <c r="B1002" s="393">
        <v>1</v>
      </c>
      <c r="C1002" s="413" t="s">
        <v>596</v>
      </c>
      <c r="D1002" s="404"/>
      <c r="E1002" s="404"/>
      <c r="F1002" s="404"/>
      <c r="G1002" s="404"/>
      <c r="H1002" s="404"/>
      <c r="I1002" s="404"/>
      <c r="J1002" s="405">
        <v>2260005002575</v>
      </c>
      <c r="K1002" s="406"/>
      <c r="L1002" s="406"/>
      <c r="M1002" s="406"/>
      <c r="N1002" s="406"/>
      <c r="O1002" s="406"/>
      <c r="P1002" s="414" t="s">
        <v>628</v>
      </c>
      <c r="Q1002" s="308"/>
      <c r="R1002" s="308"/>
      <c r="S1002" s="308"/>
      <c r="T1002" s="308"/>
      <c r="U1002" s="308"/>
      <c r="V1002" s="308"/>
      <c r="W1002" s="308"/>
      <c r="X1002" s="308"/>
      <c r="Y1002" s="316">
        <v>0.1</v>
      </c>
      <c r="Z1002" s="317"/>
      <c r="AA1002" s="317"/>
      <c r="AB1002" s="318"/>
      <c r="AC1002" s="407" t="s">
        <v>532</v>
      </c>
      <c r="AD1002" s="415"/>
      <c r="AE1002" s="415"/>
      <c r="AF1002" s="415"/>
      <c r="AG1002" s="415"/>
      <c r="AH1002" s="408" t="s">
        <v>629</v>
      </c>
      <c r="AI1002" s="409"/>
      <c r="AJ1002" s="409"/>
      <c r="AK1002" s="409"/>
      <c r="AL1002" s="313" t="s">
        <v>630</v>
      </c>
      <c r="AM1002" s="314"/>
      <c r="AN1002" s="314"/>
      <c r="AO1002" s="315"/>
      <c r="AP1002" s="309" t="s">
        <v>599</v>
      </c>
      <c r="AQ1002" s="309"/>
      <c r="AR1002" s="309"/>
      <c r="AS1002" s="309"/>
      <c r="AT1002" s="309"/>
      <c r="AU1002" s="309"/>
      <c r="AV1002" s="309"/>
      <c r="AW1002" s="309"/>
      <c r="AX1002" s="309"/>
    </row>
    <row r="1003" spans="1:50" ht="49.5" customHeight="1" x14ac:dyDescent="0.2">
      <c r="A1003" s="393">
        <v>2</v>
      </c>
      <c r="B1003" s="393">
        <v>1</v>
      </c>
      <c r="C1003" s="413" t="s">
        <v>631</v>
      </c>
      <c r="D1003" s="404"/>
      <c r="E1003" s="404"/>
      <c r="F1003" s="404"/>
      <c r="G1003" s="404"/>
      <c r="H1003" s="404"/>
      <c r="I1003" s="404"/>
      <c r="J1003" s="405">
        <v>8000020460001</v>
      </c>
      <c r="K1003" s="406"/>
      <c r="L1003" s="406"/>
      <c r="M1003" s="406"/>
      <c r="N1003" s="406"/>
      <c r="O1003" s="406"/>
      <c r="P1003" s="414" t="s">
        <v>628</v>
      </c>
      <c r="Q1003" s="308"/>
      <c r="R1003" s="308"/>
      <c r="S1003" s="308"/>
      <c r="T1003" s="308"/>
      <c r="U1003" s="308"/>
      <c r="V1003" s="308"/>
      <c r="W1003" s="308"/>
      <c r="X1003" s="308"/>
      <c r="Y1003" s="316">
        <v>0</v>
      </c>
      <c r="Z1003" s="317"/>
      <c r="AA1003" s="317"/>
      <c r="AB1003" s="318"/>
      <c r="AC1003" s="407" t="s">
        <v>532</v>
      </c>
      <c r="AD1003" s="415"/>
      <c r="AE1003" s="415"/>
      <c r="AF1003" s="415"/>
      <c r="AG1003" s="415"/>
      <c r="AH1003" s="408" t="s">
        <v>629</v>
      </c>
      <c r="AI1003" s="409"/>
      <c r="AJ1003" s="409"/>
      <c r="AK1003" s="409"/>
      <c r="AL1003" s="313" t="s">
        <v>630</v>
      </c>
      <c r="AM1003" s="314"/>
      <c r="AN1003" s="314"/>
      <c r="AO1003" s="315"/>
      <c r="AP1003" s="309" t="s">
        <v>634</v>
      </c>
      <c r="AQ1003" s="309"/>
      <c r="AR1003" s="309"/>
      <c r="AS1003" s="309"/>
      <c r="AT1003" s="309"/>
      <c r="AU1003" s="309"/>
      <c r="AV1003" s="309"/>
      <c r="AW1003" s="309"/>
      <c r="AX1003" s="309"/>
    </row>
    <row r="1004" spans="1:50" ht="49.5" customHeight="1" x14ac:dyDescent="0.2">
      <c r="A1004" s="393">
        <v>3</v>
      </c>
      <c r="B1004" s="393">
        <v>1</v>
      </c>
      <c r="C1004" s="413" t="s">
        <v>632</v>
      </c>
      <c r="D1004" s="404"/>
      <c r="E1004" s="404"/>
      <c r="F1004" s="404"/>
      <c r="G1004" s="404"/>
      <c r="H1004" s="404"/>
      <c r="I1004" s="404"/>
      <c r="J1004" s="405">
        <v>8000020041009</v>
      </c>
      <c r="K1004" s="406"/>
      <c r="L1004" s="406"/>
      <c r="M1004" s="406"/>
      <c r="N1004" s="406"/>
      <c r="O1004" s="406"/>
      <c r="P1004" s="414" t="s">
        <v>628</v>
      </c>
      <c r="Q1004" s="308"/>
      <c r="R1004" s="308"/>
      <c r="S1004" s="308"/>
      <c r="T1004" s="308"/>
      <c r="U1004" s="308"/>
      <c r="V1004" s="308"/>
      <c r="W1004" s="308"/>
      <c r="X1004" s="308"/>
      <c r="Y1004" s="316">
        <v>0</v>
      </c>
      <c r="Z1004" s="317"/>
      <c r="AA1004" s="317"/>
      <c r="AB1004" s="318"/>
      <c r="AC1004" s="407" t="s">
        <v>532</v>
      </c>
      <c r="AD1004" s="415"/>
      <c r="AE1004" s="415"/>
      <c r="AF1004" s="415"/>
      <c r="AG1004" s="415"/>
      <c r="AH1004" s="408" t="s">
        <v>629</v>
      </c>
      <c r="AI1004" s="409"/>
      <c r="AJ1004" s="409"/>
      <c r="AK1004" s="409"/>
      <c r="AL1004" s="313" t="s">
        <v>630</v>
      </c>
      <c r="AM1004" s="314"/>
      <c r="AN1004" s="314"/>
      <c r="AO1004" s="315"/>
      <c r="AP1004" s="309" t="s">
        <v>635</v>
      </c>
      <c r="AQ1004" s="309"/>
      <c r="AR1004" s="309"/>
      <c r="AS1004" s="309"/>
      <c r="AT1004" s="309"/>
      <c r="AU1004" s="309"/>
      <c r="AV1004" s="309"/>
      <c r="AW1004" s="309"/>
      <c r="AX1004" s="309"/>
    </row>
    <row r="1005" spans="1:50" ht="49.5" customHeight="1" x14ac:dyDescent="0.2">
      <c r="A1005" s="393">
        <v>4</v>
      </c>
      <c r="B1005" s="393">
        <v>1</v>
      </c>
      <c r="C1005" s="413" t="s">
        <v>633</v>
      </c>
      <c r="D1005" s="404"/>
      <c r="E1005" s="404"/>
      <c r="F1005" s="404"/>
      <c r="G1005" s="404"/>
      <c r="H1005" s="404"/>
      <c r="I1005" s="404"/>
      <c r="J1005" s="405">
        <v>3000020401307</v>
      </c>
      <c r="K1005" s="406"/>
      <c r="L1005" s="406"/>
      <c r="M1005" s="406"/>
      <c r="N1005" s="406"/>
      <c r="O1005" s="406"/>
      <c r="P1005" s="414" t="s">
        <v>628</v>
      </c>
      <c r="Q1005" s="308"/>
      <c r="R1005" s="308"/>
      <c r="S1005" s="308"/>
      <c r="T1005" s="308"/>
      <c r="U1005" s="308"/>
      <c r="V1005" s="308"/>
      <c r="W1005" s="308"/>
      <c r="X1005" s="308"/>
      <c r="Y1005" s="316">
        <v>0</v>
      </c>
      <c r="Z1005" s="317"/>
      <c r="AA1005" s="317"/>
      <c r="AB1005" s="318"/>
      <c r="AC1005" s="407" t="s">
        <v>532</v>
      </c>
      <c r="AD1005" s="415"/>
      <c r="AE1005" s="415"/>
      <c r="AF1005" s="415"/>
      <c r="AG1005" s="415"/>
      <c r="AH1005" s="408" t="s">
        <v>629</v>
      </c>
      <c r="AI1005" s="409"/>
      <c r="AJ1005" s="409"/>
      <c r="AK1005" s="409"/>
      <c r="AL1005" s="313" t="s">
        <v>630</v>
      </c>
      <c r="AM1005" s="314"/>
      <c r="AN1005" s="314"/>
      <c r="AO1005" s="315"/>
      <c r="AP1005" s="309" t="s">
        <v>635</v>
      </c>
      <c r="AQ1005" s="309"/>
      <c r="AR1005" s="309"/>
      <c r="AS1005" s="309"/>
      <c r="AT1005" s="309"/>
      <c r="AU1005" s="309"/>
      <c r="AV1005" s="309"/>
      <c r="AW1005" s="309"/>
      <c r="AX1005" s="309"/>
    </row>
    <row r="1006" spans="1:50" ht="30"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5" customHeight="1" x14ac:dyDescent="0.2">
      <c r="A1034" s="343"/>
      <c r="B1034" s="343"/>
      <c r="C1034" s="343" t="s">
        <v>27</v>
      </c>
      <c r="D1034" s="343"/>
      <c r="E1034" s="343"/>
      <c r="F1034" s="343"/>
      <c r="G1034" s="343"/>
      <c r="H1034" s="343"/>
      <c r="I1034" s="343"/>
      <c r="J1034" s="251" t="s">
        <v>433</v>
      </c>
      <c r="K1034" s="416"/>
      <c r="L1034" s="416"/>
      <c r="M1034" s="416"/>
      <c r="N1034" s="416"/>
      <c r="O1034" s="416"/>
      <c r="P1034" s="344" t="s">
        <v>378</v>
      </c>
      <c r="Q1034" s="344"/>
      <c r="R1034" s="344"/>
      <c r="S1034" s="344"/>
      <c r="T1034" s="344"/>
      <c r="U1034" s="344"/>
      <c r="V1034" s="344"/>
      <c r="W1034" s="344"/>
      <c r="X1034" s="344"/>
      <c r="Y1034" s="341" t="s">
        <v>430</v>
      </c>
      <c r="Z1034" s="342"/>
      <c r="AA1034" s="342"/>
      <c r="AB1034" s="342"/>
      <c r="AC1034" s="251" t="s">
        <v>484</v>
      </c>
      <c r="AD1034" s="251"/>
      <c r="AE1034" s="251"/>
      <c r="AF1034" s="251"/>
      <c r="AG1034" s="251"/>
      <c r="AH1034" s="341" t="s">
        <v>520</v>
      </c>
      <c r="AI1034" s="343"/>
      <c r="AJ1034" s="343"/>
      <c r="AK1034" s="343"/>
      <c r="AL1034" s="343" t="s">
        <v>22</v>
      </c>
      <c r="AM1034" s="343"/>
      <c r="AN1034" s="343"/>
      <c r="AO1034" s="417"/>
      <c r="AP1034" s="418" t="s">
        <v>434</v>
      </c>
      <c r="AQ1034" s="418"/>
      <c r="AR1034" s="418"/>
      <c r="AS1034" s="418"/>
      <c r="AT1034" s="418"/>
      <c r="AU1034" s="418"/>
      <c r="AV1034" s="418"/>
      <c r="AW1034" s="418"/>
      <c r="AX1034" s="418"/>
    </row>
    <row r="1035" spans="1:50" ht="124.65" customHeight="1" x14ac:dyDescent="0.2">
      <c r="A1035" s="393">
        <v>1</v>
      </c>
      <c r="B1035" s="393">
        <v>1</v>
      </c>
      <c r="C1035" s="413" t="s">
        <v>593</v>
      </c>
      <c r="D1035" s="404"/>
      <c r="E1035" s="404"/>
      <c r="F1035" s="404"/>
      <c r="G1035" s="404"/>
      <c r="H1035" s="404"/>
      <c r="I1035" s="404"/>
      <c r="J1035" s="405">
        <v>8011101057185</v>
      </c>
      <c r="K1035" s="406"/>
      <c r="L1035" s="406"/>
      <c r="M1035" s="406"/>
      <c r="N1035" s="406"/>
      <c r="O1035" s="406"/>
      <c r="P1035" s="414" t="s">
        <v>638</v>
      </c>
      <c r="Q1035" s="308"/>
      <c r="R1035" s="308"/>
      <c r="S1035" s="308"/>
      <c r="T1035" s="308"/>
      <c r="U1035" s="308"/>
      <c r="V1035" s="308"/>
      <c r="W1035" s="308"/>
      <c r="X1035" s="308"/>
      <c r="Y1035" s="316">
        <v>38</v>
      </c>
      <c r="Z1035" s="317"/>
      <c r="AA1035" s="317"/>
      <c r="AB1035" s="318"/>
      <c r="AC1035" s="407" t="s">
        <v>526</v>
      </c>
      <c r="AD1035" s="415"/>
      <c r="AE1035" s="415"/>
      <c r="AF1035" s="415"/>
      <c r="AG1035" s="415"/>
      <c r="AH1035" s="408">
        <v>1</v>
      </c>
      <c r="AI1035" s="409"/>
      <c r="AJ1035" s="409"/>
      <c r="AK1035" s="409"/>
      <c r="AL1035" s="313">
        <v>78</v>
      </c>
      <c r="AM1035" s="314"/>
      <c r="AN1035" s="314"/>
      <c r="AO1035" s="315"/>
      <c r="AP1035" s="309" t="s">
        <v>566</v>
      </c>
      <c r="AQ1035" s="309"/>
      <c r="AR1035" s="309"/>
      <c r="AS1035" s="309"/>
      <c r="AT1035" s="309"/>
      <c r="AU1035" s="309"/>
      <c r="AV1035" s="309"/>
      <c r="AW1035" s="309"/>
      <c r="AX1035" s="309"/>
    </row>
    <row r="1036" spans="1:50" ht="30"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2">
      <c r="A1037" s="393">
        <v>3</v>
      </c>
      <c r="B1037" s="393">
        <v>1</v>
      </c>
      <c r="C1037" s="413"/>
      <c r="D1037" s="404"/>
      <c r="E1037" s="404"/>
      <c r="F1037" s="404"/>
      <c r="G1037" s="404"/>
      <c r="H1037" s="404"/>
      <c r="I1037" s="404"/>
      <c r="J1037" s="405"/>
      <c r="K1037" s="406"/>
      <c r="L1037" s="406"/>
      <c r="M1037" s="406"/>
      <c r="N1037" s="406"/>
      <c r="O1037" s="406"/>
      <c r="P1037" s="414"/>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2">
      <c r="A1038" s="393">
        <v>4</v>
      </c>
      <c r="B1038" s="393">
        <v>1</v>
      </c>
      <c r="C1038" s="413"/>
      <c r="D1038" s="404"/>
      <c r="E1038" s="404"/>
      <c r="F1038" s="404"/>
      <c r="G1038" s="404"/>
      <c r="H1038" s="404"/>
      <c r="I1038" s="404"/>
      <c r="J1038" s="405"/>
      <c r="K1038" s="406"/>
      <c r="L1038" s="406"/>
      <c r="M1038" s="406"/>
      <c r="N1038" s="406"/>
      <c r="O1038" s="406"/>
      <c r="P1038" s="414"/>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5" hidden="1" customHeight="1" x14ac:dyDescent="0.2">
      <c r="A1067" s="343"/>
      <c r="B1067" s="343"/>
      <c r="C1067" s="343" t="s">
        <v>27</v>
      </c>
      <c r="D1067" s="343"/>
      <c r="E1067" s="343"/>
      <c r="F1067" s="343"/>
      <c r="G1067" s="343"/>
      <c r="H1067" s="343"/>
      <c r="I1067" s="343"/>
      <c r="J1067" s="251" t="s">
        <v>433</v>
      </c>
      <c r="K1067" s="416"/>
      <c r="L1067" s="416"/>
      <c r="M1067" s="416"/>
      <c r="N1067" s="416"/>
      <c r="O1067" s="416"/>
      <c r="P1067" s="344" t="s">
        <v>378</v>
      </c>
      <c r="Q1067" s="344"/>
      <c r="R1067" s="344"/>
      <c r="S1067" s="344"/>
      <c r="T1067" s="344"/>
      <c r="U1067" s="344"/>
      <c r="V1067" s="344"/>
      <c r="W1067" s="344"/>
      <c r="X1067" s="344"/>
      <c r="Y1067" s="341" t="s">
        <v>430</v>
      </c>
      <c r="Z1067" s="342"/>
      <c r="AA1067" s="342"/>
      <c r="AB1067" s="342"/>
      <c r="AC1067" s="251" t="s">
        <v>484</v>
      </c>
      <c r="AD1067" s="251"/>
      <c r="AE1067" s="251"/>
      <c r="AF1067" s="251"/>
      <c r="AG1067" s="251"/>
      <c r="AH1067" s="341" t="s">
        <v>520</v>
      </c>
      <c r="AI1067" s="343"/>
      <c r="AJ1067" s="343"/>
      <c r="AK1067" s="343"/>
      <c r="AL1067" s="343" t="s">
        <v>22</v>
      </c>
      <c r="AM1067" s="343"/>
      <c r="AN1067" s="343"/>
      <c r="AO1067" s="417"/>
      <c r="AP1067" s="418" t="s">
        <v>434</v>
      </c>
      <c r="AQ1067" s="418"/>
      <c r="AR1067" s="418"/>
      <c r="AS1067" s="418"/>
      <c r="AT1067" s="418"/>
      <c r="AU1067" s="418"/>
      <c r="AV1067" s="418"/>
      <c r="AW1067" s="418"/>
      <c r="AX1067" s="418"/>
    </row>
    <row r="1068" spans="1:50" ht="30" hidden="1" customHeight="1" x14ac:dyDescent="0.2">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5"/>
      <c r="AE1068" s="415"/>
      <c r="AF1068" s="415"/>
      <c r="AG1068" s="415"/>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2">
      <c r="A1070" s="393">
        <v>3</v>
      </c>
      <c r="B1070" s="393">
        <v>1</v>
      </c>
      <c r="C1070" s="413"/>
      <c r="D1070" s="404"/>
      <c r="E1070" s="404"/>
      <c r="F1070" s="404"/>
      <c r="G1070" s="404"/>
      <c r="H1070" s="404"/>
      <c r="I1070" s="404"/>
      <c r="J1070" s="405"/>
      <c r="K1070" s="406"/>
      <c r="L1070" s="406"/>
      <c r="M1070" s="406"/>
      <c r="N1070" s="406"/>
      <c r="O1070" s="406"/>
      <c r="P1070" s="414"/>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2">
      <c r="A1071" s="393">
        <v>4</v>
      </c>
      <c r="B1071" s="393">
        <v>1</v>
      </c>
      <c r="C1071" s="413"/>
      <c r="D1071" s="404"/>
      <c r="E1071" s="404"/>
      <c r="F1071" s="404"/>
      <c r="G1071" s="404"/>
      <c r="H1071" s="404"/>
      <c r="I1071" s="404"/>
      <c r="J1071" s="405"/>
      <c r="K1071" s="406"/>
      <c r="L1071" s="406"/>
      <c r="M1071" s="406"/>
      <c r="N1071" s="406"/>
      <c r="O1071" s="406"/>
      <c r="P1071" s="414"/>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2">
      <c r="A1098" s="877" t="s">
        <v>464</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0" t="s">
        <v>491</v>
      </c>
      <c r="AM1098" s="941"/>
      <c r="AN1098" s="941"/>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393"/>
      <c r="B1101" s="393"/>
      <c r="C1101" s="251" t="s">
        <v>399</v>
      </c>
      <c r="D1101" s="880"/>
      <c r="E1101" s="251" t="s">
        <v>398</v>
      </c>
      <c r="F1101" s="880"/>
      <c r="G1101" s="880"/>
      <c r="H1101" s="880"/>
      <c r="I1101" s="880"/>
      <c r="J1101" s="251" t="s">
        <v>433</v>
      </c>
      <c r="K1101" s="251"/>
      <c r="L1101" s="251"/>
      <c r="M1101" s="251"/>
      <c r="N1101" s="251"/>
      <c r="O1101" s="251"/>
      <c r="P1101" s="341" t="s">
        <v>28</v>
      </c>
      <c r="Q1101" s="341"/>
      <c r="R1101" s="341"/>
      <c r="S1101" s="341"/>
      <c r="T1101" s="341"/>
      <c r="U1101" s="341"/>
      <c r="V1101" s="341"/>
      <c r="W1101" s="341"/>
      <c r="X1101" s="341"/>
      <c r="Y1101" s="251" t="s">
        <v>435</v>
      </c>
      <c r="Z1101" s="880"/>
      <c r="AA1101" s="880"/>
      <c r="AB1101" s="880"/>
      <c r="AC1101" s="251" t="s">
        <v>379</v>
      </c>
      <c r="AD1101" s="251"/>
      <c r="AE1101" s="251"/>
      <c r="AF1101" s="251"/>
      <c r="AG1101" s="251"/>
      <c r="AH1101" s="341" t="s">
        <v>393</v>
      </c>
      <c r="AI1101" s="342"/>
      <c r="AJ1101" s="342"/>
      <c r="AK1101" s="342"/>
      <c r="AL1101" s="342" t="s">
        <v>22</v>
      </c>
      <c r="AM1101" s="342"/>
      <c r="AN1101" s="342"/>
      <c r="AO1101" s="883"/>
      <c r="AP1101" s="418" t="s">
        <v>465</v>
      </c>
      <c r="AQ1101" s="418"/>
      <c r="AR1101" s="418"/>
      <c r="AS1101" s="418"/>
      <c r="AT1101" s="418"/>
      <c r="AU1101" s="418"/>
      <c r="AV1101" s="418"/>
      <c r="AW1101" s="418"/>
      <c r="AX1101" s="418"/>
    </row>
    <row r="1102" spans="1:50" ht="88.9" customHeight="1" x14ac:dyDescent="0.2">
      <c r="A1102" s="393">
        <v>1</v>
      </c>
      <c r="B1102" s="393">
        <v>1</v>
      </c>
      <c r="C1102" s="882" t="s">
        <v>604</v>
      </c>
      <c r="D1102" s="882"/>
      <c r="E1102" s="249" t="s">
        <v>605</v>
      </c>
      <c r="F1102" s="881"/>
      <c r="G1102" s="881"/>
      <c r="H1102" s="881"/>
      <c r="I1102" s="881"/>
      <c r="J1102" s="405">
        <v>2020001008096</v>
      </c>
      <c r="K1102" s="406"/>
      <c r="L1102" s="406"/>
      <c r="M1102" s="406"/>
      <c r="N1102" s="406"/>
      <c r="O1102" s="406"/>
      <c r="P1102" s="414" t="s">
        <v>607</v>
      </c>
      <c r="Q1102" s="308"/>
      <c r="R1102" s="308"/>
      <c r="S1102" s="308"/>
      <c r="T1102" s="308"/>
      <c r="U1102" s="308"/>
      <c r="V1102" s="308"/>
      <c r="W1102" s="308"/>
      <c r="X1102" s="308"/>
      <c r="Y1102" s="316">
        <v>69</v>
      </c>
      <c r="Z1102" s="317"/>
      <c r="AA1102" s="317"/>
      <c r="AB1102" s="318"/>
      <c r="AC1102" s="310" t="s">
        <v>525</v>
      </c>
      <c r="AD1102" s="310"/>
      <c r="AE1102" s="310"/>
      <c r="AF1102" s="310"/>
      <c r="AG1102" s="310"/>
      <c r="AH1102" s="311" t="s">
        <v>603</v>
      </c>
      <c r="AI1102" s="312"/>
      <c r="AJ1102" s="312"/>
      <c r="AK1102" s="312"/>
      <c r="AL1102" s="313">
        <v>87</v>
      </c>
      <c r="AM1102" s="314"/>
      <c r="AN1102" s="314"/>
      <c r="AO1102" s="315"/>
      <c r="AP1102" s="309" t="s">
        <v>608</v>
      </c>
      <c r="AQ1102" s="309"/>
      <c r="AR1102" s="309"/>
      <c r="AS1102" s="309"/>
      <c r="AT1102" s="309"/>
      <c r="AU1102" s="309"/>
      <c r="AV1102" s="309"/>
      <c r="AW1102" s="309"/>
      <c r="AX1102" s="309"/>
    </row>
    <row r="1103" spans="1:50" ht="30" hidden="1" customHeight="1" x14ac:dyDescent="0.2">
      <c r="A1103" s="393">
        <v>2</v>
      </c>
      <c r="B1103" s="393">
        <v>1</v>
      </c>
      <c r="C1103" s="882"/>
      <c r="D1103" s="882"/>
      <c r="E1103" s="881"/>
      <c r="F1103" s="881"/>
      <c r="G1103" s="881"/>
      <c r="H1103" s="881"/>
      <c r="I1103" s="881"/>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2">
      <c r="A1104" s="393">
        <v>3</v>
      </c>
      <c r="B1104" s="393">
        <v>1</v>
      </c>
      <c r="C1104" s="882"/>
      <c r="D1104" s="882"/>
      <c r="E1104" s="881"/>
      <c r="F1104" s="881"/>
      <c r="G1104" s="881"/>
      <c r="H1104" s="881"/>
      <c r="I1104" s="881"/>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2">
      <c r="A1105" s="393">
        <v>4</v>
      </c>
      <c r="B1105" s="393">
        <v>1</v>
      </c>
      <c r="C1105" s="882"/>
      <c r="D1105" s="882"/>
      <c r="E1105" s="881"/>
      <c r="F1105" s="881"/>
      <c r="G1105" s="881"/>
      <c r="H1105" s="881"/>
      <c r="I1105" s="881"/>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2">
      <c r="A1106" s="393">
        <v>5</v>
      </c>
      <c r="B1106" s="393">
        <v>1</v>
      </c>
      <c r="C1106" s="882"/>
      <c r="D1106" s="882"/>
      <c r="E1106" s="881"/>
      <c r="F1106" s="881"/>
      <c r="G1106" s="881"/>
      <c r="H1106" s="881"/>
      <c r="I1106" s="881"/>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2">
      <c r="A1107" s="393">
        <v>6</v>
      </c>
      <c r="B1107" s="393">
        <v>1</v>
      </c>
      <c r="C1107" s="882"/>
      <c r="D1107" s="882"/>
      <c r="E1107" s="881"/>
      <c r="F1107" s="881"/>
      <c r="G1107" s="881"/>
      <c r="H1107" s="881"/>
      <c r="I1107" s="881"/>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2">
      <c r="A1108" s="393">
        <v>7</v>
      </c>
      <c r="B1108" s="393">
        <v>1</v>
      </c>
      <c r="C1108" s="882"/>
      <c r="D1108" s="882"/>
      <c r="E1108" s="881"/>
      <c r="F1108" s="881"/>
      <c r="G1108" s="881"/>
      <c r="H1108" s="881"/>
      <c r="I1108" s="881"/>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2">
      <c r="A1109" s="393">
        <v>8</v>
      </c>
      <c r="B1109" s="393">
        <v>1</v>
      </c>
      <c r="C1109" s="882"/>
      <c r="D1109" s="882"/>
      <c r="E1109" s="881"/>
      <c r="F1109" s="881"/>
      <c r="G1109" s="881"/>
      <c r="H1109" s="881"/>
      <c r="I1109" s="881"/>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2">
      <c r="A1110" s="393">
        <v>9</v>
      </c>
      <c r="B1110" s="393">
        <v>1</v>
      </c>
      <c r="C1110" s="882"/>
      <c r="D1110" s="882"/>
      <c r="E1110" s="881"/>
      <c r="F1110" s="881"/>
      <c r="G1110" s="881"/>
      <c r="H1110" s="881"/>
      <c r="I1110" s="881"/>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2">
      <c r="A1111" s="393">
        <v>10</v>
      </c>
      <c r="B1111" s="393">
        <v>1</v>
      </c>
      <c r="C1111" s="882"/>
      <c r="D1111" s="882"/>
      <c r="E1111" s="881"/>
      <c r="F1111" s="881"/>
      <c r="G1111" s="881"/>
      <c r="H1111" s="881"/>
      <c r="I1111" s="881"/>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3">
        <v>11</v>
      </c>
      <c r="B1112" s="393">
        <v>1</v>
      </c>
      <c r="C1112" s="882"/>
      <c r="D1112" s="882"/>
      <c r="E1112" s="881"/>
      <c r="F1112" s="881"/>
      <c r="G1112" s="881"/>
      <c r="H1112" s="881"/>
      <c r="I1112" s="881"/>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3">
        <v>12</v>
      </c>
      <c r="B1113" s="393">
        <v>1</v>
      </c>
      <c r="C1113" s="882"/>
      <c r="D1113" s="882"/>
      <c r="E1113" s="881"/>
      <c r="F1113" s="881"/>
      <c r="G1113" s="881"/>
      <c r="H1113" s="881"/>
      <c r="I1113" s="881"/>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3">
        <v>13</v>
      </c>
      <c r="B1114" s="393">
        <v>1</v>
      </c>
      <c r="C1114" s="882"/>
      <c r="D1114" s="882"/>
      <c r="E1114" s="881"/>
      <c r="F1114" s="881"/>
      <c r="G1114" s="881"/>
      <c r="H1114" s="881"/>
      <c r="I1114" s="881"/>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3">
        <v>14</v>
      </c>
      <c r="B1115" s="393">
        <v>1</v>
      </c>
      <c r="C1115" s="882"/>
      <c r="D1115" s="882"/>
      <c r="E1115" s="881"/>
      <c r="F1115" s="881"/>
      <c r="G1115" s="881"/>
      <c r="H1115" s="881"/>
      <c r="I1115" s="881"/>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3">
        <v>15</v>
      </c>
      <c r="B1116" s="393">
        <v>1</v>
      </c>
      <c r="C1116" s="882"/>
      <c r="D1116" s="882"/>
      <c r="E1116" s="881"/>
      <c r="F1116" s="881"/>
      <c r="G1116" s="881"/>
      <c r="H1116" s="881"/>
      <c r="I1116" s="881"/>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3">
        <v>16</v>
      </c>
      <c r="B1117" s="393">
        <v>1</v>
      </c>
      <c r="C1117" s="882"/>
      <c r="D1117" s="882"/>
      <c r="E1117" s="881"/>
      <c r="F1117" s="881"/>
      <c r="G1117" s="881"/>
      <c r="H1117" s="881"/>
      <c r="I1117" s="881"/>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3">
        <v>17</v>
      </c>
      <c r="B1118" s="393">
        <v>1</v>
      </c>
      <c r="C1118" s="882"/>
      <c r="D1118" s="882"/>
      <c r="E1118" s="881"/>
      <c r="F1118" s="881"/>
      <c r="G1118" s="881"/>
      <c r="H1118" s="881"/>
      <c r="I1118" s="881"/>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3">
        <v>18</v>
      </c>
      <c r="B1119" s="393">
        <v>1</v>
      </c>
      <c r="C1119" s="882"/>
      <c r="D1119" s="882"/>
      <c r="E1119" s="249"/>
      <c r="F1119" s="881"/>
      <c r="G1119" s="881"/>
      <c r="H1119" s="881"/>
      <c r="I1119" s="881"/>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3">
        <v>19</v>
      </c>
      <c r="B1120" s="393">
        <v>1</v>
      </c>
      <c r="C1120" s="882"/>
      <c r="D1120" s="882"/>
      <c r="E1120" s="881"/>
      <c r="F1120" s="881"/>
      <c r="G1120" s="881"/>
      <c r="H1120" s="881"/>
      <c r="I1120" s="881"/>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3">
        <v>20</v>
      </c>
      <c r="B1121" s="393">
        <v>1</v>
      </c>
      <c r="C1121" s="882"/>
      <c r="D1121" s="882"/>
      <c r="E1121" s="881"/>
      <c r="F1121" s="881"/>
      <c r="G1121" s="881"/>
      <c r="H1121" s="881"/>
      <c r="I1121" s="881"/>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3">
        <v>21</v>
      </c>
      <c r="B1122" s="393">
        <v>1</v>
      </c>
      <c r="C1122" s="882"/>
      <c r="D1122" s="882"/>
      <c r="E1122" s="881"/>
      <c r="F1122" s="881"/>
      <c r="G1122" s="881"/>
      <c r="H1122" s="881"/>
      <c r="I1122" s="881"/>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3">
        <v>22</v>
      </c>
      <c r="B1123" s="393">
        <v>1</v>
      </c>
      <c r="C1123" s="882"/>
      <c r="D1123" s="882"/>
      <c r="E1123" s="881"/>
      <c r="F1123" s="881"/>
      <c r="G1123" s="881"/>
      <c r="H1123" s="881"/>
      <c r="I1123" s="881"/>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3">
        <v>23</v>
      </c>
      <c r="B1124" s="393">
        <v>1</v>
      </c>
      <c r="C1124" s="882"/>
      <c r="D1124" s="882"/>
      <c r="E1124" s="881"/>
      <c r="F1124" s="881"/>
      <c r="G1124" s="881"/>
      <c r="H1124" s="881"/>
      <c r="I1124" s="881"/>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3">
        <v>24</v>
      </c>
      <c r="B1125" s="393">
        <v>1</v>
      </c>
      <c r="C1125" s="882"/>
      <c r="D1125" s="882"/>
      <c r="E1125" s="881"/>
      <c r="F1125" s="881"/>
      <c r="G1125" s="881"/>
      <c r="H1125" s="881"/>
      <c r="I1125" s="881"/>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3">
        <v>25</v>
      </c>
      <c r="B1126" s="393">
        <v>1</v>
      </c>
      <c r="C1126" s="882"/>
      <c r="D1126" s="882"/>
      <c r="E1126" s="881"/>
      <c r="F1126" s="881"/>
      <c r="G1126" s="881"/>
      <c r="H1126" s="881"/>
      <c r="I1126" s="881"/>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3">
        <v>26</v>
      </c>
      <c r="B1127" s="393">
        <v>1</v>
      </c>
      <c r="C1127" s="882"/>
      <c r="D1127" s="882"/>
      <c r="E1127" s="881"/>
      <c r="F1127" s="881"/>
      <c r="G1127" s="881"/>
      <c r="H1127" s="881"/>
      <c r="I1127" s="881"/>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3">
        <v>27</v>
      </c>
      <c r="B1128" s="393">
        <v>1</v>
      </c>
      <c r="C1128" s="882"/>
      <c r="D1128" s="882"/>
      <c r="E1128" s="881"/>
      <c r="F1128" s="881"/>
      <c r="G1128" s="881"/>
      <c r="H1128" s="881"/>
      <c r="I1128" s="881"/>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3">
        <v>28</v>
      </c>
      <c r="B1129" s="393">
        <v>1</v>
      </c>
      <c r="C1129" s="882"/>
      <c r="D1129" s="882"/>
      <c r="E1129" s="881"/>
      <c r="F1129" s="881"/>
      <c r="G1129" s="881"/>
      <c r="H1129" s="881"/>
      <c r="I1129" s="881"/>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3">
        <v>29</v>
      </c>
      <c r="B1130" s="393">
        <v>1</v>
      </c>
      <c r="C1130" s="882"/>
      <c r="D1130" s="882"/>
      <c r="E1130" s="881"/>
      <c r="F1130" s="881"/>
      <c r="G1130" s="881"/>
      <c r="H1130" s="881"/>
      <c r="I1130" s="881"/>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3">
        <v>30</v>
      </c>
      <c r="B1131" s="393">
        <v>1</v>
      </c>
      <c r="C1131" s="882"/>
      <c r="D1131" s="882"/>
      <c r="E1131" s="881"/>
      <c r="F1131" s="881"/>
      <c r="G1131" s="881"/>
      <c r="H1131" s="881"/>
      <c r="I1131" s="881"/>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89" priority="13573">
      <formula>IF(RIGHT(TEXT(P14,"0.#"),1)=".",FALSE,TRUE)</formula>
    </cfRule>
    <cfRule type="expression" dxfId="2788" priority="13574">
      <formula>IF(RIGHT(TEXT(P14,"0.#"),1)=".",TRUE,FALSE)</formula>
    </cfRule>
  </conditionalFormatting>
  <conditionalFormatting sqref="AE32">
    <cfRule type="expression" dxfId="2787" priority="13563">
      <formula>IF(RIGHT(TEXT(AE32,"0.#"),1)=".",FALSE,TRUE)</formula>
    </cfRule>
    <cfRule type="expression" dxfId="2786" priority="13564">
      <formula>IF(RIGHT(TEXT(AE32,"0.#"),1)=".",TRUE,FALSE)</formula>
    </cfRule>
  </conditionalFormatting>
  <conditionalFormatting sqref="P18:AX18">
    <cfRule type="expression" dxfId="2785" priority="13449">
      <formula>IF(RIGHT(TEXT(P18,"0.#"),1)=".",FALSE,TRUE)</formula>
    </cfRule>
    <cfRule type="expression" dxfId="2784" priority="13450">
      <formula>IF(RIGHT(TEXT(P18,"0.#"),1)=".",TRUE,FALSE)</formula>
    </cfRule>
  </conditionalFormatting>
  <conditionalFormatting sqref="Y782">
    <cfRule type="expression" dxfId="2783" priority="13445">
      <formula>IF(RIGHT(TEXT(Y782,"0.#"),1)=".",FALSE,TRUE)</formula>
    </cfRule>
    <cfRule type="expression" dxfId="2782" priority="13446">
      <formula>IF(RIGHT(TEXT(Y782,"0.#"),1)=".",TRUE,FALSE)</formula>
    </cfRule>
  </conditionalFormatting>
  <conditionalFormatting sqref="Y791">
    <cfRule type="expression" dxfId="2781" priority="13441">
      <formula>IF(RIGHT(TEXT(Y791,"0.#"),1)=".",FALSE,TRUE)</formula>
    </cfRule>
    <cfRule type="expression" dxfId="2780" priority="13442">
      <formula>IF(RIGHT(TEXT(Y791,"0.#"),1)=".",TRUE,FALSE)</formula>
    </cfRule>
  </conditionalFormatting>
  <conditionalFormatting sqref="Y822:Y829 Y820 Y809:Y816 Y807 Y796:Y803 Y794">
    <cfRule type="expression" dxfId="2779" priority="13223">
      <formula>IF(RIGHT(TEXT(Y794,"0.#"),1)=".",FALSE,TRUE)</formula>
    </cfRule>
    <cfRule type="expression" dxfId="2778" priority="13224">
      <formula>IF(RIGHT(TEXT(Y794,"0.#"),1)=".",TRUE,FALSE)</formula>
    </cfRule>
  </conditionalFormatting>
  <conditionalFormatting sqref="P16:AQ17 P15:AX15 P13:AX13">
    <cfRule type="expression" dxfId="2777" priority="13271">
      <formula>IF(RIGHT(TEXT(P13,"0.#"),1)=".",FALSE,TRUE)</formula>
    </cfRule>
    <cfRule type="expression" dxfId="2776" priority="13272">
      <formula>IF(RIGHT(TEXT(P13,"0.#"),1)=".",TRUE,FALSE)</formula>
    </cfRule>
  </conditionalFormatting>
  <conditionalFormatting sqref="P19:AJ19">
    <cfRule type="expression" dxfId="2775" priority="13269">
      <formula>IF(RIGHT(TEXT(P19,"0.#"),1)=".",FALSE,TRUE)</formula>
    </cfRule>
    <cfRule type="expression" dxfId="2774" priority="13270">
      <formula>IF(RIGHT(TEXT(P19,"0.#"),1)=".",TRUE,FALSE)</formula>
    </cfRule>
  </conditionalFormatting>
  <conditionalFormatting sqref="AE101 AQ101">
    <cfRule type="expression" dxfId="2773" priority="13261">
      <formula>IF(RIGHT(TEXT(AE101,"0.#"),1)=".",FALSE,TRUE)</formula>
    </cfRule>
    <cfRule type="expression" dxfId="2772" priority="13262">
      <formula>IF(RIGHT(TEXT(AE101,"0.#"),1)=".",TRUE,FALSE)</formula>
    </cfRule>
  </conditionalFormatting>
  <conditionalFormatting sqref="Y783:Y790 Y781">
    <cfRule type="expression" dxfId="2771" priority="13247">
      <formula>IF(RIGHT(TEXT(Y781,"0.#"),1)=".",FALSE,TRUE)</formula>
    </cfRule>
    <cfRule type="expression" dxfId="2770" priority="13248">
      <formula>IF(RIGHT(TEXT(Y781,"0.#"),1)=".",TRUE,FALSE)</formula>
    </cfRule>
  </conditionalFormatting>
  <conditionalFormatting sqref="AU782">
    <cfRule type="expression" dxfId="2769" priority="13245">
      <formula>IF(RIGHT(TEXT(AU782,"0.#"),1)=".",FALSE,TRUE)</formula>
    </cfRule>
    <cfRule type="expression" dxfId="2768" priority="13246">
      <formula>IF(RIGHT(TEXT(AU782,"0.#"),1)=".",TRUE,FALSE)</formula>
    </cfRule>
  </conditionalFormatting>
  <conditionalFormatting sqref="AU791">
    <cfRule type="expression" dxfId="2767" priority="13243">
      <formula>IF(RIGHT(TEXT(AU791,"0.#"),1)=".",FALSE,TRUE)</formula>
    </cfRule>
    <cfRule type="expression" dxfId="2766" priority="13244">
      <formula>IF(RIGHT(TEXT(AU791,"0.#"),1)=".",TRUE,FALSE)</formula>
    </cfRule>
  </conditionalFormatting>
  <conditionalFormatting sqref="AU783:AU790 AU781">
    <cfRule type="expression" dxfId="2765" priority="13241">
      <formula>IF(RIGHT(TEXT(AU781,"0.#"),1)=".",FALSE,TRUE)</formula>
    </cfRule>
    <cfRule type="expression" dxfId="2764" priority="13242">
      <formula>IF(RIGHT(TEXT(AU781,"0.#"),1)=".",TRUE,FALSE)</formula>
    </cfRule>
  </conditionalFormatting>
  <conditionalFormatting sqref="Y821 Y808 Y795">
    <cfRule type="expression" dxfId="2763" priority="13227">
      <formula>IF(RIGHT(TEXT(Y795,"0.#"),1)=".",FALSE,TRUE)</formula>
    </cfRule>
    <cfRule type="expression" dxfId="2762" priority="13228">
      <formula>IF(RIGHT(TEXT(Y795,"0.#"),1)=".",TRUE,FALSE)</formula>
    </cfRule>
  </conditionalFormatting>
  <conditionalFormatting sqref="Y830 Y817 Y804">
    <cfRule type="expression" dxfId="2761" priority="13225">
      <formula>IF(RIGHT(TEXT(Y804,"0.#"),1)=".",FALSE,TRUE)</formula>
    </cfRule>
    <cfRule type="expression" dxfId="2760" priority="13226">
      <formula>IF(RIGHT(TEXT(Y804,"0.#"),1)=".",TRUE,FALSE)</formula>
    </cfRule>
  </conditionalFormatting>
  <conditionalFormatting sqref="AU821 AU808 AU795">
    <cfRule type="expression" dxfId="2759" priority="13221">
      <formula>IF(RIGHT(TEXT(AU795,"0.#"),1)=".",FALSE,TRUE)</formula>
    </cfRule>
    <cfRule type="expression" dxfId="2758" priority="13222">
      <formula>IF(RIGHT(TEXT(AU795,"0.#"),1)=".",TRUE,FALSE)</formula>
    </cfRule>
  </conditionalFormatting>
  <conditionalFormatting sqref="AU830 AU817 AU804">
    <cfRule type="expression" dxfId="2757" priority="13219">
      <formula>IF(RIGHT(TEXT(AU804,"0.#"),1)=".",FALSE,TRUE)</formula>
    </cfRule>
    <cfRule type="expression" dxfId="2756" priority="13220">
      <formula>IF(RIGHT(TEXT(AU804,"0.#"),1)=".",TRUE,FALSE)</formula>
    </cfRule>
  </conditionalFormatting>
  <conditionalFormatting sqref="AU822:AU829 AU820 AU809:AU816 AU807 AU796:AU803 AU794">
    <cfRule type="expression" dxfId="2755" priority="13217">
      <formula>IF(RIGHT(TEXT(AU794,"0.#"),1)=".",FALSE,TRUE)</formula>
    </cfRule>
    <cfRule type="expression" dxfId="2754" priority="13218">
      <formula>IF(RIGHT(TEXT(AU794,"0.#"),1)=".",TRUE,FALSE)</formula>
    </cfRule>
  </conditionalFormatting>
  <conditionalFormatting sqref="AM87">
    <cfRule type="expression" dxfId="2753" priority="12871">
      <formula>IF(RIGHT(TEXT(AM87,"0.#"),1)=".",FALSE,TRUE)</formula>
    </cfRule>
    <cfRule type="expression" dxfId="2752" priority="12872">
      <formula>IF(RIGHT(TEXT(AM87,"0.#"),1)=".",TRUE,FALSE)</formula>
    </cfRule>
  </conditionalFormatting>
  <conditionalFormatting sqref="AE55">
    <cfRule type="expression" dxfId="2751" priority="12939">
      <formula>IF(RIGHT(TEXT(AE55,"0.#"),1)=".",FALSE,TRUE)</formula>
    </cfRule>
    <cfRule type="expression" dxfId="2750" priority="12940">
      <formula>IF(RIGHT(TEXT(AE55,"0.#"),1)=".",TRUE,FALSE)</formula>
    </cfRule>
  </conditionalFormatting>
  <conditionalFormatting sqref="AI55">
    <cfRule type="expression" dxfId="2749" priority="12937">
      <formula>IF(RIGHT(TEXT(AI55,"0.#"),1)=".",FALSE,TRUE)</formula>
    </cfRule>
    <cfRule type="expression" dxfId="2748" priority="12938">
      <formula>IF(RIGHT(TEXT(AI55,"0.#"),1)=".",TRUE,FALSE)</formula>
    </cfRule>
  </conditionalFormatting>
  <conditionalFormatting sqref="AE33">
    <cfRule type="expression" dxfId="2747" priority="13031">
      <formula>IF(RIGHT(TEXT(AE33,"0.#"),1)=".",FALSE,TRUE)</formula>
    </cfRule>
    <cfRule type="expression" dxfId="2746" priority="13032">
      <formula>IF(RIGHT(TEXT(AE33,"0.#"),1)=".",TRUE,FALSE)</formula>
    </cfRule>
  </conditionalFormatting>
  <conditionalFormatting sqref="AE34 AI34 AM34">
    <cfRule type="expression" dxfId="2745" priority="13029">
      <formula>IF(RIGHT(TEXT(AE34,"0.#"),1)=".",FALSE,TRUE)</formula>
    </cfRule>
    <cfRule type="expression" dxfId="2744" priority="13030">
      <formula>IF(RIGHT(TEXT(AE34,"0.#"),1)=".",TRUE,FALSE)</formula>
    </cfRule>
  </conditionalFormatting>
  <conditionalFormatting sqref="AI33">
    <cfRule type="expression" dxfId="2743" priority="13025">
      <formula>IF(RIGHT(TEXT(AI33,"0.#"),1)=".",FALSE,TRUE)</formula>
    </cfRule>
    <cfRule type="expression" dxfId="2742" priority="13026">
      <formula>IF(RIGHT(TEXT(AI33,"0.#"),1)=".",TRUE,FALSE)</formula>
    </cfRule>
  </conditionalFormatting>
  <conditionalFormatting sqref="AI32">
    <cfRule type="expression" dxfId="2741" priority="13023">
      <formula>IF(RIGHT(TEXT(AI32,"0.#"),1)=".",FALSE,TRUE)</formula>
    </cfRule>
    <cfRule type="expression" dxfId="2740" priority="13024">
      <formula>IF(RIGHT(TEXT(AI32,"0.#"),1)=".",TRUE,FALSE)</formula>
    </cfRule>
  </conditionalFormatting>
  <conditionalFormatting sqref="AM32">
    <cfRule type="expression" dxfId="2739" priority="13021">
      <formula>IF(RIGHT(TEXT(AM32,"0.#"),1)=".",FALSE,TRUE)</formula>
    </cfRule>
    <cfRule type="expression" dxfId="2738" priority="13022">
      <formula>IF(RIGHT(TEXT(AM32,"0.#"),1)=".",TRUE,FALSE)</formula>
    </cfRule>
  </conditionalFormatting>
  <conditionalFormatting sqref="AM33">
    <cfRule type="expression" dxfId="2737" priority="13019">
      <formula>IF(RIGHT(TEXT(AM33,"0.#"),1)=".",FALSE,TRUE)</formula>
    </cfRule>
    <cfRule type="expression" dxfId="2736" priority="13020">
      <formula>IF(RIGHT(TEXT(AM33,"0.#"),1)=".",TRUE,FALSE)</formula>
    </cfRule>
  </conditionalFormatting>
  <conditionalFormatting sqref="AQ32:AQ34">
    <cfRule type="expression" dxfId="2735" priority="13011">
      <formula>IF(RIGHT(TEXT(AQ32,"0.#"),1)=".",FALSE,TRUE)</formula>
    </cfRule>
    <cfRule type="expression" dxfId="2734" priority="13012">
      <formula>IF(RIGHT(TEXT(AQ32,"0.#"),1)=".",TRUE,FALSE)</formula>
    </cfRule>
  </conditionalFormatting>
  <conditionalFormatting sqref="AU32:AU34">
    <cfRule type="expression" dxfId="2733" priority="13009">
      <formula>IF(RIGHT(TEXT(AU32,"0.#"),1)=".",FALSE,TRUE)</formula>
    </cfRule>
    <cfRule type="expression" dxfId="2732" priority="13010">
      <formula>IF(RIGHT(TEXT(AU32,"0.#"),1)=".",TRUE,FALSE)</formula>
    </cfRule>
  </conditionalFormatting>
  <conditionalFormatting sqref="AE53">
    <cfRule type="expression" dxfId="2731" priority="12943">
      <formula>IF(RIGHT(TEXT(AE53,"0.#"),1)=".",FALSE,TRUE)</formula>
    </cfRule>
    <cfRule type="expression" dxfId="2730" priority="12944">
      <formula>IF(RIGHT(TEXT(AE53,"0.#"),1)=".",TRUE,FALSE)</formula>
    </cfRule>
  </conditionalFormatting>
  <conditionalFormatting sqref="AE54">
    <cfRule type="expression" dxfId="2729" priority="12941">
      <formula>IF(RIGHT(TEXT(AE54,"0.#"),1)=".",FALSE,TRUE)</formula>
    </cfRule>
    <cfRule type="expression" dxfId="2728" priority="12942">
      <formula>IF(RIGHT(TEXT(AE54,"0.#"),1)=".",TRUE,FALSE)</formula>
    </cfRule>
  </conditionalFormatting>
  <conditionalFormatting sqref="AI54">
    <cfRule type="expression" dxfId="2727" priority="12935">
      <formula>IF(RIGHT(TEXT(AI54,"0.#"),1)=".",FALSE,TRUE)</formula>
    </cfRule>
    <cfRule type="expression" dxfId="2726" priority="12936">
      <formula>IF(RIGHT(TEXT(AI54,"0.#"),1)=".",TRUE,FALSE)</formula>
    </cfRule>
  </conditionalFormatting>
  <conditionalFormatting sqref="AI53">
    <cfRule type="expression" dxfId="2725" priority="12933">
      <formula>IF(RIGHT(TEXT(AI53,"0.#"),1)=".",FALSE,TRUE)</formula>
    </cfRule>
    <cfRule type="expression" dxfId="2724" priority="12934">
      <formula>IF(RIGHT(TEXT(AI53,"0.#"),1)=".",TRUE,FALSE)</formula>
    </cfRule>
  </conditionalFormatting>
  <conditionalFormatting sqref="AM53">
    <cfRule type="expression" dxfId="2723" priority="12931">
      <formula>IF(RIGHT(TEXT(AM53,"0.#"),1)=".",FALSE,TRUE)</formula>
    </cfRule>
    <cfRule type="expression" dxfId="2722" priority="12932">
      <formula>IF(RIGHT(TEXT(AM53,"0.#"),1)=".",TRUE,FALSE)</formula>
    </cfRule>
  </conditionalFormatting>
  <conditionalFormatting sqref="AM54">
    <cfRule type="expression" dxfId="2721" priority="12929">
      <formula>IF(RIGHT(TEXT(AM54,"0.#"),1)=".",FALSE,TRUE)</formula>
    </cfRule>
    <cfRule type="expression" dxfId="2720" priority="12930">
      <formula>IF(RIGHT(TEXT(AM54,"0.#"),1)=".",TRUE,FALSE)</formula>
    </cfRule>
  </conditionalFormatting>
  <conditionalFormatting sqref="AM55">
    <cfRule type="expression" dxfId="2719" priority="12927">
      <formula>IF(RIGHT(TEXT(AM55,"0.#"),1)=".",FALSE,TRUE)</formula>
    </cfRule>
    <cfRule type="expression" dxfId="2718" priority="12928">
      <formula>IF(RIGHT(TEXT(AM55,"0.#"),1)=".",TRUE,FALSE)</formula>
    </cfRule>
  </conditionalFormatting>
  <conditionalFormatting sqref="AE60">
    <cfRule type="expression" dxfId="2717" priority="12913">
      <formula>IF(RIGHT(TEXT(AE60,"0.#"),1)=".",FALSE,TRUE)</formula>
    </cfRule>
    <cfRule type="expression" dxfId="2716" priority="12914">
      <formula>IF(RIGHT(TEXT(AE60,"0.#"),1)=".",TRUE,FALSE)</formula>
    </cfRule>
  </conditionalFormatting>
  <conditionalFormatting sqref="AE61">
    <cfRule type="expression" dxfId="2715" priority="12911">
      <formula>IF(RIGHT(TEXT(AE61,"0.#"),1)=".",FALSE,TRUE)</formula>
    </cfRule>
    <cfRule type="expression" dxfId="2714" priority="12912">
      <formula>IF(RIGHT(TEXT(AE61,"0.#"),1)=".",TRUE,FALSE)</formula>
    </cfRule>
  </conditionalFormatting>
  <conditionalFormatting sqref="AE62">
    <cfRule type="expression" dxfId="2713" priority="12909">
      <formula>IF(RIGHT(TEXT(AE62,"0.#"),1)=".",FALSE,TRUE)</formula>
    </cfRule>
    <cfRule type="expression" dxfId="2712" priority="12910">
      <formula>IF(RIGHT(TEXT(AE62,"0.#"),1)=".",TRUE,FALSE)</formula>
    </cfRule>
  </conditionalFormatting>
  <conditionalFormatting sqref="AI62">
    <cfRule type="expression" dxfId="2711" priority="12907">
      <formula>IF(RIGHT(TEXT(AI62,"0.#"),1)=".",FALSE,TRUE)</formula>
    </cfRule>
    <cfRule type="expression" dxfId="2710" priority="12908">
      <formula>IF(RIGHT(TEXT(AI62,"0.#"),1)=".",TRUE,FALSE)</formula>
    </cfRule>
  </conditionalFormatting>
  <conditionalFormatting sqref="AI61">
    <cfRule type="expression" dxfId="2709" priority="12905">
      <formula>IF(RIGHT(TEXT(AI61,"0.#"),1)=".",FALSE,TRUE)</formula>
    </cfRule>
    <cfRule type="expression" dxfId="2708" priority="12906">
      <formula>IF(RIGHT(TEXT(AI61,"0.#"),1)=".",TRUE,FALSE)</formula>
    </cfRule>
  </conditionalFormatting>
  <conditionalFormatting sqref="AI60">
    <cfRule type="expression" dxfId="2707" priority="12903">
      <formula>IF(RIGHT(TEXT(AI60,"0.#"),1)=".",FALSE,TRUE)</formula>
    </cfRule>
    <cfRule type="expression" dxfId="2706" priority="12904">
      <formula>IF(RIGHT(TEXT(AI60,"0.#"),1)=".",TRUE,FALSE)</formula>
    </cfRule>
  </conditionalFormatting>
  <conditionalFormatting sqref="AM60">
    <cfRule type="expression" dxfId="2705" priority="12901">
      <formula>IF(RIGHT(TEXT(AM60,"0.#"),1)=".",FALSE,TRUE)</formula>
    </cfRule>
    <cfRule type="expression" dxfId="2704" priority="12902">
      <formula>IF(RIGHT(TEXT(AM60,"0.#"),1)=".",TRUE,FALSE)</formula>
    </cfRule>
  </conditionalFormatting>
  <conditionalFormatting sqref="AM61">
    <cfRule type="expression" dxfId="2703" priority="12899">
      <formula>IF(RIGHT(TEXT(AM61,"0.#"),1)=".",FALSE,TRUE)</formula>
    </cfRule>
    <cfRule type="expression" dxfId="2702" priority="12900">
      <formula>IF(RIGHT(TEXT(AM61,"0.#"),1)=".",TRUE,FALSE)</formula>
    </cfRule>
  </conditionalFormatting>
  <conditionalFormatting sqref="AM62">
    <cfRule type="expression" dxfId="2701" priority="12897">
      <formula>IF(RIGHT(TEXT(AM62,"0.#"),1)=".",FALSE,TRUE)</formula>
    </cfRule>
    <cfRule type="expression" dxfId="2700" priority="12898">
      <formula>IF(RIGHT(TEXT(AM62,"0.#"),1)=".",TRUE,FALSE)</formula>
    </cfRule>
  </conditionalFormatting>
  <conditionalFormatting sqref="AE87">
    <cfRule type="expression" dxfId="2699" priority="12883">
      <formula>IF(RIGHT(TEXT(AE87,"0.#"),1)=".",FALSE,TRUE)</formula>
    </cfRule>
    <cfRule type="expression" dxfId="2698" priority="12884">
      <formula>IF(RIGHT(TEXT(AE87,"0.#"),1)=".",TRUE,FALSE)</formula>
    </cfRule>
  </conditionalFormatting>
  <conditionalFormatting sqref="AE88">
    <cfRule type="expression" dxfId="2697" priority="12881">
      <formula>IF(RIGHT(TEXT(AE88,"0.#"),1)=".",FALSE,TRUE)</formula>
    </cfRule>
    <cfRule type="expression" dxfId="2696" priority="12882">
      <formula>IF(RIGHT(TEXT(AE88,"0.#"),1)=".",TRUE,FALSE)</formula>
    </cfRule>
  </conditionalFormatting>
  <conditionalFormatting sqref="AE89">
    <cfRule type="expression" dxfId="2695" priority="12879">
      <formula>IF(RIGHT(TEXT(AE89,"0.#"),1)=".",FALSE,TRUE)</formula>
    </cfRule>
    <cfRule type="expression" dxfId="2694" priority="12880">
      <formula>IF(RIGHT(TEXT(AE89,"0.#"),1)=".",TRUE,FALSE)</formula>
    </cfRule>
  </conditionalFormatting>
  <conditionalFormatting sqref="AI89">
    <cfRule type="expression" dxfId="2693" priority="12877">
      <formula>IF(RIGHT(TEXT(AI89,"0.#"),1)=".",FALSE,TRUE)</formula>
    </cfRule>
    <cfRule type="expression" dxfId="2692" priority="12878">
      <formula>IF(RIGHT(TEXT(AI89,"0.#"),1)=".",TRUE,FALSE)</formula>
    </cfRule>
  </conditionalFormatting>
  <conditionalFormatting sqref="AI88">
    <cfRule type="expression" dxfId="2691" priority="12875">
      <formula>IF(RIGHT(TEXT(AI88,"0.#"),1)=".",FALSE,TRUE)</formula>
    </cfRule>
    <cfRule type="expression" dxfId="2690" priority="12876">
      <formula>IF(RIGHT(TEXT(AI88,"0.#"),1)=".",TRUE,FALSE)</formula>
    </cfRule>
  </conditionalFormatting>
  <conditionalFormatting sqref="AI87">
    <cfRule type="expression" dxfId="2689" priority="12873">
      <formula>IF(RIGHT(TEXT(AI87,"0.#"),1)=".",FALSE,TRUE)</formula>
    </cfRule>
    <cfRule type="expression" dxfId="2688" priority="12874">
      <formula>IF(RIGHT(TEXT(AI87,"0.#"),1)=".",TRUE,FALSE)</formula>
    </cfRule>
  </conditionalFormatting>
  <conditionalFormatting sqref="AM88">
    <cfRule type="expression" dxfId="2687" priority="12869">
      <formula>IF(RIGHT(TEXT(AM88,"0.#"),1)=".",FALSE,TRUE)</formula>
    </cfRule>
    <cfRule type="expression" dxfId="2686" priority="12870">
      <formula>IF(RIGHT(TEXT(AM88,"0.#"),1)=".",TRUE,FALSE)</formula>
    </cfRule>
  </conditionalFormatting>
  <conditionalFormatting sqref="AM89">
    <cfRule type="expression" dxfId="2685" priority="12867">
      <formula>IF(RIGHT(TEXT(AM89,"0.#"),1)=".",FALSE,TRUE)</formula>
    </cfRule>
    <cfRule type="expression" dxfId="2684" priority="12868">
      <formula>IF(RIGHT(TEXT(AM89,"0.#"),1)=".",TRUE,FALSE)</formula>
    </cfRule>
  </conditionalFormatting>
  <conditionalFormatting sqref="AE92">
    <cfRule type="expression" dxfId="2683" priority="12853">
      <formula>IF(RIGHT(TEXT(AE92,"0.#"),1)=".",FALSE,TRUE)</formula>
    </cfRule>
    <cfRule type="expression" dxfId="2682" priority="12854">
      <formula>IF(RIGHT(TEXT(AE92,"0.#"),1)=".",TRUE,FALSE)</formula>
    </cfRule>
  </conditionalFormatting>
  <conditionalFormatting sqref="AE93">
    <cfRule type="expression" dxfId="2681" priority="12851">
      <formula>IF(RIGHT(TEXT(AE93,"0.#"),1)=".",FALSE,TRUE)</formula>
    </cfRule>
    <cfRule type="expression" dxfId="2680" priority="12852">
      <formula>IF(RIGHT(TEXT(AE93,"0.#"),1)=".",TRUE,FALSE)</formula>
    </cfRule>
  </conditionalFormatting>
  <conditionalFormatting sqref="AE94">
    <cfRule type="expression" dxfId="2679" priority="12849">
      <formula>IF(RIGHT(TEXT(AE94,"0.#"),1)=".",FALSE,TRUE)</formula>
    </cfRule>
    <cfRule type="expression" dxfId="2678" priority="12850">
      <formula>IF(RIGHT(TEXT(AE94,"0.#"),1)=".",TRUE,FALSE)</formula>
    </cfRule>
  </conditionalFormatting>
  <conditionalFormatting sqref="AI94">
    <cfRule type="expression" dxfId="2677" priority="12847">
      <formula>IF(RIGHT(TEXT(AI94,"0.#"),1)=".",FALSE,TRUE)</formula>
    </cfRule>
    <cfRule type="expression" dxfId="2676" priority="12848">
      <formula>IF(RIGHT(TEXT(AI94,"0.#"),1)=".",TRUE,FALSE)</formula>
    </cfRule>
  </conditionalFormatting>
  <conditionalFormatting sqref="AI93">
    <cfRule type="expression" dxfId="2675" priority="12845">
      <formula>IF(RIGHT(TEXT(AI93,"0.#"),1)=".",FALSE,TRUE)</formula>
    </cfRule>
    <cfRule type="expression" dxfId="2674" priority="12846">
      <formula>IF(RIGHT(TEXT(AI93,"0.#"),1)=".",TRUE,FALSE)</formula>
    </cfRule>
  </conditionalFormatting>
  <conditionalFormatting sqref="AI92">
    <cfRule type="expression" dxfId="2673" priority="12843">
      <formula>IF(RIGHT(TEXT(AI92,"0.#"),1)=".",FALSE,TRUE)</formula>
    </cfRule>
    <cfRule type="expression" dxfId="2672" priority="12844">
      <formula>IF(RIGHT(TEXT(AI92,"0.#"),1)=".",TRUE,FALSE)</formula>
    </cfRule>
  </conditionalFormatting>
  <conditionalFormatting sqref="AM92">
    <cfRule type="expression" dxfId="2671" priority="12841">
      <formula>IF(RIGHT(TEXT(AM92,"0.#"),1)=".",FALSE,TRUE)</formula>
    </cfRule>
    <cfRule type="expression" dxfId="2670" priority="12842">
      <formula>IF(RIGHT(TEXT(AM92,"0.#"),1)=".",TRUE,FALSE)</formula>
    </cfRule>
  </conditionalFormatting>
  <conditionalFormatting sqref="AM93">
    <cfRule type="expression" dxfId="2669" priority="12839">
      <formula>IF(RIGHT(TEXT(AM93,"0.#"),1)=".",FALSE,TRUE)</formula>
    </cfRule>
    <cfRule type="expression" dxfId="2668" priority="12840">
      <formula>IF(RIGHT(TEXT(AM93,"0.#"),1)=".",TRUE,FALSE)</formula>
    </cfRule>
  </conditionalFormatting>
  <conditionalFormatting sqref="AM94">
    <cfRule type="expression" dxfId="2667" priority="12837">
      <formula>IF(RIGHT(TEXT(AM94,"0.#"),1)=".",FALSE,TRUE)</formula>
    </cfRule>
    <cfRule type="expression" dxfId="2666" priority="12838">
      <formula>IF(RIGHT(TEXT(AM94,"0.#"),1)=".",TRUE,FALSE)</formula>
    </cfRule>
  </conditionalFormatting>
  <conditionalFormatting sqref="AE97">
    <cfRule type="expression" dxfId="2665" priority="12823">
      <formula>IF(RIGHT(TEXT(AE97,"0.#"),1)=".",FALSE,TRUE)</formula>
    </cfRule>
    <cfRule type="expression" dxfId="2664" priority="12824">
      <formula>IF(RIGHT(TEXT(AE97,"0.#"),1)=".",TRUE,FALSE)</formula>
    </cfRule>
  </conditionalFormatting>
  <conditionalFormatting sqref="AE98">
    <cfRule type="expression" dxfId="2663" priority="12821">
      <formula>IF(RIGHT(TEXT(AE98,"0.#"),1)=".",FALSE,TRUE)</formula>
    </cfRule>
    <cfRule type="expression" dxfId="2662" priority="12822">
      <formula>IF(RIGHT(TEXT(AE98,"0.#"),1)=".",TRUE,FALSE)</formula>
    </cfRule>
  </conditionalFormatting>
  <conditionalFormatting sqref="AE99">
    <cfRule type="expression" dxfId="2661" priority="12819">
      <formula>IF(RIGHT(TEXT(AE99,"0.#"),1)=".",FALSE,TRUE)</formula>
    </cfRule>
    <cfRule type="expression" dxfId="2660" priority="12820">
      <formula>IF(RIGHT(TEXT(AE99,"0.#"),1)=".",TRUE,FALSE)</formula>
    </cfRule>
  </conditionalFormatting>
  <conditionalFormatting sqref="AI99">
    <cfRule type="expression" dxfId="2659" priority="12817">
      <formula>IF(RIGHT(TEXT(AI99,"0.#"),1)=".",FALSE,TRUE)</formula>
    </cfRule>
    <cfRule type="expression" dxfId="2658" priority="12818">
      <formula>IF(RIGHT(TEXT(AI99,"0.#"),1)=".",TRUE,FALSE)</formula>
    </cfRule>
  </conditionalFormatting>
  <conditionalFormatting sqref="AI98">
    <cfRule type="expression" dxfId="2657" priority="12815">
      <formula>IF(RIGHT(TEXT(AI98,"0.#"),1)=".",FALSE,TRUE)</formula>
    </cfRule>
    <cfRule type="expression" dxfId="2656" priority="12816">
      <formula>IF(RIGHT(TEXT(AI98,"0.#"),1)=".",TRUE,FALSE)</formula>
    </cfRule>
  </conditionalFormatting>
  <conditionalFormatting sqref="AI97">
    <cfRule type="expression" dxfId="2655" priority="12813">
      <formula>IF(RIGHT(TEXT(AI97,"0.#"),1)=".",FALSE,TRUE)</formula>
    </cfRule>
    <cfRule type="expression" dxfId="2654" priority="12814">
      <formula>IF(RIGHT(TEXT(AI97,"0.#"),1)=".",TRUE,FALSE)</formula>
    </cfRule>
  </conditionalFormatting>
  <conditionalFormatting sqref="AM97">
    <cfRule type="expression" dxfId="2653" priority="12811">
      <formula>IF(RIGHT(TEXT(AM97,"0.#"),1)=".",FALSE,TRUE)</formula>
    </cfRule>
    <cfRule type="expression" dxfId="2652" priority="12812">
      <formula>IF(RIGHT(TEXT(AM97,"0.#"),1)=".",TRUE,FALSE)</formula>
    </cfRule>
  </conditionalFormatting>
  <conditionalFormatting sqref="AM98">
    <cfRule type="expression" dxfId="2651" priority="12809">
      <formula>IF(RIGHT(TEXT(AM98,"0.#"),1)=".",FALSE,TRUE)</formula>
    </cfRule>
    <cfRule type="expression" dxfId="2650" priority="12810">
      <formula>IF(RIGHT(TEXT(AM98,"0.#"),1)=".",TRUE,FALSE)</formula>
    </cfRule>
  </conditionalFormatting>
  <conditionalFormatting sqref="AM99">
    <cfRule type="expression" dxfId="2649" priority="12807">
      <formula>IF(RIGHT(TEXT(AM99,"0.#"),1)=".",FALSE,TRUE)</formula>
    </cfRule>
    <cfRule type="expression" dxfId="2648" priority="12808">
      <formula>IF(RIGHT(TEXT(AM99,"0.#"),1)=".",TRUE,FALSE)</formula>
    </cfRule>
  </conditionalFormatting>
  <conditionalFormatting sqref="AI101">
    <cfRule type="expression" dxfId="2647" priority="12793">
      <formula>IF(RIGHT(TEXT(AI101,"0.#"),1)=".",FALSE,TRUE)</formula>
    </cfRule>
    <cfRule type="expression" dxfId="2646" priority="12794">
      <formula>IF(RIGHT(TEXT(AI101,"0.#"),1)=".",TRUE,FALSE)</formula>
    </cfRule>
  </conditionalFormatting>
  <conditionalFormatting sqref="AM101">
    <cfRule type="expression" dxfId="2645" priority="12791">
      <formula>IF(RIGHT(TEXT(AM101,"0.#"),1)=".",FALSE,TRUE)</formula>
    </cfRule>
    <cfRule type="expression" dxfId="2644" priority="12792">
      <formula>IF(RIGHT(TEXT(AM101,"0.#"),1)=".",TRUE,FALSE)</formula>
    </cfRule>
  </conditionalFormatting>
  <conditionalFormatting sqref="AE102">
    <cfRule type="expression" dxfId="2643" priority="12789">
      <formula>IF(RIGHT(TEXT(AE102,"0.#"),1)=".",FALSE,TRUE)</formula>
    </cfRule>
    <cfRule type="expression" dxfId="2642" priority="12790">
      <formula>IF(RIGHT(TEXT(AE102,"0.#"),1)=".",TRUE,FALSE)</formula>
    </cfRule>
  </conditionalFormatting>
  <conditionalFormatting sqref="AI102">
    <cfRule type="expression" dxfId="2641" priority="12787">
      <formula>IF(RIGHT(TEXT(AI102,"0.#"),1)=".",FALSE,TRUE)</formula>
    </cfRule>
    <cfRule type="expression" dxfId="2640" priority="12788">
      <formula>IF(RIGHT(TEXT(AI102,"0.#"),1)=".",TRUE,FALSE)</formula>
    </cfRule>
  </conditionalFormatting>
  <conditionalFormatting sqref="AM102">
    <cfRule type="expression" dxfId="2639" priority="12785">
      <formula>IF(RIGHT(TEXT(AM102,"0.#"),1)=".",FALSE,TRUE)</formula>
    </cfRule>
    <cfRule type="expression" dxfId="2638" priority="12786">
      <formula>IF(RIGHT(TEXT(AM102,"0.#"),1)=".",TRUE,FALSE)</formula>
    </cfRule>
  </conditionalFormatting>
  <conditionalFormatting sqref="AQ102">
    <cfRule type="expression" dxfId="2637" priority="12783">
      <formula>IF(RIGHT(TEXT(AQ102,"0.#"),1)=".",FALSE,TRUE)</formula>
    </cfRule>
    <cfRule type="expression" dxfId="2636" priority="12784">
      <formula>IF(RIGHT(TEXT(AQ102,"0.#"),1)=".",TRUE,FALSE)</formula>
    </cfRule>
  </conditionalFormatting>
  <conditionalFormatting sqref="AE104">
    <cfRule type="expression" dxfId="2635" priority="12781">
      <formula>IF(RIGHT(TEXT(AE104,"0.#"),1)=".",FALSE,TRUE)</formula>
    </cfRule>
    <cfRule type="expression" dxfId="2634" priority="12782">
      <formula>IF(RIGHT(TEXT(AE104,"0.#"),1)=".",TRUE,FALSE)</formula>
    </cfRule>
  </conditionalFormatting>
  <conditionalFormatting sqref="AI104">
    <cfRule type="expression" dxfId="2633" priority="12779">
      <formula>IF(RIGHT(TEXT(AI104,"0.#"),1)=".",FALSE,TRUE)</formula>
    </cfRule>
    <cfRule type="expression" dxfId="2632" priority="12780">
      <formula>IF(RIGHT(TEXT(AI104,"0.#"),1)=".",TRUE,FALSE)</formula>
    </cfRule>
  </conditionalFormatting>
  <conditionalFormatting sqref="AM104">
    <cfRule type="expression" dxfId="2631" priority="12777">
      <formula>IF(RIGHT(TEXT(AM104,"0.#"),1)=".",FALSE,TRUE)</formula>
    </cfRule>
    <cfRule type="expression" dxfId="2630" priority="12778">
      <formula>IF(RIGHT(TEXT(AM104,"0.#"),1)=".",TRUE,FALSE)</formula>
    </cfRule>
  </conditionalFormatting>
  <conditionalFormatting sqref="AE105">
    <cfRule type="expression" dxfId="2629" priority="12775">
      <formula>IF(RIGHT(TEXT(AE105,"0.#"),1)=".",FALSE,TRUE)</formula>
    </cfRule>
    <cfRule type="expression" dxfId="2628" priority="12776">
      <formula>IF(RIGHT(TEXT(AE105,"0.#"),1)=".",TRUE,FALSE)</formula>
    </cfRule>
  </conditionalFormatting>
  <conditionalFormatting sqref="AI105">
    <cfRule type="expression" dxfId="2627" priority="12773">
      <formula>IF(RIGHT(TEXT(AI105,"0.#"),1)=".",FALSE,TRUE)</formula>
    </cfRule>
    <cfRule type="expression" dxfId="2626" priority="12774">
      <formula>IF(RIGHT(TEXT(AI105,"0.#"),1)=".",TRUE,FALSE)</formula>
    </cfRule>
  </conditionalFormatting>
  <conditionalFormatting sqref="AM105">
    <cfRule type="expression" dxfId="2625" priority="12771">
      <formula>IF(RIGHT(TEXT(AM105,"0.#"),1)=".",FALSE,TRUE)</formula>
    </cfRule>
    <cfRule type="expression" dxfId="2624" priority="12772">
      <formula>IF(RIGHT(TEXT(AM105,"0.#"),1)=".",TRUE,FALSE)</formula>
    </cfRule>
  </conditionalFormatting>
  <conditionalFormatting sqref="AE107">
    <cfRule type="expression" dxfId="2623" priority="12767">
      <formula>IF(RIGHT(TEXT(AE107,"0.#"),1)=".",FALSE,TRUE)</formula>
    </cfRule>
    <cfRule type="expression" dxfId="2622" priority="12768">
      <formula>IF(RIGHT(TEXT(AE107,"0.#"),1)=".",TRUE,FALSE)</formula>
    </cfRule>
  </conditionalFormatting>
  <conditionalFormatting sqref="AI107">
    <cfRule type="expression" dxfId="2621" priority="12765">
      <formula>IF(RIGHT(TEXT(AI107,"0.#"),1)=".",FALSE,TRUE)</formula>
    </cfRule>
    <cfRule type="expression" dxfId="2620" priority="12766">
      <formula>IF(RIGHT(TEXT(AI107,"0.#"),1)=".",TRUE,FALSE)</formula>
    </cfRule>
  </conditionalFormatting>
  <conditionalFormatting sqref="AM107">
    <cfRule type="expression" dxfId="2619" priority="12763">
      <formula>IF(RIGHT(TEXT(AM107,"0.#"),1)=".",FALSE,TRUE)</formula>
    </cfRule>
    <cfRule type="expression" dxfId="2618" priority="12764">
      <formula>IF(RIGHT(TEXT(AM107,"0.#"),1)=".",TRUE,FALSE)</formula>
    </cfRule>
  </conditionalFormatting>
  <conditionalFormatting sqref="AE108">
    <cfRule type="expression" dxfId="2617" priority="12761">
      <formula>IF(RIGHT(TEXT(AE108,"0.#"),1)=".",FALSE,TRUE)</formula>
    </cfRule>
    <cfRule type="expression" dxfId="2616" priority="12762">
      <formula>IF(RIGHT(TEXT(AE108,"0.#"),1)=".",TRUE,FALSE)</formula>
    </cfRule>
  </conditionalFormatting>
  <conditionalFormatting sqref="AI108">
    <cfRule type="expression" dxfId="2615" priority="12759">
      <formula>IF(RIGHT(TEXT(AI108,"0.#"),1)=".",FALSE,TRUE)</formula>
    </cfRule>
    <cfRule type="expression" dxfId="2614" priority="12760">
      <formula>IF(RIGHT(TEXT(AI108,"0.#"),1)=".",TRUE,FALSE)</formula>
    </cfRule>
  </conditionalFormatting>
  <conditionalFormatting sqref="AM108">
    <cfRule type="expression" dxfId="2613" priority="12757">
      <formula>IF(RIGHT(TEXT(AM108,"0.#"),1)=".",FALSE,TRUE)</formula>
    </cfRule>
    <cfRule type="expression" dxfId="2612" priority="12758">
      <formula>IF(RIGHT(TEXT(AM108,"0.#"),1)=".",TRUE,FALSE)</formula>
    </cfRule>
  </conditionalFormatting>
  <conditionalFormatting sqref="AE110">
    <cfRule type="expression" dxfId="2611" priority="12753">
      <formula>IF(RIGHT(TEXT(AE110,"0.#"),1)=".",FALSE,TRUE)</formula>
    </cfRule>
    <cfRule type="expression" dxfId="2610" priority="12754">
      <formula>IF(RIGHT(TEXT(AE110,"0.#"),1)=".",TRUE,FALSE)</formula>
    </cfRule>
  </conditionalFormatting>
  <conditionalFormatting sqref="AI110">
    <cfRule type="expression" dxfId="2609" priority="12751">
      <formula>IF(RIGHT(TEXT(AI110,"0.#"),1)=".",FALSE,TRUE)</formula>
    </cfRule>
    <cfRule type="expression" dxfId="2608" priority="12752">
      <formula>IF(RIGHT(TEXT(AI110,"0.#"),1)=".",TRUE,FALSE)</formula>
    </cfRule>
  </conditionalFormatting>
  <conditionalFormatting sqref="AM110">
    <cfRule type="expression" dxfId="2607" priority="12749">
      <formula>IF(RIGHT(TEXT(AM110,"0.#"),1)=".",FALSE,TRUE)</formula>
    </cfRule>
    <cfRule type="expression" dxfId="2606" priority="12750">
      <formula>IF(RIGHT(TEXT(AM110,"0.#"),1)=".",TRUE,FALSE)</formula>
    </cfRule>
  </conditionalFormatting>
  <conditionalFormatting sqref="AE111">
    <cfRule type="expression" dxfId="2605" priority="12747">
      <formula>IF(RIGHT(TEXT(AE111,"0.#"),1)=".",FALSE,TRUE)</formula>
    </cfRule>
    <cfRule type="expression" dxfId="2604" priority="12748">
      <formula>IF(RIGHT(TEXT(AE111,"0.#"),1)=".",TRUE,FALSE)</formula>
    </cfRule>
  </conditionalFormatting>
  <conditionalFormatting sqref="AI111">
    <cfRule type="expression" dxfId="2603" priority="12745">
      <formula>IF(RIGHT(TEXT(AI111,"0.#"),1)=".",FALSE,TRUE)</formula>
    </cfRule>
    <cfRule type="expression" dxfId="2602" priority="12746">
      <formula>IF(RIGHT(TEXT(AI111,"0.#"),1)=".",TRUE,FALSE)</formula>
    </cfRule>
  </conditionalFormatting>
  <conditionalFormatting sqref="AM111">
    <cfRule type="expression" dxfId="2601" priority="12743">
      <formula>IF(RIGHT(TEXT(AM111,"0.#"),1)=".",FALSE,TRUE)</formula>
    </cfRule>
    <cfRule type="expression" dxfId="2600" priority="12744">
      <formula>IF(RIGHT(TEXT(AM111,"0.#"),1)=".",TRUE,FALSE)</formula>
    </cfRule>
  </conditionalFormatting>
  <conditionalFormatting sqref="AE113">
    <cfRule type="expression" dxfId="2599" priority="12739">
      <formula>IF(RIGHT(TEXT(AE113,"0.#"),1)=".",FALSE,TRUE)</formula>
    </cfRule>
    <cfRule type="expression" dxfId="2598" priority="12740">
      <formula>IF(RIGHT(TEXT(AE113,"0.#"),1)=".",TRUE,FALSE)</formula>
    </cfRule>
  </conditionalFormatting>
  <conditionalFormatting sqref="AI113">
    <cfRule type="expression" dxfId="2597" priority="12737">
      <formula>IF(RIGHT(TEXT(AI113,"0.#"),1)=".",FALSE,TRUE)</formula>
    </cfRule>
    <cfRule type="expression" dxfId="2596" priority="12738">
      <formula>IF(RIGHT(TEXT(AI113,"0.#"),1)=".",TRUE,FALSE)</formula>
    </cfRule>
  </conditionalFormatting>
  <conditionalFormatting sqref="AM113">
    <cfRule type="expression" dxfId="2595" priority="12735">
      <formula>IF(RIGHT(TEXT(AM113,"0.#"),1)=".",FALSE,TRUE)</formula>
    </cfRule>
    <cfRule type="expression" dxfId="2594" priority="12736">
      <formula>IF(RIGHT(TEXT(AM113,"0.#"),1)=".",TRUE,FALSE)</formula>
    </cfRule>
  </conditionalFormatting>
  <conditionalFormatting sqref="AE114">
    <cfRule type="expression" dxfId="2593" priority="12733">
      <formula>IF(RIGHT(TEXT(AE114,"0.#"),1)=".",FALSE,TRUE)</formula>
    </cfRule>
    <cfRule type="expression" dxfId="2592" priority="12734">
      <formula>IF(RIGHT(TEXT(AE114,"0.#"),1)=".",TRUE,FALSE)</formula>
    </cfRule>
  </conditionalFormatting>
  <conditionalFormatting sqref="AI114">
    <cfRule type="expression" dxfId="2591" priority="12731">
      <formula>IF(RIGHT(TEXT(AI114,"0.#"),1)=".",FALSE,TRUE)</formula>
    </cfRule>
    <cfRule type="expression" dxfId="2590" priority="12732">
      <formula>IF(RIGHT(TEXT(AI114,"0.#"),1)=".",TRUE,FALSE)</formula>
    </cfRule>
  </conditionalFormatting>
  <conditionalFormatting sqref="AM114">
    <cfRule type="expression" dxfId="2589" priority="12729">
      <formula>IF(RIGHT(TEXT(AM114,"0.#"),1)=".",FALSE,TRUE)</formula>
    </cfRule>
    <cfRule type="expression" dxfId="2588" priority="12730">
      <formula>IF(RIGHT(TEXT(AM114,"0.#"),1)=".",TRUE,FALSE)</formula>
    </cfRule>
  </conditionalFormatting>
  <conditionalFormatting sqref="AE116 AQ116 AI116 AM116">
    <cfRule type="expression" dxfId="2587" priority="12725">
      <formula>IF(RIGHT(TEXT(AE116,"0.#"),1)=".",FALSE,TRUE)</formula>
    </cfRule>
    <cfRule type="expression" dxfId="2586" priority="12726">
      <formula>IF(RIGHT(TEXT(AE116,"0.#"),1)=".",TRUE,FALSE)</formula>
    </cfRule>
  </conditionalFormatting>
  <conditionalFormatting sqref="AM117">
    <cfRule type="expression" dxfId="2585" priority="12719">
      <formula>IF(RIGHT(TEXT(AM117,"0.#"),1)=".",FALSE,TRUE)</formula>
    </cfRule>
    <cfRule type="expression" dxfId="2584" priority="12720">
      <formula>IF(RIGHT(TEXT(AM117,"0.#"),1)=".",TRUE,FALSE)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6:AO1031">
    <cfRule type="expression" dxfId="1849" priority="1593">
      <formula>IF(AND(AL1006&gt;=0, RIGHT(TEXT(AL1006,"0.#"),1)&lt;&gt;"."),TRUE,FALSE)</formula>
    </cfRule>
    <cfRule type="expression" dxfId="1848" priority="1594">
      <formula>IF(AND(AL1006&gt;=0, RIGHT(TEXT(AL1006,"0.#"),1)="."),TRUE,FALSE)</formula>
    </cfRule>
    <cfRule type="expression" dxfId="1847" priority="1595">
      <formula>IF(AND(AL1006&lt;0, RIGHT(TEXT(AL1006,"0.#"),1)&lt;&gt;"."),TRUE,FALSE)</formula>
    </cfRule>
    <cfRule type="expression" dxfId="1846" priority="1596">
      <formula>IF(AND(AL1006&lt;0, RIGHT(TEXT(AL1006,"0.#"),1)="."),TRUE,FALSE)</formula>
    </cfRule>
  </conditionalFormatting>
  <conditionalFormatting sqref="AL1002:AO1005">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99" max="49" man="1"/>
    <brk id="727" max="49" man="1"/>
    <brk id="778" max="49" man="1"/>
    <brk id="831" max="49" man="1"/>
    <brk id="99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2">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467</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460</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x14ac:dyDescent="0.2">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2">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2">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507</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468</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5" customHeight="1" x14ac:dyDescent="0.2">
      <c r="AP1" s="37"/>
      <c r="AQ1" s="37"/>
      <c r="AR1" s="37"/>
      <c r="AS1" s="37"/>
      <c r="AT1" s="37"/>
      <c r="AU1" s="37"/>
      <c r="AV1" s="37"/>
      <c r="AW1" s="38"/>
    </row>
    <row r="2" spans="1:50" ht="18.75" customHeight="1" x14ac:dyDescent="0.2">
      <c r="A2" s="533" t="s">
        <v>496</v>
      </c>
      <c r="B2" s="534"/>
      <c r="C2" s="534"/>
      <c r="D2" s="534"/>
      <c r="E2" s="534"/>
      <c r="F2" s="535"/>
      <c r="G2" s="540" t="s">
        <v>266</v>
      </c>
      <c r="H2" s="541"/>
      <c r="I2" s="541"/>
      <c r="J2" s="541"/>
      <c r="K2" s="541"/>
      <c r="L2" s="541"/>
      <c r="M2" s="541"/>
      <c r="N2" s="541"/>
      <c r="O2" s="542"/>
      <c r="P2" s="764" t="s">
        <v>60</v>
      </c>
      <c r="Q2" s="541"/>
      <c r="R2" s="541"/>
      <c r="S2" s="541"/>
      <c r="T2" s="541"/>
      <c r="U2" s="541"/>
      <c r="V2" s="541"/>
      <c r="W2" s="541"/>
      <c r="X2" s="542"/>
      <c r="Y2" s="1034"/>
      <c r="Z2" s="398"/>
      <c r="AA2" s="399"/>
      <c r="AB2" s="1038" t="s">
        <v>12</v>
      </c>
      <c r="AC2" s="1039"/>
      <c r="AD2" s="104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2">
      <c r="A3" s="533"/>
      <c r="B3" s="534"/>
      <c r="C3" s="534"/>
      <c r="D3" s="534"/>
      <c r="E3" s="534"/>
      <c r="F3" s="535"/>
      <c r="G3" s="543"/>
      <c r="H3" s="368"/>
      <c r="I3" s="368"/>
      <c r="J3" s="368"/>
      <c r="K3" s="368"/>
      <c r="L3" s="368"/>
      <c r="M3" s="368"/>
      <c r="N3" s="368"/>
      <c r="O3" s="544"/>
      <c r="P3" s="556"/>
      <c r="Q3" s="368"/>
      <c r="R3" s="368"/>
      <c r="S3" s="368"/>
      <c r="T3" s="368"/>
      <c r="U3" s="368"/>
      <c r="V3" s="368"/>
      <c r="W3" s="368"/>
      <c r="X3" s="544"/>
      <c r="Y3" s="1035"/>
      <c r="Z3" s="1036"/>
      <c r="AA3" s="1037"/>
      <c r="AB3" s="1041"/>
      <c r="AC3" s="1042"/>
      <c r="AD3" s="104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2">
      <c r="A4" s="536"/>
      <c r="B4" s="534"/>
      <c r="C4" s="534"/>
      <c r="D4" s="534"/>
      <c r="E4" s="534"/>
      <c r="F4" s="535"/>
      <c r="G4" s="510"/>
      <c r="H4" s="743"/>
      <c r="I4" s="743"/>
      <c r="J4" s="743"/>
      <c r="K4" s="743"/>
      <c r="L4" s="743"/>
      <c r="M4" s="743"/>
      <c r="N4" s="743"/>
      <c r="O4" s="744"/>
      <c r="P4" s="121"/>
      <c r="Q4" s="827"/>
      <c r="R4" s="827"/>
      <c r="S4" s="827"/>
      <c r="T4" s="827"/>
      <c r="U4" s="827"/>
      <c r="V4" s="827"/>
      <c r="W4" s="827"/>
      <c r="X4" s="828"/>
      <c r="Y4" s="1030" t="s">
        <v>13</v>
      </c>
      <c r="Z4" s="1031"/>
      <c r="AA4" s="1032"/>
      <c r="AB4" s="521"/>
      <c r="AC4" s="1033"/>
      <c r="AD4" s="103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2">
      <c r="A5" s="537"/>
      <c r="B5" s="538"/>
      <c r="C5" s="538"/>
      <c r="D5" s="538"/>
      <c r="E5" s="538"/>
      <c r="F5" s="539"/>
      <c r="G5" s="745"/>
      <c r="H5" s="746"/>
      <c r="I5" s="746"/>
      <c r="J5" s="746"/>
      <c r="K5" s="746"/>
      <c r="L5" s="746"/>
      <c r="M5" s="746"/>
      <c r="N5" s="746"/>
      <c r="O5" s="747"/>
      <c r="P5" s="1044"/>
      <c r="Q5" s="1044"/>
      <c r="R5" s="1044"/>
      <c r="S5" s="1044"/>
      <c r="T5" s="1044"/>
      <c r="U5" s="1044"/>
      <c r="V5" s="1044"/>
      <c r="W5" s="1044"/>
      <c r="X5" s="1045"/>
      <c r="Y5" s="282" t="s">
        <v>55</v>
      </c>
      <c r="Z5" s="1027"/>
      <c r="AA5" s="1028"/>
      <c r="AB5" s="491"/>
      <c r="AC5" s="1029"/>
      <c r="AD5" s="102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2">
      <c r="A6" s="537"/>
      <c r="B6" s="538"/>
      <c r="C6" s="538"/>
      <c r="D6" s="538"/>
      <c r="E6" s="538"/>
      <c r="F6" s="539"/>
      <c r="G6" s="748"/>
      <c r="H6" s="749"/>
      <c r="I6" s="749"/>
      <c r="J6" s="749"/>
      <c r="K6" s="749"/>
      <c r="L6" s="749"/>
      <c r="M6" s="749"/>
      <c r="N6" s="749"/>
      <c r="O6" s="750"/>
      <c r="P6" s="717"/>
      <c r="Q6" s="717"/>
      <c r="R6" s="717"/>
      <c r="S6" s="717"/>
      <c r="T6" s="717"/>
      <c r="U6" s="717"/>
      <c r="V6" s="717"/>
      <c r="W6" s="717"/>
      <c r="X6" s="829"/>
      <c r="Y6" s="1046" t="s">
        <v>14</v>
      </c>
      <c r="Z6" s="1027"/>
      <c r="AA6" s="1028"/>
      <c r="AB6" s="445" t="s">
        <v>302</v>
      </c>
      <c r="AC6" s="1047"/>
      <c r="AD6" s="1047"/>
      <c r="AE6" s="348"/>
      <c r="AF6" s="349"/>
      <c r="AG6" s="349"/>
      <c r="AH6" s="349"/>
      <c r="AI6" s="348"/>
      <c r="AJ6" s="349"/>
      <c r="AK6" s="349"/>
      <c r="AL6" s="349"/>
      <c r="AM6" s="348"/>
      <c r="AN6" s="349"/>
      <c r="AO6" s="349"/>
      <c r="AP6" s="349"/>
      <c r="AQ6" s="189"/>
      <c r="AR6" s="190"/>
      <c r="AS6" s="190"/>
      <c r="AT6" s="191"/>
      <c r="AU6" s="349"/>
      <c r="AV6" s="349"/>
      <c r="AW6" s="349"/>
      <c r="AX6" s="365"/>
    </row>
    <row r="7" spans="1:50" customFormat="1" ht="23.5" customHeight="1" x14ac:dyDescent="0.2">
      <c r="A7" s="891" t="s">
        <v>533</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5" customHeight="1" x14ac:dyDescent="0.2">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2">
      <c r="A9" s="533" t="s">
        <v>496</v>
      </c>
      <c r="B9" s="534"/>
      <c r="C9" s="534"/>
      <c r="D9" s="534"/>
      <c r="E9" s="534"/>
      <c r="F9" s="535"/>
      <c r="G9" s="540" t="s">
        <v>266</v>
      </c>
      <c r="H9" s="541"/>
      <c r="I9" s="541"/>
      <c r="J9" s="541"/>
      <c r="K9" s="541"/>
      <c r="L9" s="541"/>
      <c r="M9" s="541"/>
      <c r="N9" s="541"/>
      <c r="O9" s="542"/>
      <c r="P9" s="764" t="s">
        <v>60</v>
      </c>
      <c r="Q9" s="541"/>
      <c r="R9" s="541"/>
      <c r="S9" s="541"/>
      <c r="T9" s="541"/>
      <c r="U9" s="541"/>
      <c r="V9" s="541"/>
      <c r="W9" s="541"/>
      <c r="X9" s="542"/>
      <c r="Y9" s="1034"/>
      <c r="Z9" s="398"/>
      <c r="AA9" s="399"/>
      <c r="AB9" s="1038" t="s">
        <v>12</v>
      </c>
      <c r="AC9" s="1039"/>
      <c r="AD9" s="104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2">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35"/>
      <c r="Z10" s="1036"/>
      <c r="AA10" s="1037"/>
      <c r="AB10" s="1041"/>
      <c r="AC10" s="1042"/>
      <c r="AD10" s="104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2">
      <c r="A11" s="536"/>
      <c r="B11" s="534"/>
      <c r="C11" s="534"/>
      <c r="D11" s="534"/>
      <c r="E11" s="534"/>
      <c r="F11" s="535"/>
      <c r="G11" s="510"/>
      <c r="H11" s="743"/>
      <c r="I11" s="743"/>
      <c r="J11" s="743"/>
      <c r="K11" s="743"/>
      <c r="L11" s="743"/>
      <c r="M11" s="743"/>
      <c r="N11" s="743"/>
      <c r="O11" s="744"/>
      <c r="P11" s="121"/>
      <c r="Q11" s="827"/>
      <c r="R11" s="827"/>
      <c r="S11" s="827"/>
      <c r="T11" s="827"/>
      <c r="U11" s="827"/>
      <c r="V11" s="827"/>
      <c r="W11" s="827"/>
      <c r="X11" s="828"/>
      <c r="Y11" s="1030" t="s">
        <v>13</v>
      </c>
      <c r="Z11" s="1031"/>
      <c r="AA11" s="1032"/>
      <c r="AB11" s="521"/>
      <c r="AC11" s="1033"/>
      <c r="AD11" s="103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2">
      <c r="A12" s="537"/>
      <c r="B12" s="538"/>
      <c r="C12" s="538"/>
      <c r="D12" s="538"/>
      <c r="E12" s="538"/>
      <c r="F12" s="539"/>
      <c r="G12" s="745"/>
      <c r="H12" s="746"/>
      <c r="I12" s="746"/>
      <c r="J12" s="746"/>
      <c r="K12" s="746"/>
      <c r="L12" s="746"/>
      <c r="M12" s="746"/>
      <c r="N12" s="746"/>
      <c r="O12" s="747"/>
      <c r="P12" s="1044"/>
      <c r="Q12" s="1044"/>
      <c r="R12" s="1044"/>
      <c r="S12" s="1044"/>
      <c r="T12" s="1044"/>
      <c r="U12" s="1044"/>
      <c r="V12" s="1044"/>
      <c r="W12" s="1044"/>
      <c r="X12" s="1045"/>
      <c r="Y12" s="282" t="s">
        <v>55</v>
      </c>
      <c r="Z12" s="1027"/>
      <c r="AA12" s="1028"/>
      <c r="AB12" s="491"/>
      <c r="AC12" s="1029"/>
      <c r="AD12" s="102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2">
      <c r="A13" s="636"/>
      <c r="B13" s="637"/>
      <c r="C13" s="637"/>
      <c r="D13" s="637"/>
      <c r="E13" s="637"/>
      <c r="F13" s="638"/>
      <c r="G13" s="748"/>
      <c r="H13" s="749"/>
      <c r="I13" s="749"/>
      <c r="J13" s="749"/>
      <c r="K13" s="749"/>
      <c r="L13" s="749"/>
      <c r="M13" s="749"/>
      <c r="N13" s="749"/>
      <c r="O13" s="750"/>
      <c r="P13" s="717"/>
      <c r="Q13" s="717"/>
      <c r="R13" s="717"/>
      <c r="S13" s="717"/>
      <c r="T13" s="717"/>
      <c r="U13" s="717"/>
      <c r="V13" s="717"/>
      <c r="W13" s="717"/>
      <c r="X13" s="829"/>
      <c r="Y13" s="1046" t="s">
        <v>14</v>
      </c>
      <c r="Z13" s="1027"/>
      <c r="AA13" s="1028"/>
      <c r="AB13" s="445" t="s">
        <v>302</v>
      </c>
      <c r="AC13" s="1047"/>
      <c r="AD13" s="1047"/>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5" customHeight="1" x14ac:dyDescent="0.2">
      <c r="A14" s="891" t="s">
        <v>533</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5" customHeight="1" x14ac:dyDescent="0.2">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2">
      <c r="A16" s="533" t="s">
        <v>496</v>
      </c>
      <c r="B16" s="534"/>
      <c r="C16" s="534"/>
      <c r="D16" s="534"/>
      <c r="E16" s="534"/>
      <c r="F16" s="535"/>
      <c r="G16" s="540" t="s">
        <v>266</v>
      </c>
      <c r="H16" s="541"/>
      <c r="I16" s="541"/>
      <c r="J16" s="541"/>
      <c r="K16" s="541"/>
      <c r="L16" s="541"/>
      <c r="M16" s="541"/>
      <c r="N16" s="541"/>
      <c r="O16" s="542"/>
      <c r="P16" s="764" t="s">
        <v>60</v>
      </c>
      <c r="Q16" s="541"/>
      <c r="R16" s="541"/>
      <c r="S16" s="541"/>
      <c r="T16" s="541"/>
      <c r="U16" s="541"/>
      <c r="V16" s="541"/>
      <c r="W16" s="541"/>
      <c r="X16" s="542"/>
      <c r="Y16" s="1034"/>
      <c r="Z16" s="398"/>
      <c r="AA16" s="399"/>
      <c r="AB16" s="1038" t="s">
        <v>12</v>
      </c>
      <c r="AC16" s="1039"/>
      <c r="AD16" s="104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2">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35"/>
      <c r="Z17" s="1036"/>
      <c r="AA17" s="1037"/>
      <c r="AB17" s="1041"/>
      <c r="AC17" s="1042"/>
      <c r="AD17" s="104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2">
      <c r="A18" s="536"/>
      <c r="B18" s="534"/>
      <c r="C18" s="534"/>
      <c r="D18" s="534"/>
      <c r="E18" s="534"/>
      <c r="F18" s="535"/>
      <c r="G18" s="510"/>
      <c r="H18" s="743"/>
      <c r="I18" s="743"/>
      <c r="J18" s="743"/>
      <c r="K18" s="743"/>
      <c r="L18" s="743"/>
      <c r="M18" s="743"/>
      <c r="N18" s="743"/>
      <c r="O18" s="744"/>
      <c r="P18" s="121"/>
      <c r="Q18" s="827"/>
      <c r="R18" s="827"/>
      <c r="S18" s="827"/>
      <c r="T18" s="827"/>
      <c r="U18" s="827"/>
      <c r="V18" s="827"/>
      <c r="W18" s="827"/>
      <c r="X18" s="828"/>
      <c r="Y18" s="1030" t="s">
        <v>13</v>
      </c>
      <c r="Z18" s="1031"/>
      <c r="AA18" s="1032"/>
      <c r="AB18" s="521"/>
      <c r="AC18" s="1033"/>
      <c r="AD18" s="103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2">
      <c r="A19" s="537"/>
      <c r="B19" s="538"/>
      <c r="C19" s="538"/>
      <c r="D19" s="538"/>
      <c r="E19" s="538"/>
      <c r="F19" s="539"/>
      <c r="G19" s="745"/>
      <c r="H19" s="746"/>
      <c r="I19" s="746"/>
      <c r="J19" s="746"/>
      <c r="K19" s="746"/>
      <c r="L19" s="746"/>
      <c r="M19" s="746"/>
      <c r="N19" s="746"/>
      <c r="O19" s="747"/>
      <c r="P19" s="1044"/>
      <c r="Q19" s="1044"/>
      <c r="R19" s="1044"/>
      <c r="S19" s="1044"/>
      <c r="T19" s="1044"/>
      <c r="U19" s="1044"/>
      <c r="V19" s="1044"/>
      <c r="W19" s="1044"/>
      <c r="X19" s="1045"/>
      <c r="Y19" s="282" t="s">
        <v>55</v>
      </c>
      <c r="Z19" s="1027"/>
      <c r="AA19" s="1028"/>
      <c r="AB19" s="491"/>
      <c r="AC19" s="1029"/>
      <c r="AD19" s="102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2">
      <c r="A20" s="636"/>
      <c r="B20" s="637"/>
      <c r="C20" s="637"/>
      <c r="D20" s="637"/>
      <c r="E20" s="637"/>
      <c r="F20" s="638"/>
      <c r="G20" s="748"/>
      <c r="H20" s="749"/>
      <c r="I20" s="749"/>
      <c r="J20" s="749"/>
      <c r="K20" s="749"/>
      <c r="L20" s="749"/>
      <c r="M20" s="749"/>
      <c r="N20" s="749"/>
      <c r="O20" s="750"/>
      <c r="P20" s="717"/>
      <c r="Q20" s="717"/>
      <c r="R20" s="717"/>
      <c r="S20" s="717"/>
      <c r="T20" s="717"/>
      <c r="U20" s="717"/>
      <c r="V20" s="717"/>
      <c r="W20" s="717"/>
      <c r="X20" s="829"/>
      <c r="Y20" s="1046" t="s">
        <v>14</v>
      </c>
      <c r="Z20" s="1027"/>
      <c r="AA20" s="1028"/>
      <c r="AB20" s="445" t="s">
        <v>302</v>
      </c>
      <c r="AC20" s="1047"/>
      <c r="AD20" s="1047"/>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5" customHeight="1" x14ac:dyDescent="0.2">
      <c r="A21" s="891" t="s">
        <v>533</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5" customHeight="1" x14ac:dyDescent="0.2">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2">
      <c r="A23" s="533" t="s">
        <v>496</v>
      </c>
      <c r="B23" s="534"/>
      <c r="C23" s="534"/>
      <c r="D23" s="534"/>
      <c r="E23" s="534"/>
      <c r="F23" s="535"/>
      <c r="G23" s="540" t="s">
        <v>266</v>
      </c>
      <c r="H23" s="541"/>
      <c r="I23" s="541"/>
      <c r="J23" s="541"/>
      <c r="K23" s="541"/>
      <c r="L23" s="541"/>
      <c r="M23" s="541"/>
      <c r="N23" s="541"/>
      <c r="O23" s="542"/>
      <c r="P23" s="764" t="s">
        <v>60</v>
      </c>
      <c r="Q23" s="541"/>
      <c r="R23" s="541"/>
      <c r="S23" s="541"/>
      <c r="T23" s="541"/>
      <c r="U23" s="541"/>
      <c r="V23" s="541"/>
      <c r="W23" s="541"/>
      <c r="X23" s="542"/>
      <c r="Y23" s="1034"/>
      <c r="Z23" s="398"/>
      <c r="AA23" s="399"/>
      <c r="AB23" s="1038" t="s">
        <v>12</v>
      </c>
      <c r="AC23" s="1039"/>
      <c r="AD23" s="104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2">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35"/>
      <c r="Z24" s="1036"/>
      <c r="AA24" s="1037"/>
      <c r="AB24" s="1041"/>
      <c r="AC24" s="1042"/>
      <c r="AD24" s="104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2">
      <c r="A25" s="536"/>
      <c r="B25" s="534"/>
      <c r="C25" s="534"/>
      <c r="D25" s="534"/>
      <c r="E25" s="534"/>
      <c r="F25" s="535"/>
      <c r="G25" s="510"/>
      <c r="H25" s="743"/>
      <c r="I25" s="743"/>
      <c r="J25" s="743"/>
      <c r="K25" s="743"/>
      <c r="L25" s="743"/>
      <c r="M25" s="743"/>
      <c r="N25" s="743"/>
      <c r="O25" s="744"/>
      <c r="P25" s="121"/>
      <c r="Q25" s="827"/>
      <c r="R25" s="827"/>
      <c r="S25" s="827"/>
      <c r="T25" s="827"/>
      <c r="U25" s="827"/>
      <c r="V25" s="827"/>
      <c r="W25" s="827"/>
      <c r="X25" s="828"/>
      <c r="Y25" s="1030" t="s">
        <v>13</v>
      </c>
      <c r="Z25" s="1031"/>
      <c r="AA25" s="1032"/>
      <c r="AB25" s="521"/>
      <c r="AC25" s="1033"/>
      <c r="AD25" s="103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2">
      <c r="A26" s="537"/>
      <c r="B26" s="538"/>
      <c r="C26" s="538"/>
      <c r="D26" s="538"/>
      <c r="E26" s="538"/>
      <c r="F26" s="539"/>
      <c r="G26" s="745"/>
      <c r="H26" s="746"/>
      <c r="I26" s="746"/>
      <c r="J26" s="746"/>
      <c r="K26" s="746"/>
      <c r="L26" s="746"/>
      <c r="M26" s="746"/>
      <c r="N26" s="746"/>
      <c r="O26" s="747"/>
      <c r="P26" s="1044"/>
      <c r="Q26" s="1044"/>
      <c r="R26" s="1044"/>
      <c r="S26" s="1044"/>
      <c r="T26" s="1044"/>
      <c r="U26" s="1044"/>
      <c r="V26" s="1044"/>
      <c r="W26" s="1044"/>
      <c r="X26" s="1045"/>
      <c r="Y26" s="282" t="s">
        <v>55</v>
      </c>
      <c r="Z26" s="1027"/>
      <c r="AA26" s="1028"/>
      <c r="AB26" s="491"/>
      <c r="AC26" s="1029"/>
      <c r="AD26" s="102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2">
      <c r="A27" s="636"/>
      <c r="B27" s="637"/>
      <c r="C27" s="637"/>
      <c r="D27" s="637"/>
      <c r="E27" s="637"/>
      <c r="F27" s="638"/>
      <c r="G27" s="748"/>
      <c r="H27" s="749"/>
      <c r="I27" s="749"/>
      <c r="J27" s="749"/>
      <c r="K27" s="749"/>
      <c r="L27" s="749"/>
      <c r="M27" s="749"/>
      <c r="N27" s="749"/>
      <c r="O27" s="750"/>
      <c r="P27" s="717"/>
      <c r="Q27" s="717"/>
      <c r="R27" s="717"/>
      <c r="S27" s="717"/>
      <c r="T27" s="717"/>
      <c r="U27" s="717"/>
      <c r="V27" s="717"/>
      <c r="W27" s="717"/>
      <c r="X27" s="829"/>
      <c r="Y27" s="1046" t="s">
        <v>14</v>
      </c>
      <c r="Z27" s="1027"/>
      <c r="AA27" s="1028"/>
      <c r="AB27" s="445" t="s">
        <v>302</v>
      </c>
      <c r="AC27" s="1047"/>
      <c r="AD27" s="1047"/>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5" customHeight="1" x14ac:dyDescent="0.2">
      <c r="A28" s="891" t="s">
        <v>533</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5" customHeight="1" x14ac:dyDescent="0.2">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2">
      <c r="A30" s="533" t="s">
        <v>496</v>
      </c>
      <c r="B30" s="534"/>
      <c r="C30" s="534"/>
      <c r="D30" s="534"/>
      <c r="E30" s="534"/>
      <c r="F30" s="535"/>
      <c r="G30" s="540" t="s">
        <v>266</v>
      </c>
      <c r="H30" s="541"/>
      <c r="I30" s="541"/>
      <c r="J30" s="541"/>
      <c r="K30" s="541"/>
      <c r="L30" s="541"/>
      <c r="M30" s="541"/>
      <c r="N30" s="541"/>
      <c r="O30" s="542"/>
      <c r="P30" s="764" t="s">
        <v>60</v>
      </c>
      <c r="Q30" s="541"/>
      <c r="R30" s="541"/>
      <c r="S30" s="541"/>
      <c r="T30" s="541"/>
      <c r="U30" s="541"/>
      <c r="V30" s="541"/>
      <c r="W30" s="541"/>
      <c r="X30" s="542"/>
      <c r="Y30" s="1034"/>
      <c r="Z30" s="398"/>
      <c r="AA30" s="399"/>
      <c r="AB30" s="1038" t="s">
        <v>12</v>
      </c>
      <c r="AC30" s="1039"/>
      <c r="AD30" s="104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2">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35"/>
      <c r="Z31" s="1036"/>
      <c r="AA31" s="1037"/>
      <c r="AB31" s="1041"/>
      <c r="AC31" s="1042"/>
      <c r="AD31" s="104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2">
      <c r="A32" s="536"/>
      <c r="B32" s="534"/>
      <c r="C32" s="534"/>
      <c r="D32" s="534"/>
      <c r="E32" s="534"/>
      <c r="F32" s="535"/>
      <c r="G32" s="510"/>
      <c r="H32" s="743"/>
      <c r="I32" s="743"/>
      <c r="J32" s="743"/>
      <c r="K32" s="743"/>
      <c r="L32" s="743"/>
      <c r="M32" s="743"/>
      <c r="N32" s="743"/>
      <c r="O32" s="744"/>
      <c r="P32" s="121"/>
      <c r="Q32" s="827"/>
      <c r="R32" s="827"/>
      <c r="S32" s="827"/>
      <c r="T32" s="827"/>
      <c r="U32" s="827"/>
      <c r="V32" s="827"/>
      <c r="W32" s="827"/>
      <c r="X32" s="828"/>
      <c r="Y32" s="1030" t="s">
        <v>13</v>
      </c>
      <c r="Z32" s="1031"/>
      <c r="AA32" s="1032"/>
      <c r="AB32" s="521"/>
      <c r="AC32" s="1033"/>
      <c r="AD32" s="103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2">
      <c r="A33" s="537"/>
      <c r="B33" s="538"/>
      <c r="C33" s="538"/>
      <c r="D33" s="538"/>
      <c r="E33" s="538"/>
      <c r="F33" s="539"/>
      <c r="G33" s="745"/>
      <c r="H33" s="746"/>
      <c r="I33" s="746"/>
      <c r="J33" s="746"/>
      <c r="K33" s="746"/>
      <c r="L33" s="746"/>
      <c r="M33" s="746"/>
      <c r="N33" s="746"/>
      <c r="O33" s="747"/>
      <c r="P33" s="1044"/>
      <c r="Q33" s="1044"/>
      <c r="R33" s="1044"/>
      <c r="S33" s="1044"/>
      <c r="T33" s="1044"/>
      <c r="U33" s="1044"/>
      <c r="V33" s="1044"/>
      <c r="W33" s="1044"/>
      <c r="X33" s="1045"/>
      <c r="Y33" s="282" t="s">
        <v>55</v>
      </c>
      <c r="Z33" s="1027"/>
      <c r="AA33" s="1028"/>
      <c r="AB33" s="491"/>
      <c r="AC33" s="1029"/>
      <c r="AD33" s="102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2">
      <c r="A34" s="636"/>
      <c r="B34" s="637"/>
      <c r="C34" s="637"/>
      <c r="D34" s="637"/>
      <c r="E34" s="637"/>
      <c r="F34" s="638"/>
      <c r="G34" s="748"/>
      <c r="H34" s="749"/>
      <c r="I34" s="749"/>
      <c r="J34" s="749"/>
      <c r="K34" s="749"/>
      <c r="L34" s="749"/>
      <c r="M34" s="749"/>
      <c r="N34" s="749"/>
      <c r="O34" s="750"/>
      <c r="P34" s="717"/>
      <c r="Q34" s="717"/>
      <c r="R34" s="717"/>
      <c r="S34" s="717"/>
      <c r="T34" s="717"/>
      <c r="U34" s="717"/>
      <c r="V34" s="717"/>
      <c r="W34" s="717"/>
      <c r="X34" s="829"/>
      <c r="Y34" s="1046" t="s">
        <v>14</v>
      </c>
      <c r="Z34" s="1027"/>
      <c r="AA34" s="1028"/>
      <c r="AB34" s="445" t="s">
        <v>302</v>
      </c>
      <c r="AC34" s="1047"/>
      <c r="AD34" s="104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5" customHeight="1" x14ac:dyDescent="0.2">
      <c r="A35" s="891" t="s">
        <v>533</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2">
      <c r="A37" s="533" t="s">
        <v>496</v>
      </c>
      <c r="B37" s="534"/>
      <c r="C37" s="534"/>
      <c r="D37" s="534"/>
      <c r="E37" s="534"/>
      <c r="F37" s="535"/>
      <c r="G37" s="540" t="s">
        <v>266</v>
      </c>
      <c r="H37" s="541"/>
      <c r="I37" s="541"/>
      <c r="J37" s="541"/>
      <c r="K37" s="541"/>
      <c r="L37" s="541"/>
      <c r="M37" s="541"/>
      <c r="N37" s="541"/>
      <c r="O37" s="542"/>
      <c r="P37" s="764" t="s">
        <v>60</v>
      </c>
      <c r="Q37" s="541"/>
      <c r="R37" s="541"/>
      <c r="S37" s="541"/>
      <c r="T37" s="541"/>
      <c r="U37" s="541"/>
      <c r="V37" s="541"/>
      <c r="W37" s="541"/>
      <c r="X37" s="542"/>
      <c r="Y37" s="1034"/>
      <c r="Z37" s="398"/>
      <c r="AA37" s="399"/>
      <c r="AB37" s="1038" t="s">
        <v>12</v>
      </c>
      <c r="AC37" s="1039"/>
      <c r="AD37" s="104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2">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35"/>
      <c r="Z38" s="1036"/>
      <c r="AA38" s="1037"/>
      <c r="AB38" s="1041"/>
      <c r="AC38" s="1042"/>
      <c r="AD38" s="104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2">
      <c r="A39" s="536"/>
      <c r="B39" s="534"/>
      <c r="C39" s="534"/>
      <c r="D39" s="534"/>
      <c r="E39" s="534"/>
      <c r="F39" s="535"/>
      <c r="G39" s="510"/>
      <c r="H39" s="743"/>
      <c r="I39" s="743"/>
      <c r="J39" s="743"/>
      <c r="K39" s="743"/>
      <c r="L39" s="743"/>
      <c r="M39" s="743"/>
      <c r="N39" s="743"/>
      <c r="O39" s="744"/>
      <c r="P39" s="121"/>
      <c r="Q39" s="827"/>
      <c r="R39" s="827"/>
      <c r="S39" s="827"/>
      <c r="T39" s="827"/>
      <c r="U39" s="827"/>
      <c r="V39" s="827"/>
      <c r="W39" s="827"/>
      <c r="X39" s="828"/>
      <c r="Y39" s="1030" t="s">
        <v>13</v>
      </c>
      <c r="Z39" s="1031"/>
      <c r="AA39" s="1032"/>
      <c r="AB39" s="521"/>
      <c r="AC39" s="1033"/>
      <c r="AD39" s="103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2">
      <c r="A40" s="537"/>
      <c r="B40" s="538"/>
      <c r="C40" s="538"/>
      <c r="D40" s="538"/>
      <c r="E40" s="538"/>
      <c r="F40" s="539"/>
      <c r="G40" s="745"/>
      <c r="H40" s="746"/>
      <c r="I40" s="746"/>
      <c r="J40" s="746"/>
      <c r="K40" s="746"/>
      <c r="L40" s="746"/>
      <c r="M40" s="746"/>
      <c r="N40" s="746"/>
      <c r="O40" s="747"/>
      <c r="P40" s="1044"/>
      <c r="Q40" s="1044"/>
      <c r="R40" s="1044"/>
      <c r="S40" s="1044"/>
      <c r="T40" s="1044"/>
      <c r="U40" s="1044"/>
      <c r="V40" s="1044"/>
      <c r="W40" s="1044"/>
      <c r="X40" s="1045"/>
      <c r="Y40" s="282" t="s">
        <v>55</v>
      </c>
      <c r="Z40" s="1027"/>
      <c r="AA40" s="1028"/>
      <c r="AB40" s="491"/>
      <c r="AC40" s="1029"/>
      <c r="AD40" s="102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2">
      <c r="A41" s="636"/>
      <c r="B41" s="637"/>
      <c r="C41" s="637"/>
      <c r="D41" s="637"/>
      <c r="E41" s="637"/>
      <c r="F41" s="638"/>
      <c r="G41" s="748"/>
      <c r="H41" s="749"/>
      <c r="I41" s="749"/>
      <c r="J41" s="749"/>
      <c r="K41" s="749"/>
      <c r="L41" s="749"/>
      <c r="M41" s="749"/>
      <c r="N41" s="749"/>
      <c r="O41" s="750"/>
      <c r="P41" s="717"/>
      <c r="Q41" s="717"/>
      <c r="R41" s="717"/>
      <c r="S41" s="717"/>
      <c r="T41" s="717"/>
      <c r="U41" s="717"/>
      <c r="V41" s="717"/>
      <c r="W41" s="717"/>
      <c r="X41" s="829"/>
      <c r="Y41" s="1046" t="s">
        <v>14</v>
      </c>
      <c r="Z41" s="1027"/>
      <c r="AA41" s="1028"/>
      <c r="AB41" s="445" t="s">
        <v>302</v>
      </c>
      <c r="AC41" s="1047"/>
      <c r="AD41" s="104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5" customHeight="1" x14ac:dyDescent="0.2">
      <c r="A42" s="891" t="s">
        <v>533</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2">
      <c r="A44" s="533" t="s">
        <v>496</v>
      </c>
      <c r="B44" s="534"/>
      <c r="C44" s="534"/>
      <c r="D44" s="534"/>
      <c r="E44" s="534"/>
      <c r="F44" s="535"/>
      <c r="G44" s="540" t="s">
        <v>266</v>
      </c>
      <c r="H44" s="541"/>
      <c r="I44" s="541"/>
      <c r="J44" s="541"/>
      <c r="K44" s="541"/>
      <c r="L44" s="541"/>
      <c r="M44" s="541"/>
      <c r="N44" s="541"/>
      <c r="O44" s="542"/>
      <c r="P44" s="764" t="s">
        <v>60</v>
      </c>
      <c r="Q44" s="541"/>
      <c r="R44" s="541"/>
      <c r="S44" s="541"/>
      <c r="T44" s="541"/>
      <c r="U44" s="541"/>
      <c r="V44" s="541"/>
      <c r="W44" s="541"/>
      <c r="X44" s="542"/>
      <c r="Y44" s="1034"/>
      <c r="Z44" s="398"/>
      <c r="AA44" s="399"/>
      <c r="AB44" s="1038" t="s">
        <v>12</v>
      </c>
      <c r="AC44" s="1039"/>
      <c r="AD44" s="104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2">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35"/>
      <c r="Z45" s="1036"/>
      <c r="AA45" s="1037"/>
      <c r="AB45" s="1041"/>
      <c r="AC45" s="1042"/>
      <c r="AD45" s="104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2">
      <c r="A46" s="536"/>
      <c r="B46" s="534"/>
      <c r="C46" s="534"/>
      <c r="D46" s="534"/>
      <c r="E46" s="534"/>
      <c r="F46" s="535"/>
      <c r="G46" s="510"/>
      <c r="H46" s="743"/>
      <c r="I46" s="743"/>
      <c r="J46" s="743"/>
      <c r="K46" s="743"/>
      <c r="L46" s="743"/>
      <c r="M46" s="743"/>
      <c r="N46" s="743"/>
      <c r="O46" s="744"/>
      <c r="P46" s="121"/>
      <c r="Q46" s="827"/>
      <c r="R46" s="827"/>
      <c r="S46" s="827"/>
      <c r="T46" s="827"/>
      <c r="U46" s="827"/>
      <c r="V46" s="827"/>
      <c r="W46" s="827"/>
      <c r="X46" s="828"/>
      <c r="Y46" s="1030" t="s">
        <v>13</v>
      </c>
      <c r="Z46" s="1031"/>
      <c r="AA46" s="1032"/>
      <c r="AB46" s="521"/>
      <c r="AC46" s="1033"/>
      <c r="AD46" s="103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2">
      <c r="A47" s="537"/>
      <c r="B47" s="538"/>
      <c r="C47" s="538"/>
      <c r="D47" s="538"/>
      <c r="E47" s="538"/>
      <c r="F47" s="539"/>
      <c r="G47" s="745"/>
      <c r="H47" s="746"/>
      <c r="I47" s="746"/>
      <c r="J47" s="746"/>
      <c r="K47" s="746"/>
      <c r="L47" s="746"/>
      <c r="M47" s="746"/>
      <c r="N47" s="746"/>
      <c r="O47" s="747"/>
      <c r="P47" s="1044"/>
      <c r="Q47" s="1044"/>
      <c r="R47" s="1044"/>
      <c r="S47" s="1044"/>
      <c r="T47" s="1044"/>
      <c r="U47" s="1044"/>
      <c r="V47" s="1044"/>
      <c r="W47" s="1044"/>
      <c r="X47" s="1045"/>
      <c r="Y47" s="282" t="s">
        <v>55</v>
      </c>
      <c r="Z47" s="1027"/>
      <c r="AA47" s="1028"/>
      <c r="AB47" s="491"/>
      <c r="AC47" s="1029"/>
      <c r="AD47" s="102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2">
      <c r="A48" s="636"/>
      <c r="B48" s="637"/>
      <c r="C48" s="637"/>
      <c r="D48" s="637"/>
      <c r="E48" s="637"/>
      <c r="F48" s="638"/>
      <c r="G48" s="748"/>
      <c r="H48" s="749"/>
      <c r="I48" s="749"/>
      <c r="J48" s="749"/>
      <c r="K48" s="749"/>
      <c r="L48" s="749"/>
      <c r="M48" s="749"/>
      <c r="N48" s="749"/>
      <c r="O48" s="750"/>
      <c r="P48" s="717"/>
      <c r="Q48" s="717"/>
      <c r="R48" s="717"/>
      <c r="S48" s="717"/>
      <c r="T48" s="717"/>
      <c r="U48" s="717"/>
      <c r="V48" s="717"/>
      <c r="W48" s="717"/>
      <c r="X48" s="829"/>
      <c r="Y48" s="1046" t="s">
        <v>14</v>
      </c>
      <c r="Z48" s="1027"/>
      <c r="AA48" s="1028"/>
      <c r="AB48" s="445" t="s">
        <v>302</v>
      </c>
      <c r="AC48" s="1047"/>
      <c r="AD48" s="104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5" customHeight="1" x14ac:dyDescent="0.2">
      <c r="A49" s="891" t="s">
        <v>533</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5"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2">
      <c r="A51" s="533" t="s">
        <v>496</v>
      </c>
      <c r="B51" s="534"/>
      <c r="C51" s="534"/>
      <c r="D51" s="534"/>
      <c r="E51" s="534"/>
      <c r="F51" s="535"/>
      <c r="G51" s="540" t="s">
        <v>266</v>
      </c>
      <c r="H51" s="541"/>
      <c r="I51" s="541"/>
      <c r="J51" s="541"/>
      <c r="K51" s="541"/>
      <c r="L51" s="541"/>
      <c r="M51" s="541"/>
      <c r="N51" s="541"/>
      <c r="O51" s="542"/>
      <c r="P51" s="764" t="s">
        <v>60</v>
      </c>
      <c r="Q51" s="541"/>
      <c r="R51" s="541"/>
      <c r="S51" s="541"/>
      <c r="T51" s="541"/>
      <c r="U51" s="541"/>
      <c r="V51" s="541"/>
      <c r="W51" s="541"/>
      <c r="X51" s="542"/>
      <c r="Y51" s="1034"/>
      <c r="Z51" s="398"/>
      <c r="AA51" s="399"/>
      <c r="AB51" s="358" t="s">
        <v>12</v>
      </c>
      <c r="AC51" s="1039"/>
      <c r="AD51" s="104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2">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35"/>
      <c r="Z52" s="1036"/>
      <c r="AA52" s="1037"/>
      <c r="AB52" s="1041"/>
      <c r="AC52" s="1042"/>
      <c r="AD52" s="104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2">
      <c r="A53" s="536"/>
      <c r="B53" s="534"/>
      <c r="C53" s="534"/>
      <c r="D53" s="534"/>
      <c r="E53" s="534"/>
      <c r="F53" s="535"/>
      <c r="G53" s="510"/>
      <c r="H53" s="743"/>
      <c r="I53" s="743"/>
      <c r="J53" s="743"/>
      <c r="K53" s="743"/>
      <c r="L53" s="743"/>
      <c r="M53" s="743"/>
      <c r="N53" s="743"/>
      <c r="O53" s="744"/>
      <c r="P53" s="121"/>
      <c r="Q53" s="827"/>
      <c r="R53" s="827"/>
      <c r="S53" s="827"/>
      <c r="T53" s="827"/>
      <c r="U53" s="827"/>
      <c r="V53" s="827"/>
      <c r="W53" s="827"/>
      <c r="X53" s="828"/>
      <c r="Y53" s="1030" t="s">
        <v>13</v>
      </c>
      <c r="Z53" s="1031"/>
      <c r="AA53" s="1032"/>
      <c r="AB53" s="521"/>
      <c r="AC53" s="1033"/>
      <c r="AD53" s="103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2">
      <c r="A54" s="537"/>
      <c r="B54" s="538"/>
      <c r="C54" s="538"/>
      <c r="D54" s="538"/>
      <c r="E54" s="538"/>
      <c r="F54" s="539"/>
      <c r="G54" s="745"/>
      <c r="H54" s="746"/>
      <c r="I54" s="746"/>
      <c r="J54" s="746"/>
      <c r="K54" s="746"/>
      <c r="L54" s="746"/>
      <c r="M54" s="746"/>
      <c r="N54" s="746"/>
      <c r="O54" s="747"/>
      <c r="P54" s="1044"/>
      <c r="Q54" s="1044"/>
      <c r="R54" s="1044"/>
      <c r="S54" s="1044"/>
      <c r="T54" s="1044"/>
      <c r="U54" s="1044"/>
      <c r="V54" s="1044"/>
      <c r="W54" s="1044"/>
      <c r="X54" s="1045"/>
      <c r="Y54" s="282" t="s">
        <v>55</v>
      </c>
      <c r="Z54" s="1027"/>
      <c r="AA54" s="1028"/>
      <c r="AB54" s="491"/>
      <c r="AC54" s="1029"/>
      <c r="AD54" s="102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2">
      <c r="A55" s="636"/>
      <c r="B55" s="637"/>
      <c r="C55" s="637"/>
      <c r="D55" s="637"/>
      <c r="E55" s="637"/>
      <c r="F55" s="638"/>
      <c r="G55" s="748"/>
      <c r="H55" s="749"/>
      <c r="I55" s="749"/>
      <c r="J55" s="749"/>
      <c r="K55" s="749"/>
      <c r="L55" s="749"/>
      <c r="M55" s="749"/>
      <c r="N55" s="749"/>
      <c r="O55" s="750"/>
      <c r="P55" s="717"/>
      <c r="Q55" s="717"/>
      <c r="R55" s="717"/>
      <c r="S55" s="717"/>
      <c r="T55" s="717"/>
      <c r="U55" s="717"/>
      <c r="V55" s="717"/>
      <c r="W55" s="717"/>
      <c r="X55" s="829"/>
      <c r="Y55" s="1046" t="s">
        <v>14</v>
      </c>
      <c r="Z55" s="1027"/>
      <c r="AA55" s="1028"/>
      <c r="AB55" s="445" t="s">
        <v>302</v>
      </c>
      <c r="AC55" s="1047"/>
      <c r="AD55" s="104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5" customHeight="1" x14ac:dyDescent="0.2">
      <c r="A56" s="891" t="s">
        <v>533</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5"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2">
      <c r="A58" s="533" t="s">
        <v>496</v>
      </c>
      <c r="B58" s="534"/>
      <c r="C58" s="534"/>
      <c r="D58" s="534"/>
      <c r="E58" s="534"/>
      <c r="F58" s="535"/>
      <c r="G58" s="540" t="s">
        <v>266</v>
      </c>
      <c r="H58" s="541"/>
      <c r="I58" s="541"/>
      <c r="J58" s="541"/>
      <c r="K58" s="541"/>
      <c r="L58" s="541"/>
      <c r="M58" s="541"/>
      <c r="N58" s="541"/>
      <c r="O58" s="542"/>
      <c r="P58" s="764" t="s">
        <v>60</v>
      </c>
      <c r="Q58" s="541"/>
      <c r="R58" s="541"/>
      <c r="S58" s="541"/>
      <c r="T58" s="541"/>
      <c r="U58" s="541"/>
      <c r="V58" s="541"/>
      <c r="W58" s="541"/>
      <c r="X58" s="542"/>
      <c r="Y58" s="1034"/>
      <c r="Z58" s="398"/>
      <c r="AA58" s="399"/>
      <c r="AB58" s="1038" t="s">
        <v>12</v>
      </c>
      <c r="AC58" s="1039"/>
      <c r="AD58" s="104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2">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35"/>
      <c r="Z59" s="1036"/>
      <c r="AA59" s="1037"/>
      <c r="AB59" s="1041"/>
      <c r="AC59" s="1042"/>
      <c r="AD59" s="104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2">
      <c r="A60" s="536"/>
      <c r="B60" s="534"/>
      <c r="C60" s="534"/>
      <c r="D60" s="534"/>
      <c r="E60" s="534"/>
      <c r="F60" s="535"/>
      <c r="G60" s="510"/>
      <c r="H60" s="743"/>
      <c r="I60" s="743"/>
      <c r="J60" s="743"/>
      <c r="K60" s="743"/>
      <c r="L60" s="743"/>
      <c r="M60" s="743"/>
      <c r="N60" s="743"/>
      <c r="O60" s="744"/>
      <c r="P60" s="121"/>
      <c r="Q60" s="827"/>
      <c r="R60" s="827"/>
      <c r="S60" s="827"/>
      <c r="T60" s="827"/>
      <c r="U60" s="827"/>
      <c r="V60" s="827"/>
      <c r="W60" s="827"/>
      <c r="X60" s="828"/>
      <c r="Y60" s="1030" t="s">
        <v>13</v>
      </c>
      <c r="Z60" s="1031"/>
      <c r="AA60" s="1032"/>
      <c r="AB60" s="521"/>
      <c r="AC60" s="1033"/>
      <c r="AD60" s="103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2">
      <c r="A61" s="537"/>
      <c r="B61" s="538"/>
      <c r="C61" s="538"/>
      <c r="D61" s="538"/>
      <c r="E61" s="538"/>
      <c r="F61" s="539"/>
      <c r="G61" s="745"/>
      <c r="H61" s="746"/>
      <c r="I61" s="746"/>
      <c r="J61" s="746"/>
      <c r="K61" s="746"/>
      <c r="L61" s="746"/>
      <c r="M61" s="746"/>
      <c r="N61" s="746"/>
      <c r="O61" s="747"/>
      <c r="P61" s="1044"/>
      <c r="Q61" s="1044"/>
      <c r="R61" s="1044"/>
      <c r="S61" s="1044"/>
      <c r="T61" s="1044"/>
      <c r="U61" s="1044"/>
      <c r="V61" s="1044"/>
      <c r="W61" s="1044"/>
      <c r="X61" s="1045"/>
      <c r="Y61" s="282" t="s">
        <v>55</v>
      </c>
      <c r="Z61" s="1027"/>
      <c r="AA61" s="1028"/>
      <c r="AB61" s="491"/>
      <c r="AC61" s="1029"/>
      <c r="AD61" s="102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2">
      <c r="A62" s="636"/>
      <c r="B62" s="637"/>
      <c r="C62" s="637"/>
      <c r="D62" s="637"/>
      <c r="E62" s="637"/>
      <c r="F62" s="638"/>
      <c r="G62" s="748"/>
      <c r="H62" s="749"/>
      <c r="I62" s="749"/>
      <c r="J62" s="749"/>
      <c r="K62" s="749"/>
      <c r="L62" s="749"/>
      <c r="M62" s="749"/>
      <c r="N62" s="749"/>
      <c r="O62" s="750"/>
      <c r="P62" s="717"/>
      <c r="Q62" s="717"/>
      <c r="R62" s="717"/>
      <c r="S62" s="717"/>
      <c r="T62" s="717"/>
      <c r="U62" s="717"/>
      <c r="V62" s="717"/>
      <c r="W62" s="717"/>
      <c r="X62" s="829"/>
      <c r="Y62" s="1046" t="s">
        <v>14</v>
      </c>
      <c r="Z62" s="1027"/>
      <c r="AA62" s="1028"/>
      <c r="AB62" s="445" t="s">
        <v>302</v>
      </c>
      <c r="AC62" s="1047"/>
      <c r="AD62" s="104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5" customHeight="1" x14ac:dyDescent="0.2">
      <c r="A63" s="891" t="s">
        <v>533</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5"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2">
      <c r="A65" s="533" t="s">
        <v>496</v>
      </c>
      <c r="B65" s="534"/>
      <c r="C65" s="534"/>
      <c r="D65" s="534"/>
      <c r="E65" s="534"/>
      <c r="F65" s="535"/>
      <c r="G65" s="540" t="s">
        <v>266</v>
      </c>
      <c r="H65" s="541"/>
      <c r="I65" s="541"/>
      <c r="J65" s="541"/>
      <c r="K65" s="541"/>
      <c r="L65" s="541"/>
      <c r="M65" s="541"/>
      <c r="N65" s="541"/>
      <c r="O65" s="542"/>
      <c r="P65" s="764" t="s">
        <v>60</v>
      </c>
      <c r="Q65" s="541"/>
      <c r="R65" s="541"/>
      <c r="S65" s="541"/>
      <c r="T65" s="541"/>
      <c r="U65" s="541"/>
      <c r="V65" s="541"/>
      <c r="W65" s="541"/>
      <c r="X65" s="542"/>
      <c r="Y65" s="1034"/>
      <c r="Z65" s="398"/>
      <c r="AA65" s="399"/>
      <c r="AB65" s="1038" t="s">
        <v>12</v>
      </c>
      <c r="AC65" s="1039"/>
      <c r="AD65" s="104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2">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35"/>
      <c r="Z66" s="1036"/>
      <c r="AA66" s="1037"/>
      <c r="AB66" s="1041"/>
      <c r="AC66" s="1042"/>
      <c r="AD66" s="104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2">
      <c r="A67" s="536"/>
      <c r="B67" s="534"/>
      <c r="C67" s="534"/>
      <c r="D67" s="534"/>
      <c r="E67" s="534"/>
      <c r="F67" s="535"/>
      <c r="G67" s="510"/>
      <c r="H67" s="743"/>
      <c r="I67" s="743"/>
      <c r="J67" s="743"/>
      <c r="K67" s="743"/>
      <c r="L67" s="743"/>
      <c r="M67" s="743"/>
      <c r="N67" s="743"/>
      <c r="O67" s="744"/>
      <c r="P67" s="121"/>
      <c r="Q67" s="827"/>
      <c r="R67" s="827"/>
      <c r="S67" s="827"/>
      <c r="T67" s="827"/>
      <c r="U67" s="827"/>
      <c r="V67" s="827"/>
      <c r="W67" s="827"/>
      <c r="X67" s="828"/>
      <c r="Y67" s="1030" t="s">
        <v>13</v>
      </c>
      <c r="Z67" s="1031"/>
      <c r="AA67" s="1032"/>
      <c r="AB67" s="521"/>
      <c r="AC67" s="1033"/>
      <c r="AD67" s="103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2">
      <c r="A68" s="537"/>
      <c r="B68" s="538"/>
      <c r="C68" s="538"/>
      <c r="D68" s="538"/>
      <c r="E68" s="538"/>
      <c r="F68" s="539"/>
      <c r="G68" s="745"/>
      <c r="H68" s="746"/>
      <c r="I68" s="746"/>
      <c r="J68" s="746"/>
      <c r="K68" s="746"/>
      <c r="L68" s="746"/>
      <c r="M68" s="746"/>
      <c r="N68" s="746"/>
      <c r="O68" s="747"/>
      <c r="P68" s="1044"/>
      <c r="Q68" s="1044"/>
      <c r="R68" s="1044"/>
      <c r="S68" s="1044"/>
      <c r="T68" s="1044"/>
      <c r="U68" s="1044"/>
      <c r="V68" s="1044"/>
      <c r="W68" s="1044"/>
      <c r="X68" s="1045"/>
      <c r="Y68" s="282" t="s">
        <v>55</v>
      </c>
      <c r="Z68" s="1027"/>
      <c r="AA68" s="1028"/>
      <c r="AB68" s="491"/>
      <c r="AC68" s="1029"/>
      <c r="AD68" s="102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2">
      <c r="A69" s="636"/>
      <c r="B69" s="637"/>
      <c r="C69" s="637"/>
      <c r="D69" s="637"/>
      <c r="E69" s="637"/>
      <c r="F69" s="638"/>
      <c r="G69" s="748"/>
      <c r="H69" s="749"/>
      <c r="I69" s="749"/>
      <c r="J69" s="749"/>
      <c r="K69" s="749"/>
      <c r="L69" s="749"/>
      <c r="M69" s="749"/>
      <c r="N69" s="749"/>
      <c r="O69" s="750"/>
      <c r="P69" s="717"/>
      <c r="Q69" s="717"/>
      <c r="R69" s="717"/>
      <c r="S69" s="717"/>
      <c r="T69" s="717"/>
      <c r="U69" s="717"/>
      <c r="V69" s="717"/>
      <c r="W69" s="717"/>
      <c r="X69" s="829"/>
      <c r="Y69" s="282" t="s">
        <v>14</v>
      </c>
      <c r="Z69" s="1027"/>
      <c r="AA69" s="102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5" customHeight="1" x14ac:dyDescent="0.2">
      <c r="A70" s="891" t="s">
        <v>533</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5" customHeight="1" thickBot="1" x14ac:dyDescent="0.25">
      <c r="A71" s="894"/>
      <c r="B71" s="895"/>
      <c r="C71" s="895"/>
      <c r="D71" s="895"/>
      <c r="E71" s="895"/>
      <c r="F71" s="896"/>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5" customHeight="1" thickBot="1" x14ac:dyDescent="0.25">
      <c r="AP1" s="37"/>
      <c r="AQ1" s="37"/>
      <c r="AR1" s="37"/>
      <c r="AS1" s="37"/>
      <c r="AT1" s="37"/>
      <c r="AU1" s="37"/>
      <c r="AV1" s="37"/>
      <c r="AW1" s="38"/>
    </row>
    <row r="2" spans="1:50" ht="30" customHeight="1" x14ac:dyDescent="0.2">
      <c r="A2" s="1051" t="s">
        <v>29</v>
      </c>
      <c r="B2" s="1052"/>
      <c r="C2" s="1052"/>
      <c r="D2" s="1052"/>
      <c r="E2" s="1052"/>
      <c r="F2" s="1053"/>
      <c r="G2" s="419" t="s">
        <v>519</v>
      </c>
      <c r="H2" s="420"/>
      <c r="I2" s="420"/>
      <c r="J2" s="420"/>
      <c r="K2" s="420"/>
      <c r="L2" s="420"/>
      <c r="M2" s="420"/>
      <c r="N2" s="420"/>
      <c r="O2" s="420"/>
      <c r="P2" s="420"/>
      <c r="Q2" s="420"/>
      <c r="R2" s="420"/>
      <c r="S2" s="420"/>
      <c r="T2" s="420"/>
      <c r="U2" s="420"/>
      <c r="V2" s="420"/>
      <c r="W2" s="420"/>
      <c r="X2" s="420"/>
      <c r="Y2" s="420"/>
      <c r="Z2" s="420"/>
      <c r="AA2" s="420"/>
      <c r="AB2" s="444"/>
      <c r="AC2" s="419" t="s">
        <v>521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4"/>
      <c r="B3" s="1055"/>
      <c r="C3" s="1055"/>
      <c r="D3" s="1055"/>
      <c r="E3" s="1055"/>
      <c r="F3" s="1056"/>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2">
      <c r="A4" s="1054"/>
      <c r="B4" s="1055"/>
      <c r="C4" s="1055"/>
      <c r="D4" s="1055"/>
      <c r="E4" s="1055"/>
      <c r="F4" s="1056"/>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2">
      <c r="A5" s="1054"/>
      <c r="B5" s="1055"/>
      <c r="C5" s="1055"/>
      <c r="D5" s="1055"/>
      <c r="E5" s="1055"/>
      <c r="F5" s="1056"/>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2">
      <c r="A6" s="1054"/>
      <c r="B6" s="1055"/>
      <c r="C6" s="1055"/>
      <c r="D6" s="1055"/>
      <c r="E6" s="1055"/>
      <c r="F6" s="105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2">
      <c r="A7" s="1054"/>
      <c r="B7" s="1055"/>
      <c r="C7" s="1055"/>
      <c r="D7" s="1055"/>
      <c r="E7" s="1055"/>
      <c r="F7" s="105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2">
      <c r="A8" s="1054"/>
      <c r="B8" s="1055"/>
      <c r="C8" s="1055"/>
      <c r="D8" s="1055"/>
      <c r="E8" s="1055"/>
      <c r="F8" s="105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2">
      <c r="A9" s="1054"/>
      <c r="B9" s="1055"/>
      <c r="C9" s="1055"/>
      <c r="D9" s="1055"/>
      <c r="E9" s="1055"/>
      <c r="F9" s="105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2">
      <c r="A10" s="1054"/>
      <c r="B10" s="1055"/>
      <c r="C10" s="1055"/>
      <c r="D10" s="1055"/>
      <c r="E10" s="1055"/>
      <c r="F10" s="105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2">
      <c r="A11" s="1054"/>
      <c r="B11" s="1055"/>
      <c r="C11" s="1055"/>
      <c r="D11" s="1055"/>
      <c r="E11" s="1055"/>
      <c r="F11" s="105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2">
      <c r="A12" s="1054"/>
      <c r="B12" s="1055"/>
      <c r="C12" s="1055"/>
      <c r="D12" s="1055"/>
      <c r="E12" s="1055"/>
      <c r="F12" s="105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2">
      <c r="A13" s="1054"/>
      <c r="B13" s="1055"/>
      <c r="C13" s="1055"/>
      <c r="D13" s="1055"/>
      <c r="E13" s="1055"/>
      <c r="F13" s="105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5">
      <c r="A14" s="1054"/>
      <c r="B14" s="1055"/>
      <c r="C14" s="1055"/>
      <c r="D14" s="1055"/>
      <c r="E14" s="1055"/>
      <c r="F14" s="105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2">
      <c r="A15" s="1054"/>
      <c r="B15" s="1055"/>
      <c r="C15" s="1055"/>
      <c r="D15" s="1055"/>
      <c r="E15" s="1055"/>
      <c r="F15" s="1056"/>
      <c r="G15" s="419" t="s">
        <v>403</v>
      </c>
      <c r="H15" s="420"/>
      <c r="I15" s="420"/>
      <c r="J15" s="420"/>
      <c r="K15" s="420"/>
      <c r="L15" s="420"/>
      <c r="M15" s="420"/>
      <c r="N15" s="420"/>
      <c r="O15" s="420"/>
      <c r="P15" s="420"/>
      <c r="Q15" s="420"/>
      <c r="R15" s="420"/>
      <c r="S15" s="420"/>
      <c r="T15" s="420"/>
      <c r="U15" s="420"/>
      <c r="V15" s="420"/>
      <c r="W15" s="420"/>
      <c r="X15" s="420"/>
      <c r="Y15" s="420"/>
      <c r="Z15" s="420"/>
      <c r="AA15" s="420"/>
      <c r="AB15" s="444"/>
      <c r="AC15" s="419" t="s">
        <v>404</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2">
      <c r="A16" s="1054"/>
      <c r="B16" s="1055"/>
      <c r="C16" s="1055"/>
      <c r="D16" s="1055"/>
      <c r="E16" s="1055"/>
      <c r="F16" s="1056"/>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2">
      <c r="A17" s="1054"/>
      <c r="B17" s="1055"/>
      <c r="C17" s="1055"/>
      <c r="D17" s="1055"/>
      <c r="E17" s="1055"/>
      <c r="F17" s="1056"/>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2">
      <c r="A18" s="1054"/>
      <c r="B18" s="1055"/>
      <c r="C18" s="1055"/>
      <c r="D18" s="1055"/>
      <c r="E18" s="1055"/>
      <c r="F18" s="105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2">
      <c r="A19" s="1054"/>
      <c r="B19" s="1055"/>
      <c r="C19" s="1055"/>
      <c r="D19" s="1055"/>
      <c r="E19" s="1055"/>
      <c r="F19" s="105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2">
      <c r="A20" s="1054"/>
      <c r="B20" s="1055"/>
      <c r="C20" s="1055"/>
      <c r="D20" s="1055"/>
      <c r="E20" s="1055"/>
      <c r="F20" s="105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2">
      <c r="A21" s="1054"/>
      <c r="B21" s="1055"/>
      <c r="C21" s="1055"/>
      <c r="D21" s="1055"/>
      <c r="E21" s="1055"/>
      <c r="F21" s="105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2">
      <c r="A22" s="1054"/>
      <c r="B22" s="1055"/>
      <c r="C22" s="1055"/>
      <c r="D22" s="1055"/>
      <c r="E22" s="1055"/>
      <c r="F22" s="105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2">
      <c r="A23" s="1054"/>
      <c r="B23" s="1055"/>
      <c r="C23" s="1055"/>
      <c r="D23" s="1055"/>
      <c r="E23" s="1055"/>
      <c r="F23" s="105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2">
      <c r="A24" s="1054"/>
      <c r="B24" s="1055"/>
      <c r="C24" s="1055"/>
      <c r="D24" s="1055"/>
      <c r="E24" s="1055"/>
      <c r="F24" s="105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2">
      <c r="A25" s="1054"/>
      <c r="B25" s="1055"/>
      <c r="C25" s="1055"/>
      <c r="D25" s="1055"/>
      <c r="E25" s="1055"/>
      <c r="F25" s="105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2">
      <c r="A26" s="1054"/>
      <c r="B26" s="1055"/>
      <c r="C26" s="1055"/>
      <c r="D26" s="1055"/>
      <c r="E26" s="1055"/>
      <c r="F26" s="105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5">
      <c r="A27" s="1054"/>
      <c r="B27" s="1055"/>
      <c r="C27" s="1055"/>
      <c r="D27" s="1055"/>
      <c r="E27" s="1055"/>
      <c r="F27" s="105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2">
      <c r="A28" s="1054"/>
      <c r="B28" s="1055"/>
      <c r="C28" s="1055"/>
      <c r="D28" s="1055"/>
      <c r="E28" s="1055"/>
      <c r="F28" s="1056"/>
      <c r="G28" s="419" t="s">
        <v>402</v>
      </c>
      <c r="H28" s="420"/>
      <c r="I28" s="420"/>
      <c r="J28" s="420"/>
      <c r="K28" s="420"/>
      <c r="L28" s="420"/>
      <c r="M28" s="420"/>
      <c r="N28" s="420"/>
      <c r="O28" s="420"/>
      <c r="P28" s="420"/>
      <c r="Q28" s="420"/>
      <c r="R28" s="420"/>
      <c r="S28" s="420"/>
      <c r="T28" s="420"/>
      <c r="U28" s="420"/>
      <c r="V28" s="420"/>
      <c r="W28" s="420"/>
      <c r="X28" s="420"/>
      <c r="Y28" s="420"/>
      <c r="Z28" s="420"/>
      <c r="AA28" s="420"/>
      <c r="AB28" s="444"/>
      <c r="AC28" s="419" t="s">
        <v>405</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2">
      <c r="A29" s="1054"/>
      <c r="B29" s="1055"/>
      <c r="C29" s="1055"/>
      <c r="D29" s="1055"/>
      <c r="E29" s="1055"/>
      <c r="F29" s="1056"/>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2">
      <c r="A30" s="1054"/>
      <c r="B30" s="1055"/>
      <c r="C30" s="1055"/>
      <c r="D30" s="1055"/>
      <c r="E30" s="1055"/>
      <c r="F30" s="1056"/>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2">
      <c r="A31" s="1054"/>
      <c r="B31" s="1055"/>
      <c r="C31" s="1055"/>
      <c r="D31" s="1055"/>
      <c r="E31" s="1055"/>
      <c r="F31" s="105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2">
      <c r="A32" s="1054"/>
      <c r="B32" s="1055"/>
      <c r="C32" s="1055"/>
      <c r="D32" s="1055"/>
      <c r="E32" s="1055"/>
      <c r="F32" s="105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2">
      <c r="A33" s="1054"/>
      <c r="B33" s="1055"/>
      <c r="C33" s="1055"/>
      <c r="D33" s="1055"/>
      <c r="E33" s="1055"/>
      <c r="F33" s="105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2">
      <c r="A34" s="1054"/>
      <c r="B34" s="1055"/>
      <c r="C34" s="1055"/>
      <c r="D34" s="1055"/>
      <c r="E34" s="1055"/>
      <c r="F34" s="105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2">
      <c r="A35" s="1054"/>
      <c r="B35" s="1055"/>
      <c r="C35" s="1055"/>
      <c r="D35" s="1055"/>
      <c r="E35" s="1055"/>
      <c r="F35" s="105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2">
      <c r="A36" s="1054"/>
      <c r="B36" s="1055"/>
      <c r="C36" s="1055"/>
      <c r="D36" s="1055"/>
      <c r="E36" s="1055"/>
      <c r="F36" s="105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2">
      <c r="A37" s="1054"/>
      <c r="B37" s="1055"/>
      <c r="C37" s="1055"/>
      <c r="D37" s="1055"/>
      <c r="E37" s="1055"/>
      <c r="F37" s="105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2">
      <c r="A38" s="1054"/>
      <c r="B38" s="1055"/>
      <c r="C38" s="1055"/>
      <c r="D38" s="1055"/>
      <c r="E38" s="1055"/>
      <c r="F38" s="105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2">
      <c r="A39" s="1054"/>
      <c r="B39" s="1055"/>
      <c r="C39" s="1055"/>
      <c r="D39" s="1055"/>
      <c r="E39" s="1055"/>
      <c r="F39" s="105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5">
      <c r="A40" s="1054"/>
      <c r="B40" s="1055"/>
      <c r="C40" s="1055"/>
      <c r="D40" s="1055"/>
      <c r="E40" s="1055"/>
      <c r="F40" s="105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2">
      <c r="A41" s="1054"/>
      <c r="B41" s="1055"/>
      <c r="C41" s="1055"/>
      <c r="D41" s="1055"/>
      <c r="E41" s="1055"/>
      <c r="F41" s="1056"/>
      <c r="G41" s="419" t="s">
        <v>452</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2">
      <c r="A42" s="1054"/>
      <c r="B42" s="1055"/>
      <c r="C42" s="1055"/>
      <c r="D42" s="1055"/>
      <c r="E42" s="1055"/>
      <c r="F42" s="1056"/>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2">
      <c r="A43" s="1054"/>
      <c r="B43" s="1055"/>
      <c r="C43" s="1055"/>
      <c r="D43" s="1055"/>
      <c r="E43" s="1055"/>
      <c r="F43" s="1056"/>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2">
      <c r="A44" s="1054"/>
      <c r="B44" s="1055"/>
      <c r="C44" s="1055"/>
      <c r="D44" s="1055"/>
      <c r="E44" s="1055"/>
      <c r="F44" s="105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2">
      <c r="A45" s="1054"/>
      <c r="B45" s="1055"/>
      <c r="C45" s="1055"/>
      <c r="D45" s="1055"/>
      <c r="E45" s="1055"/>
      <c r="F45" s="105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2">
      <c r="A46" s="1054"/>
      <c r="B46" s="1055"/>
      <c r="C46" s="1055"/>
      <c r="D46" s="1055"/>
      <c r="E46" s="1055"/>
      <c r="F46" s="105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2">
      <c r="A47" s="1054"/>
      <c r="B47" s="1055"/>
      <c r="C47" s="1055"/>
      <c r="D47" s="1055"/>
      <c r="E47" s="1055"/>
      <c r="F47" s="105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2">
      <c r="A48" s="1054"/>
      <c r="B48" s="1055"/>
      <c r="C48" s="1055"/>
      <c r="D48" s="1055"/>
      <c r="E48" s="1055"/>
      <c r="F48" s="105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2">
      <c r="A49" s="1054"/>
      <c r="B49" s="1055"/>
      <c r="C49" s="1055"/>
      <c r="D49" s="1055"/>
      <c r="E49" s="1055"/>
      <c r="F49" s="105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2">
      <c r="A50" s="1054"/>
      <c r="B50" s="1055"/>
      <c r="C50" s="1055"/>
      <c r="D50" s="1055"/>
      <c r="E50" s="1055"/>
      <c r="F50" s="105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2">
      <c r="A51" s="1054"/>
      <c r="B51" s="1055"/>
      <c r="C51" s="1055"/>
      <c r="D51" s="1055"/>
      <c r="E51" s="1055"/>
      <c r="F51" s="105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2">
      <c r="A52" s="1054"/>
      <c r="B52" s="1055"/>
      <c r="C52" s="1055"/>
      <c r="D52" s="1055"/>
      <c r="E52" s="1055"/>
      <c r="F52" s="105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5">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5"/>
    <row r="55" spans="1:50" ht="30" customHeight="1" x14ac:dyDescent="0.2">
      <c r="A55" s="1051" t="s">
        <v>29</v>
      </c>
      <c r="B55" s="1052"/>
      <c r="C55" s="1052"/>
      <c r="D55" s="1052"/>
      <c r="E55" s="1052"/>
      <c r="F55" s="1053"/>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406</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2">
      <c r="A56" s="1054"/>
      <c r="B56" s="1055"/>
      <c r="C56" s="1055"/>
      <c r="D56" s="1055"/>
      <c r="E56" s="1055"/>
      <c r="F56" s="1056"/>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2">
      <c r="A57" s="1054"/>
      <c r="B57" s="1055"/>
      <c r="C57" s="1055"/>
      <c r="D57" s="1055"/>
      <c r="E57" s="1055"/>
      <c r="F57" s="1056"/>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2">
      <c r="A58" s="1054"/>
      <c r="B58" s="1055"/>
      <c r="C58" s="1055"/>
      <c r="D58" s="1055"/>
      <c r="E58" s="1055"/>
      <c r="F58" s="105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2">
      <c r="A59" s="1054"/>
      <c r="B59" s="1055"/>
      <c r="C59" s="1055"/>
      <c r="D59" s="1055"/>
      <c r="E59" s="1055"/>
      <c r="F59" s="105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2">
      <c r="A60" s="1054"/>
      <c r="B60" s="1055"/>
      <c r="C60" s="1055"/>
      <c r="D60" s="1055"/>
      <c r="E60" s="1055"/>
      <c r="F60" s="105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2">
      <c r="A61" s="1054"/>
      <c r="B61" s="1055"/>
      <c r="C61" s="1055"/>
      <c r="D61" s="1055"/>
      <c r="E61" s="1055"/>
      <c r="F61" s="105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2">
      <c r="A62" s="1054"/>
      <c r="B62" s="1055"/>
      <c r="C62" s="1055"/>
      <c r="D62" s="1055"/>
      <c r="E62" s="1055"/>
      <c r="F62" s="105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2">
      <c r="A63" s="1054"/>
      <c r="B63" s="1055"/>
      <c r="C63" s="1055"/>
      <c r="D63" s="1055"/>
      <c r="E63" s="1055"/>
      <c r="F63" s="105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2">
      <c r="A64" s="1054"/>
      <c r="B64" s="1055"/>
      <c r="C64" s="1055"/>
      <c r="D64" s="1055"/>
      <c r="E64" s="1055"/>
      <c r="F64" s="105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2">
      <c r="A65" s="1054"/>
      <c r="B65" s="1055"/>
      <c r="C65" s="1055"/>
      <c r="D65" s="1055"/>
      <c r="E65" s="1055"/>
      <c r="F65" s="105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2">
      <c r="A66" s="1054"/>
      <c r="B66" s="1055"/>
      <c r="C66" s="1055"/>
      <c r="D66" s="1055"/>
      <c r="E66" s="1055"/>
      <c r="F66" s="105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5">
      <c r="A67" s="1054"/>
      <c r="B67" s="1055"/>
      <c r="C67" s="1055"/>
      <c r="D67" s="1055"/>
      <c r="E67" s="1055"/>
      <c r="F67" s="105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2">
      <c r="A68" s="1054"/>
      <c r="B68" s="1055"/>
      <c r="C68" s="1055"/>
      <c r="D68" s="1055"/>
      <c r="E68" s="1055"/>
      <c r="F68" s="1056"/>
      <c r="G68" s="419" t="s">
        <v>407</v>
      </c>
      <c r="H68" s="420"/>
      <c r="I68" s="420"/>
      <c r="J68" s="420"/>
      <c r="K68" s="420"/>
      <c r="L68" s="420"/>
      <c r="M68" s="420"/>
      <c r="N68" s="420"/>
      <c r="O68" s="420"/>
      <c r="P68" s="420"/>
      <c r="Q68" s="420"/>
      <c r="R68" s="420"/>
      <c r="S68" s="420"/>
      <c r="T68" s="420"/>
      <c r="U68" s="420"/>
      <c r="V68" s="420"/>
      <c r="W68" s="420"/>
      <c r="X68" s="420"/>
      <c r="Y68" s="420"/>
      <c r="Z68" s="420"/>
      <c r="AA68" s="420"/>
      <c r="AB68" s="444"/>
      <c r="AC68" s="419" t="s">
        <v>408</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2">
      <c r="A69" s="1054"/>
      <c r="B69" s="1055"/>
      <c r="C69" s="1055"/>
      <c r="D69" s="1055"/>
      <c r="E69" s="1055"/>
      <c r="F69" s="1056"/>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2">
      <c r="A70" s="1054"/>
      <c r="B70" s="1055"/>
      <c r="C70" s="1055"/>
      <c r="D70" s="1055"/>
      <c r="E70" s="1055"/>
      <c r="F70" s="1056"/>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2">
      <c r="A71" s="1054"/>
      <c r="B71" s="1055"/>
      <c r="C71" s="1055"/>
      <c r="D71" s="1055"/>
      <c r="E71" s="1055"/>
      <c r="F71" s="105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2">
      <c r="A72" s="1054"/>
      <c r="B72" s="1055"/>
      <c r="C72" s="1055"/>
      <c r="D72" s="1055"/>
      <c r="E72" s="1055"/>
      <c r="F72" s="105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2">
      <c r="A73" s="1054"/>
      <c r="B73" s="1055"/>
      <c r="C73" s="1055"/>
      <c r="D73" s="1055"/>
      <c r="E73" s="1055"/>
      <c r="F73" s="105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2">
      <c r="A74" s="1054"/>
      <c r="B74" s="1055"/>
      <c r="C74" s="1055"/>
      <c r="D74" s="1055"/>
      <c r="E74" s="1055"/>
      <c r="F74" s="105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2">
      <c r="A75" s="1054"/>
      <c r="B75" s="1055"/>
      <c r="C75" s="1055"/>
      <c r="D75" s="1055"/>
      <c r="E75" s="1055"/>
      <c r="F75" s="105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2">
      <c r="A76" s="1054"/>
      <c r="B76" s="1055"/>
      <c r="C76" s="1055"/>
      <c r="D76" s="1055"/>
      <c r="E76" s="1055"/>
      <c r="F76" s="105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2">
      <c r="A77" s="1054"/>
      <c r="B77" s="1055"/>
      <c r="C77" s="1055"/>
      <c r="D77" s="1055"/>
      <c r="E77" s="1055"/>
      <c r="F77" s="105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2">
      <c r="A78" s="1054"/>
      <c r="B78" s="1055"/>
      <c r="C78" s="1055"/>
      <c r="D78" s="1055"/>
      <c r="E78" s="1055"/>
      <c r="F78" s="105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2">
      <c r="A79" s="1054"/>
      <c r="B79" s="1055"/>
      <c r="C79" s="1055"/>
      <c r="D79" s="1055"/>
      <c r="E79" s="1055"/>
      <c r="F79" s="105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5">
      <c r="A80" s="1054"/>
      <c r="B80" s="1055"/>
      <c r="C80" s="1055"/>
      <c r="D80" s="1055"/>
      <c r="E80" s="1055"/>
      <c r="F80" s="105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2">
      <c r="A81" s="1054"/>
      <c r="B81" s="1055"/>
      <c r="C81" s="1055"/>
      <c r="D81" s="1055"/>
      <c r="E81" s="1055"/>
      <c r="F81" s="1056"/>
      <c r="G81" s="419" t="s">
        <v>409</v>
      </c>
      <c r="H81" s="420"/>
      <c r="I81" s="420"/>
      <c r="J81" s="420"/>
      <c r="K81" s="420"/>
      <c r="L81" s="420"/>
      <c r="M81" s="420"/>
      <c r="N81" s="420"/>
      <c r="O81" s="420"/>
      <c r="P81" s="420"/>
      <c r="Q81" s="420"/>
      <c r="R81" s="420"/>
      <c r="S81" s="420"/>
      <c r="T81" s="420"/>
      <c r="U81" s="420"/>
      <c r="V81" s="420"/>
      <c r="W81" s="420"/>
      <c r="X81" s="420"/>
      <c r="Y81" s="420"/>
      <c r="Z81" s="420"/>
      <c r="AA81" s="420"/>
      <c r="AB81" s="444"/>
      <c r="AC81" s="419" t="s">
        <v>410</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2">
      <c r="A82" s="1054"/>
      <c r="B82" s="1055"/>
      <c r="C82" s="1055"/>
      <c r="D82" s="1055"/>
      <c r="E82" s="1055"/>
      <c r="F82" s="1056"/>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2">
      <c r="A83" s="1054"/>
      <c r="B83" s="1055"/>
      <c r="C83" s="1055"/>
      <c r="D83" s="1055"/>
      <c r="E83" s="1055"/>
      <c r="F83" s="1056"/>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2">
      <c r="A84" s="1054"/>
      <c r="B84" s="1055"/>
      <c r="C84" s="1055"/>
      <c r="D84" s="1055"/>
      <c r="E84" s="1055"/>
      <c r="F84" s="105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2">
      <c r="A85" s="1054"/>
      <c r="B85" s="1055"/>
      <c r="C85" s="1055"/>
      <c r="D85" s="1055"/>
      <c r="E85" s="1055"/>
      <c r="F85" s="105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2">
      <c r="A86" s="1054"/>
      <c r="B86" s="1055"/>
      <c r="C86" s="1055"/>
      <c r="D86" s="1055"/>
      <c r="E86" s="1055"/>
      <c r="F86" s="105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2">
      <c r="A87" s="1054"/>
      <c r="B87" s="1055"/>
      <c r="C87" s="1055"/>
      <c r="D87" s="1055"/>
      <c r="E87" s="1055"/>
      <c r="F87" s="105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2">
      <c r="A88" s="1054"/>
      <c r="B88" s="1055"/>
      <c r="C88" s="1055"/>
      <c r="D88" s="1055"/>
      <c r="E88" s="1055"/>
      <c r="F88" s="105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2">
      <c r="A89" s="1054"/>
      <c r="B89" s="1055"/>
      <c r="C89" s="1055"/>
      <c r="D89" s="1055"/>
      <c r="E89" s="1055"/>
      <c r="F89" s="105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2">
      <c r="A90" s="1054"/>
      <c r="B90" s="1055"/>
      <c r="C90" s="1055"/>
      <c r="D90" s="1055"/>
      <c r="E90" s="1055"/>
      <c r="F90" s="105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2">
      <c r="A91" s="1054"/>
      <c r="B91" s="1055"/>
      <c r="C91" s="1055"/>
      <c r="D91" s="1055"/>
      <c r="E91" s="1055"/>
      <c r="F91" s="105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2">
      <c r="A92" s="1054"/>
      <c r="B92" s="1055"/>
      <c r="C92" s="1055"/>
      <c r="D92" s="1055"/>
      <c r="E92" s="1055"/>
      <c r="F92" s="105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5">
      <c r="A93" s="1054"/>
      <c r="B93" s="1055"/>
      <c r="C93" s="1055"/>
      <c r="D93" s="1055"/>
      <c r="E93" s="1055"/>
      <c r="F93" s="105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2">
      <c r="A94" s="1054"/>
      <c r="B94" s="1055"/>
      <c r="C94" s="1055"/>
      <c r="D94" s="1055"/>
      <c r="E94" s="1055"/>
      <c r="F94" s="1056"/>
      <c r="G94" s="419" t="s">
        <v>411</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2">
      <c r="A95" s="1054"/>
      <c r="B95" s="1055"/>
      <c r="C95" s="1055"/>
      <c r="D95" s="1055"/>
      <c r="E95" s="1055"/>
      <c r="F95" s="1056"/>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2">
      <c r="A96" s="1054"/>
      <c r="B96" s="1055"/>
      <c r="C96" s="1055"/>
      <c r="D96" s="1055"/>
      <c r="E96" s="1055"/>
      <c r="F96" s="1056"/>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2">
      <c r="A97" s="1054"/>
      <c r="B97" s="1055"/>
      <c r="C97" s="1055"/>
      <c r="D97" s="1055"/>
      <c r="E97" s="1055"/>
      <c r="F97" s="105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2">
      <c r="A98" s="1054"/>
      <c r="B98" s="1055"/>
      <c r="C98" s="1055"/>
      <c r="D98" s="1055"/>
      <c r="E98" s="1055"/>
      <c r="F98" s="105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2">
      <c r="A99" s="1054"/>
      <c r="B99" s="1055"/>
      <c r="C99" s="1055"/>
      <c r="D99" s="1055"/>
      <c r="E99" s="1055"/>
      <c r="F99" s="105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2">
      <c r="A100" s="1054"/>
      <c r="B100" s="1055"/>
      <c r="C100" s="1055"/>
      <c r="D100" s="1055"/>
      <c r="E100" s="1055"/>
      <c r="F100" s="105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2">
      <c r="A101" s="1054"/>
      <c r="B101" s="1055"/>
      <c r="C101" s="1055"/>
      <c r="D101" s="1055"/>
      <c r="E101" s="1055"/>
      <c r="F101" s="105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2">
      <c r="A102" s="1054"/>
      <c r="B102" s="1055"/>
      <c r="C102" s="1055"/>
      <c r="D102" s="1055"/>
      <c r="E102" s="1055"/>
      <c r="F102" s="105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2">
      <c r="A103" s="1054"/>
      <c r="B103" s="1055"/>
      <c r="C103" s="1055"/>
      <c r="D103" s="1055"/>
      <c r="E103" s="1055"/>
      <c r="F103" s="105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2">
      <c r="A104" s="1054"/>
      <c r="B104" s="1055"/>
      <c r="C104" s="1055"/>
      <c r="D104" s="1055"/>
      <c r="E104" s="1055"/>
      <c r="F104" s="105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2">
      <c r="A105" s="1054"/>
      <c r="B105" s="1055"/>
      <c r="C105" s="1055"/>
      <c r="D105" s="1055"/>
      <c r="E105" s="1055"/>
      <c r="F105" s="105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5">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5"/>
    <row r="108" spans="1:50" ht="30" customHeight="1" x14ac:dyDescent="0.2">
      <c r="A108" s="1051" t="s">
        <v>29</v>
      </c>
      <c r="B108" s="1052"/>
      <c r="C108" s="1052"/>
      <c r="D108" s="1052"/>
      <c r="E108" s="1052"/>
      <c r="F108" s="1053"/>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412</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2">
      <c r="A109" s="1054"/>
      <c r="B109" s="1055"/>
      <c r="C109" s="1055"/>
      <c r="D109" s="1055"/>
      <c r="E109" s="1055"/>
      <c r="F109" s="1056"/>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2">
      <c r="A110" s="1054"/>
      <c r="B110" s="1055"/>
      <c r="C110" s="1055"/>
      <c r="D110" s="1055"/>
      <c r="E110" s="1055"/>
      <c r="F110" s="1056"/>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2">
      <c r="A111" s="1054"/>
      <c r="B111" s="1055"/>
      <c r="C111" s="1055"/>
      <c r="D111" s="1055"/>
      <c r="E111" s="1055"/>
      <c r="F111" s="105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2">
      <c r="A112" s="1054"/>
      <c r="B112" s="1055"/>
      <c r="C112" s="1055"/>
      <c r="D112" s="1055"/>
      <c r="E112" s="1055"/>
      <c r="F112" s="105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2">
      <c r="A113" s="1054"/>
      <c r="B113" s="1055"/>
      <c r="C113" s="1055"/>
      <c r="D113" s="1055"/>
      <c r="E113" s="1055"/>
      <c r="F113" s="105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2">
      <c r="A114" s="1054"/>
      <c r="B114" s="1055"/>
      <c r="C114" s="1055"/>
      <c r="D114" s="1055"/>
      <c r="E114" s="1055"/>
      <c r="F114" s="105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2">
      <c r="A115" s="1054"/>
      <c r="B115" s="1055"/>
      <c r="C115" s="1055"/>
      <c r="D115" s="1055"/>
      <c r="E115" s="1055"/>
      <c r="F115" s="105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2">
      <c r="A116" s="1054"/>
      <c r="B116" s="1055"/>
      <c r="C116" s="1055"/>
      <c r="D116" s="1055"/>
      <c r="E116" s="1055"/>
      <c r="F116" s="105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2">
      <c r="A117" s="1054"/>
      <c r="B117" s="1055"/>
      <c r="C117" s="1055"/>
      <c r="D117" s="1055"/>
      <c r="E117" s="1055"/>
      <c r="F117" s="105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2">
      <c r="A118" s="1054"/>
      <c r="B118" s="1055"/>
      <c r="C118" s="1055"/>
      <c r="D118" s="1055"/>
      <c r="E118" s="1055"/>
      <c r="F118" s="105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2">
      <c r="A119" s="1054"/>
      <c r="B119" s="1055"/>
      <c r="C119" s="1055"/>
      <c r="D119" s="1055"/>
      <c r="E119" s="1055"/>
      <c r="F119" s="105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5">
      <c r="A120" s="1054"/>
      <c r="B120" s="1055"/>
      <c r="C120" s="1055"/>
      <c r="D120" s="1055"/>
      <c r="E120" s="1055"/>
      <c r="F120" s="105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2">
      <c r="A121" s="1054"/>
      <c r="B121" s="1055"/>
      <c r="C121" s="1055"/>
      <c r="D121" s="1055"/>
      <c r="E121" s="1055"/>
      <c r="F121" s="1056"/>
      <c r="G121" s="419" t="s">
        <v>413</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414</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2">
      <c r="A122" s="1054"/>
      <c r="B122" s="1055"/>
      <c r="C122" s="1055"/>
      <c r="D122" s="1055"/>
      <c r="E122" s="1055"/>
      <c r="F122" s="1056"/>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2">
      <c r="A123" s="1054"/>
      <c r="B123" s="1055"/>
      <c r="C123" s="1055"/>
      <c r="D123" s="1055"/>
      <c r="E123" s="1055"/>
      <c r="F123" s="1056"/>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2">
      <c r="A124" s="1054"/>
      <c r="B124" s="1055"/>
      <c r="C124" s="1055"/>
      <c r="D124" s="1055"/>
      <c r="E124" s="1055"/>
      <c r="F124" s="105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2">
      <c r="A125" s="1054"/>
      <c r="B125" s="1055"/>
      <c r="C125" s="1055"/>
      <c r="D125" s="1055"/>
      <c r="E125" s="1055"/>
      <c r="F125" s="105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2">
      <c r="A126" s="1054"/>
      <c r="B126" s="1055"/>
      <c r="C126" s="1055"/>
      <c r="D126" s="1055"/>
      <c r="E126" s="1055"/>
      <c r="F126" s="105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2">
      <c r="A127" s="1054"/>
      <c r="B127" s="1055"/>
      <c r="C127" s="1055"/>
      <c r="D127" s="1055"/>
      <c r="E127" s="1055"/>
      <c r="F127" s="105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2">
      <c r="A128" s="1054"/>
      <c r="B128" s="1055"/>
      <c r="C128" s="1055"/>
      <c r="D128" s="1055"/>
      <c r="E128" s="1055"/>
      <c r="F128" s="105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2">
      <c r="A129" s="1054"/>
      <c r="B129" s="1055"/>
      <c r="C129" s="1055"/>
      <c r="D129" s="1055"/>
      <c r="E129" s="1055"/>
      <c r="F129" s="105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2">
      <c r="A130" s="1054"/>
      <c r="B130" s="1055"/>
      <c r="C130" s="1055"/>
      <c r="D130" s="1055"/>
      <c r="E130" s="1055"/>
      <c r="F130" s="105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2">
      <c r="A131" s="1054"/>
      <c r="B131" s="1055"/>
      <c r="C131" s="1055"/>
      <c r="D131" s="1055"/>
      <c r="E131" s="1055"/>
      <c r="F131" s="105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2">
      <c r="A132" s="1054"/>
      <c r="B132" s="1055"/>
      <c r="C132" s="1055"/>
      <c r="D132" s="1055"/>
      <c r="E132" s="1055"/>
      <c r="F132" s="105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5">
      <c r="A133" s="1054"/>
      <c r="B133" s="1055"/>
      <c r="C133" s="1055"/>
      <c r="D133" s="1055"/>
      <c r="E133" s="1055"/>
      <c r="F133" s="105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2">
      <c r="A134" s="1054"/>
      <c r="B134" s="1055"/>
      <c r="C134" s="1055"/>
      <c r="D134" s="1055"/>
      <c r="E134" s="1055"/>
      <c r="F134" s="1056"/>
      <c r="G134" s="419" t="s">
        <v>415</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416</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2">
      <c r="A135" s="1054"/>
      <c r="B135" s="1055"/>
      <c r="C135" s="1055"/>
      <c r="D135" s="1055"/>
      <c r="E135" s="1055"/>
      <c r="F135" s="1056"/>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2">
      <c r="A136" s="1054"/>
      <c r="B136" s="1055"/>
      <c r="C136" s="1055"/>
      <c r="D136" s="1055"/>
      <c r="E136" s="1055"/>
      <c r="F136" s="1056"/>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2">
      <c r="A137" s="1054"/>
      <c r="B137" s="1055"/>
      <c r="C137" s="1055"/>
      <c r="D137" s="1055"/>
      <c r="E137" s="1055"/>
      <c r="F137" s="105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2">
      <c r="A138" s="1054"/>
      <c r="B138" s="1055"/>
      <c r="C138" s="1055"/>
      <c r="D138" s="1055"/>
      <c r="E138" s="1055"/>
      <c r="F138" s="105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2">
      <c r="A139" s="1054"/>
      <c r="B139" s="1055"/>
      <c r="C139" s="1055"/>
      <c r="D139" s="1055"/>
      <c r="E139" s="1055"/>
      <c r="F139" s="105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2">
      <c r="A140" s="1054"/>
      <c r="B140" s="1055"/>
      <c r="C140" s="1055"/>
      <c r="D140" s="1055"/>
      <c r="E140" s="1055"/>
      <c r="F140" s="105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2">
      <c r="A141" s="1054"/>
      <c r="B141" s="1055"/>
      <c r="C141" s="1055"/>
      <c r="D141" s="1055"/>
      <c r="E141" s="1055"/>
      <c r="F141" s="105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2">
      <c r="A142" s="1054"/>
      <c r="B142" s="1055"/>
      <c r="C142" s="1055"/>
      <c r="D142" s="1055"/>
      <c r="E142" s="1055"/>
      <c r="F142" s="105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2">
      <c r="A143" s="1054"/>
      <c r="B143" s="1055"/>
      <c r="C143" s="1055"/>
      <c r="D143" s="1055"/>
      <c r="E143" s="1055"/>
      <c r="F143" s="105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2">
      <c r="A144" s="1054"/>
      <c r="B144" s="1055"/>
      <c r="C144" s="1055"/>
      <c r="D144" s="1055"/>
      <c r="E144" s="1055"/>
      <c r="F144" s="105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2">
      <c r="A145" s="1054"/>
      <c r="B145" s="1055"/>
      <c r="C145" s="1055"/>
      <c r="D145" s="1055"/>
      <c r="E145" s="1055"/>
      <c r="F145" s="105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5">
      <c r="A146" s="1054"/>
      <c r="B146" s="1055"/>
      <c r="C146" s="1055"/>
      <c r="D146" s="1055"/>
      <c r="E146" s="1055"/>
      <c r="F146" s="105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2">
      <c r="A147" s="1054"/>
      <c r="B147" s="1055"/>
      <c r="C147" s="1055"/>
      <c r="D147" s="1055"/>
      <c r="E147" s="1055"/>
      <c r="F147" s="1056"/>
      <c r="G147" s="419" t="s">
        <v>417</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2">
      <c r="A148" s="1054"/>
      <c r="B148" s="1055"/>
      <c r="C148" s="1055"/>
      <c r="D148" s="1055"/>
      <c r="E148" s="1055"/>
      <c r="F148" s="1056"/>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2">
      <c r="A149" s="1054"/>
      <c r="B149" s="1055"/>
      <c r="C149" s="1055"/>
      <c r="D149" s="1055"/>
      <c r="E149" s="1055"/>
      <c r="F149" s="1056"/>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2">
      <c r="A150" s="1054"/>
      <c r="B150" s="1055"/>
      <c r="C150" s="1055"/>
      <c r="D150" s="1055"/>
      <c r="E150" s="1055"/>
      <c r="F150" s="105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2">
      <c r="A151" s="1054"/>
      <c r="B151" s="1055"/>
      <c r="C151" s="1055"/>
      <c r="D151" s="1055"/>
      <c r="E151" s="1055"/>
      <c r="F151" s="105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2">
      <c r="A152" s="1054"/>
      <c r="B152" s="1055"/>
      <c r="C152" s="1055"/>
      <c r="D152" s="1055"/>
      <c r="E152" s="1055"/>
      <c r="F152" s="105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2">
      <c r="A153" s="1054"/>
      <c r="B153" s="1055"/>
      <c r="C153" s="1055"/>
      <c r="D153" s="1055"/>
      <c r="E153" s="1055"/>
      <c r="F153" s="105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2">
      <c r="A154" s="1054"/>
      <c r="B154" s="1055"/>
      <c r="C154" s="1055"/>
      <c r="D154" s="1055"/>
      <c r="E154" s="1055"/>
      <c r="F154" s="105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2">
      <c r="A155" s="1054"/>
      <c r="B155" s="1055"/>
      <c r="C155" s="1055"/>
      <c r="D155" s="1055"/>
      <c r="E155" s="1055"/>
      <c r="F155" s="105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2">
      <c r="A156" s="1054"/>
      <c r="B156" s="1055"/>
      <c r="C156" s="1055"/>
      <c r="D156" s="1055"/>
      <c r="E156" s="1055"/>
      <c r="F156" s="105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2">
      <c r="A157" s="1054"/>
      <c r="B157" s="1055"/>
      <c r="C157" s="1055"/>
      <c r="D157" s="1055"/>
      <c r="E157" s="1055"/>
      <c r="F157" s="105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2">
      <c r="A158" s="1054"/>
      <c r="B158" s="1055"/>
      <c r="C158" s="1055"/>
      <c r="D158" s="1055"/>
      <c r="E158" s="1055"/>
      <c r="F158" s="105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5">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5"/>
    <row r="161" spans="1:50" ht="30" customHeight="1" x14ac:dyDescent="0.2">
      <c r="A161" s="1051" t="s">
        <v>29</v>
      </c>
      <c r="B161" s="1052"/>
      <c r="C161" s="1052"/>
      <c r="D161" s="1052"/>
      <c r="E161" s="1052"/>
      <c r="F161" s="1053"/>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418</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2">
      <c r="A162" s="1054"/>
      <c r="B162" s="1055"/>
      <c r="C162" s="1055"/>
      <c r="D162" s="1055"/>
      <c r="E162" s="1055"/>
      <c r="F162" s="1056"/>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2">
      <c r="A163" s="1054"/>
      <c r="B163" s="1055"/>
      <c r="C163" s="1055"/>
      <c r="D163" s="1055"/>
      <c r="E163" s="1055"/>
      <c r="F163" s="1056"/>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2">
      <c r="A164" s="1054"/>
      <c r="B164" s="1055"/>
      <c r="C164" s="1055"/>
      <c r="D164" s="1055"/>
      <c r="E164" s="1055"/>
      <c r="F164" s="105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2">
      <c r="A165" s="1054"/>
      <c r="B165" s="1055"/>
      <c r="C165" s="1055"/>
      <c r="D165" s="1055"/>
      <c r="E165" s="1055"/>
      <c r="F165" s="105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2">
      <c r="A166" s="1054"/>
      <c r="B166" s="1055"/>
      <c r="C166" s="1055"/>
      <c r="D166" s="1055"/>
      <c r="E166" s="1055"/>
      <c r="F166" s="105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2">
      <c r="A167" s="1054"/>
      <c r="B167" s="1055"/>
      <c r="C167" s="1055"/>
      <c r="D167" s="1055"/>
      <c r="E167" s="1055"/>
      <c r="F167" s="105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2">
      <c r="A168" s="1054"/>
      <c r="B168" s="1055"/>
      <c r="C168" s="1055"/>
      <c r="D168" s="1055"/>
      <c r="E168" s="1055"/>
      <c r="F168" s="105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2">
      <c r="A169" s="1054"/>
      <c r="B169" s="1055"/>
      <c r="C169" s="1055"/>
      <c r="D169" s="1055"/>
      <c r="E169" s="1055"/>
      <c r="F169" s="105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2">
      <c r="A170" s="1054"/>
      <c r="B170" s="1055"/>
      <c r="C170" s="1055"/>
      <c r="D170" s="1055"/>
      <c r="E170" s="1055"/>
      <c r="F170" s="105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2">
      <c r="A171" s="1054"/>
      <c r="B171" s="1055"/>
      <c r="C171" s="1055"/>
      <c r="D171" s="1055"/>
      <c r="E171" s="1055"/>
      <c r="F171" s="105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2">
      <c r="A172" s="1054"/>
      <c r="B172" s="1055"/>
      <c r="C172" s="1055"/>
      <c r="D172" s="1055"/>
      <c r="E172" s="1055"/>
      <c r="F172" s="105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5">
      <c r="A173" s="1054"/>
      <c r="B173" s="1055"/>
      <c r="C173" s="1055"/>
      <c r="D173" s="1055"/>
      <c r="E173" s="1055"/>
      <c r="F173" s="105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2">
      <c r="A174" s="1054"/>
      <c r="B174" s="1055"/>
      <c r="C174" s="1055"/>
      <c r="D174" s="1055"/>
      <c r="E174" s="1055"/>
      <c r="F174" s="1056"/>
      <c r="G174" s="419" t="s">
        <v>419</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420</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2">
      <c r="A175" s="1054"/>
      <c r="B175" s="1055"/>
      <c r="C175" s="1055"/>
      <c r="D175" s="1055"/>
      <c r="E175" s="1055"/>
      <c r="F175" s="1056"/>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2">
      <c r="A176" s="1054"/>
      <c r="B176" s="1055"/>
      <c r="C176" s="1055"/>
      <c r="D176" s="1055"/>
      <c r="E176" s="1055"/>
      <c r="F176" s="1056"/>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2">
      <c r="A177" s="1054"/>
      <c r="B177" s="1055"/>
      <c r="C177" s="1055"/>
      <c r="D177" s="1055"/>
      <c r="E177" s="1055"/>
      <c r="F177" s="105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2">
      <c r="A178" s="1054"/>
      <c r="B178" s="1055"/>
      <c r="C178" s="1055"/>
      <c r="D178" s="1055"/>
      <c r="E178" s="1055"/>
      <c r="F178" s="105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2">
      <c r="A179" s="1054"/>
      <c r="B179" s="1055"/>
      <c r="C179" s="1055"/>
      <c r="D179" s="1055"/>
      <c r="E179" s="1055"/>
      <c r="F179" s="105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2">
      <c r="A180" s="1054"/>
      <c r="B180" s="1055"/>
      <c r="C180" s="1055"/>
      <c r="D180" s="1055"/>
      <c r="E180" s="1055"/>
      <c r="F180" s="105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2">
      <c r="A181" s="1054"/>
      <c r="B181" s="1055"/>
      <c r="C181" s="1055"/>
      <c r="D181" s="1055"/>
      <c r="E181" s="1055"/>
      <c r="F181" s="105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2">
      <c r="A182" s="1054"/>
      <c r="B182" s="1055"/>
      <c r="C182" s="1055"/>
      <c r="D182" s="1055"/>
      <c r="E182" s="1055"/>
      <c r="F182" s="105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2">
      <c r="A183" s="1054"/>
      <c r="B183" s="1055"/>
      <c r="C183" s="1055"/>
      <c r="D183" s="1055"/>
      <c r="E183" s="1055"/>
      <c r="F183" s="105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2">
      <c r="A184" s="1054"/>
      <c r="B184" s="1055"/>
      <c r="C184" s="1055"/>
      <c r="D184" s="1055"/>
      <c r="E184" s="1055"/>
      <c r="F184" s="105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2">
      <c r="A185" s="1054"/>
      <c r="B185" s="1055"/>
      <c r="C185" s="1055"/>
      <c r="D185" s="1055"/>
      <c r="E185" s="1055"/>
      <c r="F185" s="105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5">
      <c r="A186" s="1054"/>
      <c r="B186" s="1055"/>
      <c r="C186" s="1055"/>
      <c r="D186" s="1055"/>
      <c r="E186" s="1055"/>
      <c r="F186" s="105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2">
      <c r="A187" s="1054"/>
      <c r="B187" s="1055"/>
      <c r="C187" s="1055"/>
      <c r="D187" s="1055"/>
      <c r="E187" s="1055"/>
      <c r="F187" s="1056"/>
      <c r="G187" s="419" t="s">
        <v>422</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421</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2">
      <c r="A188" s="1054"/>
      <c r="B188" s="1055"/>
      <c r="C188" s="1055"/>
      <c r="D188" s="1055"/>
      <c r="E188" s="1055"/>
      <c r="F188" s="1056"/>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2">
      <c r="A189" s="1054"/>
      <c r="B189" s="1055"/>
      <c r="C189" s="1055"/>
      <c r="D189" s="1055"/>
      <c r="E189" s="1055"/>
      <c r="F189" s="1056"/>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2">
      <c r="A190" s="1054"/>
      <c r="B190" s="1055"/>
      <c r="C190" s="1055"/>
      <c r="D190" s="1055"/>
      <c r="E190" s="1055"/>
      <c r="F190" s="105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2">
      <c r="A191" s="1054"/>
      <c r="B191" s="1055"/>
      <c r="C191" s="1055"/>
      <c r="D191" s="1055"/>
      <c r="E191" s="1055"/>
      <c r="F191" s="105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2">
      <c r="A192" s="1054"/>
      <c r="B192" s="1055"/>
      <c r="C192" s="1055"/>
      <c r="D192" s="1055"/>
      <c r="E192" s="1055"/>
      <c r="F192" s="105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2">
      <c r="A193" s="1054"/>
      <c r="B193" s="1055"/>
      <c r="C193" s="1055"/>
      <c r="D193" s="1055"/>
      <c r="E193" s="1055"/>
      <c r="F193" s="105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2">
      <c r="A194" s="1054"/>
      <c r="B194" s="1055"/>
      <c r="C194" s="1055"/>
      <c r="D194" s="1055"/>
      <c r="E194" s="1055"/>
      <c r="F194" s="105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2">
      <c r="A195" s="1054"/>
      <c r="B195" s="1055"/>
      <c r="C195" s="1055"/>
      <c r="D195" s="1055"/>
      <c r="E195" s="1055"/>
      <c r="F195" s="105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2">
      <c r="A196" s="1054"/>
      <c r="B196" s="1055"/>
      <c r="C196" s="1055"/>
      <c r="D196" s="1055"/>
      <c r="E196" s="1055"/>
      <c r="F196" s="105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2">
      <c r="A197" s="1054"/>
      <c r="B197" s="1055"/>
      <c r="C197" s="1055"/>
      <c r="D197" s="1055"/>
      <c r="E197" s="1055"/>
      <c r="F197" s="105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2">
      <c r="A198" s="1054"/>
      <c r="B198" s="1055"/>
      <c r="C198" s="1055"/>
      <c r="D198" s="1055"/>
      <c r="E198" s="1055"/>
      <c r="F198" s="105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5">
      <c r="A199" s="1054"/>
      <c r="B199" s="1055"/>
      <c r="C199" s="1055"/>
      <c r="D199" s="1055"/>
      <c r="E199" s="1055"/>
      <c r="F199" s="105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2">
      <c r="A200" s="1054"/>
      <c r="B200" s="1055"/>
      <c r="C200" s="1055"/>
      <c r="D200" s="1055"/>
      <c r="E200" s="1055"/>
      <c r="F200" s="1056"/>
      <c r="G200" s="419" t="s">
        <v>423</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2">
      <c r="A201" s="1054"/>
      <c r="B201" s="1055"/>
      <c r="C201" s="1055"/>
      <c r="D201" s="1055"/>
      <c r="E201" s="1055"/>
      <c r="F201" s="1056"/>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2">
      <c r="A202" s="1054"/>
      <c r="B202" s="1055"/>
      <c r="C202" s="1055"/>
      <c r="D202" s="1055"/>
      <c r="E202" s="1055"/>
      <c r="F202" s="1056"/>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2">
      <c r="A203" s="1054"/>
      <c r="B203" s="1055"/>
      <c r="C203" s="1055"/>
      <c r="D203" s="1055"/>
      <c r="E203" s="1055"/>
      <c r="F203" s="105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2">
      <c r="A204" s="1054"/>
      <c r="B204" s="1055"/>
      <c r="C204" s="1055"/>
      <c r="D204" s="1055"/>
      <c r="E204" s="1055"/>
      <c r="F204" s="105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2">
      <c r="A205" s="1054"/>
      <c r="B205" s="1055"/>
      <c r="C205" s="1055"/>
      <c r="D205" s="1055"/>
      <c r="E205" s="1055"/>
      <c r="F205" s="105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2">
      <c r="A206" s="1054"/>
      <c r="B206" s="1055"/>
      <c r="C206" s="1055"/>
      <c r="D206" s="1055"/>
      <c r="E206" s="1055"/>
      <c r="F206" s="105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2">
      <c r="A207" s="1054"/>
      <c r="B207" s="1055"/>
      <c r="C207" s="1055"/>
      <c r="D207" s="1055"/>
      <c r="E207" s="1055"/>
      <c r="F207" s="105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2">
      <c r="A208" s="1054"/>
      <c r="B208" s="1055"/>
      <c r="C208" s="1055"/>
      <c r="D208" s="1055"/>
      <c r="E208" s="1055"/>
      <c r="F208" s="105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2">
      <c r="A209" s="1054"/>
      <c r="B209" s="1055"/>
      <c r="C209" s="1055"/>
      <c r="D209" s="1055"/>
      <c r="E209" s="1055"/>
      <c r="F209" s="105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2">
      <c r="A210" s="1054"/>
      <c r="B210" s="1055"/>
      <c r="C210" s="1055"/>
      <c r="D210" s="1055"/>
      <c r="E210" s="1055"/>
      <c r="F210" s="105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2">
      <c r="A211" s="1054"/>
      <c r="B211" s="1055"/>
      <c r="C211" s="1055"/>
      <c r="D211" s="1055"/>
      <c r="E211" s="1055"/>
      <c r="F211" s="105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5">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5"/>
    <row r="214" spans="1:50" ht="30" customHeight="1" x14ac:dyDescent="0.2">
      <c r="A214" s="1071" t="s">
        <v>29</v>
      </c>
      <c r="B214" s="1072"/>
      <c r="C214" s="1072"/>
      <c r="D214" s="1072"/>
      <c r="E214" s="1072"/>
      <c r="F214" s="1073"/>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424</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2">
      <c r="A215" s="1054"/>
      <c r="B215" s="1055"/>
      <c r="C215" s="1055"/>
      <c r="D215" s="1055"/>
      <c r="E215" s="1055"/>
      <c r="F215" s="1056"/>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2">
      <c r="A216" s="1054"/>
      <c r="B216" s="1055"/>
      <c r="C216" s="1055"/>
      <c r="D216" s="1055"/>
      <c r="E216" s="1055"/>
      <c r="F216" s="1056"/>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2">
      <c r="A217" s="1054"/>
      <c r="B217" s="1055"/>
      <c r="C217" s="1055"/>
      <c r="D217" s="1055"/>
      <c r="E217" s="1055"/>
      <c r="F217" s="105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2">
      <c r="A218" s="1054"/>
      <c r="B218" s="1055"/>
      <c r="C218" s="1055"/>
      <c r="D218" s="1055"/>
      <c r="E218" s="1055"/>
      <c r="F218" s="105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2">
      <c r="A219" s="1054"/>
      <c r="B219" s="1055"/>
      <c r="C219" s="1055"/>
      <c r="D219" s="1055"/>
      <c r="E219" s="1055"/>
      <c r="F219" s="105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2">
      <c r="A220" s="1054"/>
      <c r="B220" s="1055"/>
      <c r="C220" s="1055"/>
      <c r="D220" s="1055"/>
      <c r="E220" s="1055"/>
      <c r="F220" s="105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2">
      <c r="A221" s="1054"/>
      <c r="B221" s="1055"/>
      <c r="C221" s="1055"/>
      <c r="D221" s="1055"/>
      <c r="E221" s="1055"/>
      <c r="F221" s="105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2">
      <c r="A222" s="1054"/>
      <c r="B222" s="1055"/>
      <c r="C222" s="1055"/>
      <c r="D222" s="1055"/>
      <c r="E222" s="1055"/>
      <c r="F222" s="105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2">
      <c r="A223" s="1054"/>
      <c r="B223" s="1055"/>
      <c r="C223" s="1055"/>
      <c r="D223" s="1055"/>
      <c r="E223" s="1055"/>
      <c r="F223" s="105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2">
      <c r="A224" s="1054"/>
      <c r="B224" s="1055"/>
      <c r="C224" s="1055"/>
      <c r="D224" s="1055"/>
      <c r="E224" s="1055"/>
      <c r="F224" s="105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2">
      <c r="A225" s="1054"/>
      <c r="B225" s="1055"/>
      <c r="C225" s="1055"/>
      <c r="D225" s="1055"/>
      <c r="E225" s="1055"/>
      <c r="F225" s="105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5">
      <c r="A226" s="1054"/>
      <c r="B226" s="1055"/>
      <c r="C226" s="1055"/>
      <c r="D226" s="1055"/>
      <c r="E226" s="1055"/>
      <c r="F226" s="105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2">
      <c r="A227" s="1054"/>
      <c r="B227" s="1055"/>
      <c r="C227" s="1055"/>
      <c r="D227" s="1055"/>
      <c r="E227" s="1055"/>
      <c r="F227" s="1056"/>
      <c r="G227" s="419" t="s">
        <v>425</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426</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2">
      <c r="A228" s="1054"/>
      <c r="B228" s="1055"/>
      <c r="C228" s="1055"/>
      <c r="D228" s="1055"/>
      <c r="E228" s="1055"/>
      <c r="F228" s="1056"/>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2">
      <c r="A229" s="1054"/>
      <c r="B229" s="1055"/>
      <c r="C229" s="1055"/>
      <c r="D229" s="1055"/>
      <c r="E229" s="1055"/>
      <c r="F229" s="1056"/>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2">
      <c r="A230" s="1054"/>
      <c r="B230" s="1055"/>
      <c r="C230" s="1055"/>
      <c r="D230" s="1055"/>
      <c r="E230" s="1055"/>
      <c r="F230" s="105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2">
      <c r="A231" s="1054"/>
      <c r="B231" s="1055"/>
      <c r="C231" s="1055"/>
      <c r="D231" s="1055"/>
      <c r="E231" s="1055"/>
      <c r="F231" s="105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2">
      <c r="A232" s="1054"/>
      <c r="B232" s="1055"/>
      <c r="C232" s="1055"/>
      <c r="D232" s="1055"/>
      <c r="E232" s="1055"/>
      <c r="F232" s="105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2">
      <c r="A233" s="1054"/>
      <c r="B233" s="1055"/>
      <c r="C233" s="1055"/>
      <c r="D233" s="1055"/>
      <c r="E233" s="1055"/>
      <c r="F233" s="105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2">
      <c r="A234" s="1054"/>
      <c r="B234" s="1055"/>
      <c r="C234" s="1055"/>
      <c r="D234" s="1055"/>
      <c r="E234" s="1055"/>
      <c r="F234" s="105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2">
      <c r="A235" s="1054"/>
      <c r="B235" s="1055"/>
      <c r="C235" s="1055"/>
      <c r="D235" s="1055"/>
      <c r="E235" s="1055"/>
      <c r="F235" s="105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2">
      <c r="A236" s="1054"/>
      <c r="B236" s="1055"/>
      <c r="C236" s="1055"/>
      <c r="D236" s="1055"/>
      <c r="E236" s="1055"/>
      <c r="F236" s="105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2">
      <c r="A237" s="1054"/>
      <c r="B237" s="1055"/>
      <c r="C237" s="1055"/>
      <c r="D237" s="1055"/>
      <c r="E237" s="1055"/>
      <c r="F237" s="105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2">
      <c r="A238" s="1054"/>
      <c r="B238" s="1055"/>
      <c r="C238" s="1055"/>
      <c r="D238" s="1055"/>
      <c r="E238" s="1055"/>
      <c r="F238" s="105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5">
      <c r="A239" s="1054"/>
      <c r="B239" s="1055"/>
      <c r="C239" s="1055"/>
      <c r="D239" s="1055"/>
      <c r="E239" s="1055"/>
      <c r="F239" s="105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2">
      <c r="A240" s="1054"/>
      <c r="B240" s="1055"/>
      <c r="C240" s="1055"/>
      <c r="D240" s="1055"/>
      <c r="E240" s="1055"/>
      <c r="F240" s="1056"/>
      <c r="G240" s="419" t="s">
        <v>427</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428</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2">
      <c r="A241" s="1054"/>
      <c r="B241" s="1055"/>
      <c r="C241" s="1055"/>
      <c r="D241" s="1055"/>
      <c r="E241" s="1055"/>
      <c r="F241" s="1056"/>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2">
      <c r="A242" s="1054"/>
      <c r="B242" s="1055"/>
      <c r="C242" s="1055"/>
      <c r="D242" s="1055"/>
      <c r="E242" s="1055"/>
      <c r="F242" s="1056"/>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2">
      <c r="A243" s="1054"/>
      <c r="B243" s="1055"/>
      <c r="C243" s="1055"/>
      <c r="D243" s="1055"/>
      <c r="E243" s="1055"/>
      <c r="F243" s="105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2">
      <c r="A244" s="1054"/>
      <c r="B244" s="1055"/>
      <c r="C244" s="1055"/>
      <c r="D244" s="1055"/>
      <c r="E244" s="1055"/>
      <c r="F244" s="105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2">
      <c r="A245" s="1054"/>
      <c r="B245" s="1055"/>
      <c r="C245" s="1055"/>
      <c r="D245" s="1055"/>
      <c r="E245" s="1055"/>
      <c r="F245" s="105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2">
      <c r="A246" s="1054"/>
      <c r="B246" s="1055"/>
      <c r="C246" s="1055"/>
      <c r="D246" s="1055"/>
      <c r="E246" s="1055"/>
      <c r="F246" s="105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2">
      <c r="A247" s="1054"/>
      <c r="B247" s="1055"/>
      <c r="C247" s="1055"/>
      <c r="D247" s="1055"/>
      <c r="E247" s="1055"/>
      <c r="F247" s="105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2">
      <c r="A248" s="1054"/>
      <c r="B248" s="1055"/>
      <c r="C248" s="1055"/>
      <c r="D248" s="1055"/>
      <c r="E248" s="1055"/>
      <c r="F248" s="105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2">
      <c r="A249" s="1054"/>
      <c r="B249" s="1055"/>
      <c r="C249" s="1055"/>
      <c r="D249" s="1055"/>
      <c r="E249" s="1055"/>
      <c r="F249" s="105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2">
      <c r="A250" s="1054"/>
      <c r="B250" s="1055"/>
      <c r="C250" s="1055"/>
      <c r="D250" s="1055"/>
      <c r="E250" s="1055"/>
      <c r="F250" s="105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2">
      <c r="A251" s="1054"/>
      <c r="B251" s="1055"/>
      <c r="C251" s="1055"/>
      <c r="D251" s="1055"/>
      <c r="E251" s="1055"/>
      <c r="F251" s="105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5">
      <c r="A252" s="1054"/>
      <c r="B252" s="1055"/>
      <c r="C252" s="1055"/>
      <c r="D252" s="1055"/>
      <c r="E252" s="1055"/>
      <c r="F252" s="105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2">
      <c r="A253" s="1054"/>
      <c r="B253" s="1055"/>
      <c r="C253" s="1055"/>
      <c r="D253" s="1055"/>
      <c r="E253" s="1055"/>
      <c r="F253" s="1056"/>
      <c r="G253" s="419" t="s">
        <v>429</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2">
      <c r="A254" s="1054"/>
      <c r="B254" s="1055"/>
      <c r="C254" s="1055"/>
      <c r="D254" s="1055"/>
      <c r="E254" s="1055"/>
      <c r="F254" s="1056"/>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2">
      <c r="A255" s="1054"/>
      <c r="B255" s="1055"/>
      <c r="C255" s="1055"/>
      <c r="D255" s="1055"/>
      <c r="E255" s="1055"/>
      <c r="F255" s="1056"/>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2">
      <c r="A256" s="1054"/>
      <c r="B256" s="1055"/>
      <c r="C256" s="1055"/>
      <c r="D256" s="1055"/>
      <c r="E256" s="1055"/>
      <c r="F256" s="105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2">
      <c r="A257" s="1054"/>
      <c r="B257" s="1055"/>
      <c r="C257" s="1055"/>
      <c r="D257" s="1055"/>
      <c r="E257" s="1055"/>
      <c r="F257" s="105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2">
      <c r="A258" s="1054"/>
      <c r="B258" s="1055"/>
      <c r="C258" s="1055"/>
      <c r="D258" s="1055"/>
      <c r="E258" s="1055"/>
      <c r="F258" s="105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2">
      <c r="A259" s="1054"/>
      <c r="B259" s="1055"/>
      <c r="C259" s="1055"/>
      <c r="D259" s="1055"/>
      <c r="E259" s="1055"/>
      <c r="F259" s="105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2">
      <c r="A260" s="1054"/>
      <c r="B260" s="1055"/>
      <c r="C260" s="1055"/>
      <c r="D260" s="1055"/>
      <c r="E260" s="1055"/>
      <c r="F260" s="105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2">
      <c r="A261" s="1054"/>
      <c r="B261" s="1055"/>
      <c r="C261" s="1055"/>
      <c r="D261" s="1055"/>
      <c r="E261" s="1055"/>
      <c r="F261" s="105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2">
      <c r="A262" s="1054"/>
      <c r="B262" s="1055"/>
      <c r="C262" s="1055"/>
      <c r="D262" s="1055"/>
      <c r="E262" s="1055"/>
      <c r="F262" s="105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2">
      <c r="A263" s="1054"/>
      <c r="B263" s="1055"/>
      <c r="C263" s="1055"/>
      <c r="D263" s="1055"/>
      <c r="E263" s="1055"/>
      <c r="F263" s="105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2">
      <c r="A264" s="1054"/>
      <c r="B264" s="1055"/>
      <c r="C264" s="1055"/>
      <c r="D264" s="1055"/>
      <c r="E264" s="1055"/>
      <c r="F264" s="105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5">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5" customHeight="1" x14ac:dyDescent="0.2">
      <c r="A3" s="343"/>
      <c r="B3" s="343"/>
      <c r="C3" s="343" t="s">
        <v>27</v>
      </c>
      <c r="D3" s="343"/>
      <c r="E3" s="343"/>
      <c r="F3" s="343"/>
      <c r="G3" s="343"/>
      <c r="H3" s="343"/>
      <c r="I3" s="343"/>
      <c r="J3" s="251" t="s">
        <v>433</v>
      </c>
      <c r="K3" s="416"/>
      <c r="L3" s="416"/>
      <c r="M3" s="416"/>
      <c r="N3" s="416"/>
      <c r="O3" s="416"/>
      <c r="P3" s="344" t="s">
        <v>28</v>
      </c>
      <c r="Q3" s="344"/>
      <c r="R3" s="344"/>
      <c r="S3" s="344"/>
      <c r="T3" s="344"/>
      <c r="U3" s="344"/>
      <c r="V3" s="344"/>
      <c r="W3" s="344"/>
      <c r="X3" s="344"/>
      <c r="Y3" s="341" t="s">
        <v>502</v>
      </c>
      <c r="Z3" s="342"/>
      <c r="AA3" s="342"/>
      <c r="AB3" s="342"/>
      <c r="AC3" s="251" t="s">
        <v>484</v>
      </c>
      <c r="AD3" s="251"/>
      <c r="AE3" s="251"/>
      <c r="AF3" s="251"/>
      <c r="AG3" s="251"/>
      <c r="AH3" s="341" t="s">
        <v>393</v>
      </c>
      <c r="AI3" s="343"/>
      <c r="AJ3" s="343"/>
      <c r="AK3" s="343"/>
      <c r="AL3" s="343" t="s">
        <v>22</v>
      </c>
      <c r="AM3" s="343"/>
      <c r="AN3" s="343"/>
      <c r="AO3" s="417"/>
      <c r="AP3" s="418" t="s">
        <v>434</v>
      </c>
      <c r="AQ3" s="418"/>
      <c r="AR3" s="418"/>
      <c r="AS3" s="418"/>
      <c r="AT3" s="418"/>
      <c r="AU3" s="418"/>
      <c r="AV3" s="418"/>
      <c r="AW3" s="418"/>
      <c r="AX3" s="418"/>
    </row>
    <row r="4" spans="1:50" ht="26.25" customHeight="1" x14ac:dyDescent="0.2">
      <c r="A4" s="1074">
        <v>1</v>
      </c>
      <c r="B4" s="1074">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2">
      <c r="A5" s="1074">
        <v>2</v>
      </c>
      <c r="B5" s="1074">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2">
      <c r="A6" s="1074">
        <v>3</v>
      </c>
      <c r="B6" s="1074">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2">
      <c r="A7" s="1074">
        <v>4</v>
      </c>
      <c r="B7" s="1074">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2">
      <c r="A8" s="1074">
        <v>5</v>
      </c>
      <c r="B8" s="1074">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2">
      <c r="A9" s="1074">
        <v>6</v>
      </c>
      <c r="B9" s="107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2">
      <c r="A10" s="1074">
        <v>7</v>
      </c>
      <c r="B10" s="107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2">
      <c r="A11" s="1074">
        <v>8</v>
      </c>
      <c r="B11" s="107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2">
      <c r="A12" s="1074">
        <v>9</v>
      </c>
      <c r="B12" s="107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2">
      <c r="A13" s="1074">
        <v>10</v>
      </c>
      <c r="B13" s="107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2">
      <c r="A14" s="1074">
        <v>11</v>
      </c>
      <c r="B14" s="107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2">
      <c r="A15" s="1074">
        <v>12</v>
      </c>
      <c r="B15" s="107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2">
      <c r="A16" s="1074">
        <v>13</v>
      </c>
      <c r="B16" s="107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2">
      <c r="A17" s="1074">
        <v>14</v>
      </c>
      <c r="B17" s="107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2">
      <c r="A18" s="1074">
        <v>15</v>
      </c>
      <c r="B18" s="107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2">
      <c r="A19" s="1074">
        <v>16</v>
      </c>
      <c r="B19" s="107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2">
      <c r="A20" s="1074">
        <v>17</v>
      </c>
      <c r="B20" s="107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2">
      <c r="A21" s="1074">
        <v>18</v>
      </c>
      <c r="B21" s="107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2">
      <c r="A22" s="1074">
        <v>19</v>
      </c>
      <c r="B22" s="107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2">
      <c r="A23" s="1074">
        <v>20</v>
      </c>
      <c r="B23" s="107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2">
      <c r="A24" s="1074">
        <v>21</v>
      </c>
      <c r="B24" s="107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2">
      <c r="A25" s="1074">
        <v>22</v>
      </c>
      <c r="B25" s="107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2">
      <c r="A26" s="1074">
        <v>23</v>
      </c>
      <c r="B26" s="107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2">
      <c r="A27" s="1074">
        <v>24</v>
      </c>
      <c r="B27" s="107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2">
      <c r="A28" s="1074">
        <v>25</v>
      </c>
      <c r="B28" s="107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2">
      <c r="A29" s="1074">
        <v>26</v>
      </c>
      <c r="B29" s="107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2">
      <c r="A30" s="1074">
        <v>27</v>
      </c>
      <c r="B30" s="107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2">
      <c r="A31" s="1074">
        <v>28</v>
      </c>
      <c r="B31" s="107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2">
      <c r="A32" s="1074">
        <v>29</v>
      </c>
      <c r="B32" s="107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2">
      <c r="A33" s="1074">
        <v>30</v>
      </c>
      <c r="B33" s="107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5" customHeight="1" x14ac:dyDescent="0.2">
      <c r="A36" s="343"/>
      <c r="B36" s="343"/>
      <c r="C36" s="343" t="s">
        <v>27</v>
      </c>
      <c r="D36" s="343"/>
      <c r="E36" s="343"/>
      <c r="F36" s="343"/>
      <c r="G36" s="343"/>
      <c r="H36" s="343"/>
      <c r="I36" s="343"/>
      <c r="J36" s="251" t="s">
        <v>433</v>
      </c>
      <c r="K36" s="416"/>
      <c r="L36" s="416"/>
      <c r="M36" s="416"/>
      <c r="N36" s="416"/>
      <c r="O36" s="416"/>
      <c r="P36" s="344" t="s">
        <v>28</v>
      </c>
      <c r="Q36" s="344"/>
      <c r="R36" s="344"/>
      <c r="S36" s="344"/>
      <c r="T36" s="344"/>
      <c r="U36" s="344"/>
      <c r="V36" s="344"/>
      <c r="W36" s="344"/>
      <c r="X36" s="344"/>
      <c r="Y36" s="341" t="s">
        <v>502</v>
      </c>
      <c r="Z36" s="342"/>
      <c r="AA36" s="342"/>
      <c r="AB36" s="342"/>
      <c r="AC36" s="251" t="s">
        <v>484</v>
      </c>
      <c r="AD36" s="251"/>
      <c r="AE36" s="251"/>
      <c r="AF36" s="251"/>
      <c r="AG36" s="251"/>
      <c r="AH36" s="341" t="s">
        <v>393</v>
      </c>
      <c r="AI36" s="343"/>
      <c r="AJ36" s="343"/>
      <c r="AK36" s="343"/>
      <c r="AL36" s="343" t="s">
        <v>22</v>
      </c>
      <c r="AM36" s="343"/>
      <c r="AN36" s="343"/>
      <c r="AO36" s="417"/>
      <c r="AP36" s="418" t="s">
        <v>434</v>
      </c>
      <c r="AQ36" s="418"/>
      <c r="AR36" s="418"/>
      <c r="AS36" s="418"/>
      <c r="AT36" s="418"/>
      <c r="AU36" s="418"/>
      <c r="AV36" s="418"/>
      <c r="AW36" s="418"/>
      <c r="AX36" s="418"/>
    </row>
    <row r="37" spans="1:50" ht="26.25" customHeight="1" x14ac:dyDescent="0.2">
      <c r="A37" s="1074">
        <v>1</v>
      </c>
      <c r="B37" s="1074">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2">
      <c r="A38" s="1074">
        <v>2</v>
      </c>
      <c r="B38" s="1074">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2">
      <c r="A39" s="1074">
        <v>3</v>
      </c>
      <c r="B39" s="1074">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2">
      <c r="A40" s="1074">
        <v>4</v>
      </c>
      <c r="B40" s="107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2">
      <c r="A41" s="1074">
        <v>5</v>
      </c>
      <c r="B41" s="107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2">
      <c r="A42" s="1074">
        <v>6</v>
      </c>
      <c r="B42" s="107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2">
      <c r="A43" s="1074">
        <v>7</v>
      </c>
      <c r="B43" s="107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2">
      <c r="A44" s="1074">
        <v>8</v>
      </c>
      <c r="B44" s="107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2">
      <c r="A45" s="1074">
        <v>9</v>
      </c>
      <c r="B45" s="107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2">
      <c r="A46" s="1074">
        <v>10</v>
      </c>
      <c r="B46" s="107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2">
      <c r="A47" s="1074">
        <v>11</v>
      </c>
      <c r="B47" s="107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2">
      <c r="A48" s="1074">
        <v>12</v>
      </c>
      <c r="B48" s="107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2">
      <c r="A49" s="1074">
        <v>13</v>
      </c>
      <c r="B49" s="107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2">
      <c r="A50" s="1074">
        <v>14</v>
      </c>
      <c r="B50" s="107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2">
      <c r="A51" s="1074">
        <v>15</v>
      </c>
      <c r="B51" s="107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2">
      <c r="A52" s="1074">
        <v>16</v>
      </c>
      <c r="B52" s="107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2">
      <c r="A53" s="1074">
        <v>17</v>
      </c>
      <c r="B53" s="107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2">
      <c r="A54" s="1074">
        <v>18</v>
      </c>
      <c r="B54" s="107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2">
      <c r="A55" s="1074">
        <v>19</v>
      </c>
      <c r="B55" s="107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2">
      <c r="A56" s="1074">
        <v>20</v>
      </c>
      <c r="B56" s="107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2">
      <c r="A57" s="1074">
        <v>21</v>
      </c>
      <c r="B57" s="107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2">
      <c r="A58" s="1074">
        <v>22</v>
      </c>
      <c r="B58" s="107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2">
      <c r="A59" s="1074">
        <v>23</v>
      </c>
      <c r="B59" s="107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2">
      <c r="A60" s="1074">
        <v>24</v>
      </c>
      <c r="B60" s="107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2">
      <c r="A61" s="1074">
        <v>25</v>
      </c>
      <c r="B61" s="107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2">
      <c r="A62" s="1074">
        <v>26</v>
      </c>
      <c r="B62" s="107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2">
      <c r="A63" s="1074">
        <v>27</v>
      </c>
      <c r="B63" s="107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2">
      <c r="A64" s="1074">
        <v>28</v>
      </c>
      <c r="B64" s="107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2">
      <c r="A65" s="1074">
        <v>29</v>
      </c>
      <c r="B65" s="107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2">
      <c r="A66" s="1074">
        <v>30</v>
      </c>
      <c r="B66" s="107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5" customHeight="1" x14ac:dyDescent="0.2">
      <c r="A69" s="343"/>
      <c r="B69" s="343"/>
      <c r="C69" s="343" t="s">
        <v>27</v>
      </c>
      <c r="D69" s="343"/>
      <c r="E69" s="343"/>
      <c r="F69" s="343"/>
      <c r="G69" s="343"/>
      <c r="H69" s="343"/>
      <c r="I69" s="343"/>
      <c r="J69" s="251" t="s">
        <v>433</v>
      </c>
      <c r="K69" s="416"/>
      <c r="L69" s="416"/>
      <c r="M69" s="416"/>
      <c r="N69" s="416"/>
      <c r="O69" s="416"/>
      <c r="P69" s="344" t="s">
        <v>28</v>
      </c>
      <c r="Q69" s="344"/>
      <c r="R69" s="344"/>
      <c r="S69" s="344"/>
      <c r="T69" s="344"/>
      <c r="U69" s="344"/>
      <c r="V69" s="344"/>
      <c r="W69" s="344"/>
      <c r="X69" s="344"/>
      <c r="Y69" s="341" t="s">
        <v>502</v>
      </c>
      <c r="Z69" s="342"/>
      <c r="AA69" s="342"/>
      <c r="AB69" s="342"/>
      <c r="AC69" s="251" t="s">
        <v>484</v>
      </c>
      <c r="AD69" s="251"/>
      <c r="AE69" s="251"/>
      <c r="AF69" s="251"/>
      <c r="AG69" s="251"/>
      <c r="AH69" s="341" t="s">
        <v>393</v>
      </c>
      <c r="AI69" s="343"/>
      <c r="AJ69" s="343"/>
      <c r="AK69" s="343"/>
      <c r="AL69" s="343" t="s">
        <v>22</v>
      </c>
      <c r="AM69" s="343"/>
      <c r="AN69" s="343"/>
      <c r="AO69" s="417"/>
      <c r="AP69" s="418" t="s">
        <v>434</v>
      </c>
      <c r="AQ69" s="418"/>
      <c r="AR69" s="418"/>
      <c r="AS69" s="418"/>
      <c r="AT69" s="418"/>
      <c r="AU69" s="418"/>
      <c r="AV69" s="418"/>
      <c r="AW69" s="418"/>
      <c r="AX69" s="418"/>
    </row>
    <row r="70" spans="1:50" ht="26.25" customHeight="1" x14ac:dyDescent="0.2">
      <c r="A70" s="1074">
        <v>1</v>
      </c>
      <c r="B70" s="1074">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2">
      <c r="A71" s="1074">
        <v>2</v>
      </c>
      <c r="B71" s="1074">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2">
      <c r="A72" s="1074">
        <v>3</v>
      </c>
      <c r="B72" s="107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2">
      <c r="A73" s="1074">
        <v>4</v>
      </c>
      <c r="B73" s="107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2">
      <c r="A74" s="1074">
        <v>5</v>
      </c>
      <c r="B74" s="107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2">
      <c r="A75" s="1074">
        <v>6</v>
      </c>
      <c r="B75" s="107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2">
      <c r="A76" s="1074">
        <v>7</v>
      </c>
      <c r="B76" s="107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2">
      <c r="A77" s="1074">
        <v>8</v>
      </c>
      <c r="B77" s="107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2">
      <c r="A78" s="1074">
        <v>9</v>
      </c>
      <c r="B78" s="107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2">
      <c r="A79" s="1074">
        <v>10</v>
      </c>
      <c r="B79" s="107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2">
      <c r="A80" s="1074">
        <v>11</v>
      </c>
      <c r="B80" s="107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2">
      <c r="A81" s="1074">
        <v>12</v>
      </c>
      <c r="B81" s="107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2">
      <c r="A82" s="1074">
        <v>13</v>
      </c>
      <c r="B82" s="107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2">
      <c r="A83" s="1074">
        <v>14</v>
      </c>
      <c r="B83" s="107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2">
      <c r="A84" s="1074">
        <v>15</v>
      </c>
      <c r="B84" s="107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2">
      <c r="A85" s="1074">
        <v>16</v>
      </c>
      <c r="B85" s="107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2">
      <c r="A86" s="1074">
        <v>17</v>
      </c>
      <c r="B86" s="107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2">
      <c r="A87" s="1074">
        <v>18</v>
      </c>
      <c r="B87" s="107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2">
      <c r="A88" s="1074">
        <v>19</v>
      </c>
      <c r="B88" s="107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2">
      <c r="A89" s="1074">
        <v>20</v>
      </c>
      <c r="B89" s="107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2">
      <c r="A90" s="1074">
        <v>21</v>
      </c>
      <c r="B90" s="107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2">
      <c r="A91" s="1074">
        <v>22</v>
      </c>
      <c r="B91" s="107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2">
      <c r="A92" s="1074">
        <v>23</v>
      </c>
      <c r="B92" s="107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2">
      <c r="A93" s="1074">
        <v>24</v>
      </c>
      <c r="B93" s="107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2">
      <c r="A94" s="1074">
        <v>25</v>
      </c>
      <c r="B94" s="107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2">
      <c r="A95" s="1074">
        <v>26</v>
      </c>
      <c r="B95" s="107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2">
      <c r="A96" s="1074">
        <v>27</v>
      </c>
      <c r="B96" s="107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2">
      <c r="A97" s="1074">
        <v>28</v>
      </c>
      <c r="B97" s="107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2">
      <c r="A98" s="1074">
        <v>29</v>
      </c>
      <c r="B98" s="107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2">
      <c r="A99" s="1074">
        <v>30</v>
      </c>
      <c r="B99" s="107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5" customHeight="1" x14ac:dyDescent="0.2">
      <c r="A102" s="343"/>
      <c r="B102" s="343"/>
      <c r="C102" s="343" t="s">
        <v>27</v>
      </c>
      <c r="D102" s="343"/>
      <c r="E102" s="343"/>
      <c r="F102" s="343"/>
      <c r="G102" s="343"/>
      <c r="H102" s="343"/>
      <c r="I102" s="343"/>
      <c r="J102" s="251" t="s">
        <v>433</v>
      </c>
      <c r="K102" s="416"/>
      <c r="L102" s="416"/>
      <c r="M102" s="416"/>
      <c r="N102" s="416"/>
      <c r="O102" s="416"/>
      <c r="P102" s="344" t="s">
        <v>28</v>
      </c>
      <c r="Q102" s="344"/>
      <c r="R102" s="344"/>
      <c r="S102" s="344"/>
      <c r="T102" s="344"/>
      <c r="U102" s="344"/>
      <c r="V102" s="344"/>
      <c r="W102" s="344"/>
      <c r="X102" s="344"/>
      <c r="Y102" s="341" t="s">
        <v>502</v>
      </c>
      <c r="Z102" s="342"/>
      <c r="AA102" s="342"/>
      <c r="AB102" s="342"/>
      <c r="AC102" s="251" t="s">
        <v>484</v>
      </c>
      <c r="AD102" s="251"/>
      <c r="AE102" s="251"/>
      <c r="AF102" s="251"/>
      <c r="AG102" s="251"/>
      <c r="AH102" s="341" t="s">
        <v>393</v>
      </c>
      <c r="AI102" s="343"/>
      <c r="AJ102" s="343"/>
      <c r="AK102" s="343"/>
      <c r="AL102" s="343" t="s">
        <v>22</v>
      </c>
      <c r="AM102" s="343"/>
      <c r="AN102" s="343"/>
      <c r="AO102" s="417"/>
      <c r="AP102" s="418" t="s">
        <v>434</v>
      </c>
      <c r="AQ102" s="418"/>
      <c r="AR102" s="418"/>
      <c r="AS102" s="418"/>
      <c r="AT102" s="418"/>
      <c r="AU102" s="418"/>
      <c r="AV102" s="418"/>
      <c r="AW102" s="418"/>
      <c r="AX102" s="418"/>
    </row>
    <row r="103" spans="1:50" ht="26.25" customHeight="1" x14ac:dyDescent="0.2">
      <c r="A103" s="1074">
        <v>1</v>
      </c>
      <c r="B103" s="1074">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2">
      <c r="A104" s="1074">
        <v>2</v>
      </c>
      <c r="B104" s="107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2">
      <c r="A105" s="1074">
        <v>3</v>
      </c>
      <c r="B105" s="107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2">
      <c r="A106" s="1074">
        <v>4</v>
      </c>
      <c r="B106" s="107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2">
      <c r="A107" s="1074">
        <v>5</v>
      </c>
      <c r="B107" s="107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2">
      <c r="A108" s="1074">
        <v>6</v>
      </c>
      <c r="B108" s="107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2">
      <c r="A109" s="1074">
        <v>7</v>
      </c>
      <c r="B109" s="107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2">
      <c r="A110" s="1074">
        <v>8</v>
      </c>
      <c r="B110" s="107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2">
      <c r="A111" s="1074">
        <v>9</v>
      </c>
      <c r="B111" s="107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2">
      <c r="A112" s="1074">
        <v>10</v>
      </c>
      <c r="B112" s="107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2">
      <c r="A113" s="1074">
        <v>11</v>
      </c>
      <c r="B113" s="107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2">
      <c r="A114" s="1074">
        <v>12</v>
      </c>
      <c r="B114" s="107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2">
      <c r="A115" s="1074">
        <v>13</v>
      </c>
      <c r="B115" s="107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2">
      <c r="A116" s="1074">
        <v>14</v>
      </c>
      <c r="B116" s="107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2">
      <c r="A117" s="1074">
        <v>15</v>
      </c>
      <c r="B117" s="107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2">
      <c r="A118" s="1074">
        <v>16</v>
      </c>
      <c r="B118" s="107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2">
      <c r="A119" s="1074">
        <v>17</v>
      </c>
      <c r="B119" s="107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2">
      <c r="A120" s="1074">
        <v>18</v>
      </c>
      <c r="B120" s="107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2">
      <c r="A121" s="1074">
        <v>19</v>
      </c>
      <c r="B121" s="107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2">
      <c r="A122" s="1074">
        <v>20</v>
      </c>
      <c r="B122" s="107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2">
      <c r="A123" s="1074">
        <v>21</v>
      </c>
      <c r="B123" s="107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2">
      <c r="A124" s="1074">
        <v>22</v>
      </c>
      <c r="B124" s="107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2">
      <c r="A125" s="1074">
        <v>23</v>
      </c>
      <c r="B125" s="107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2">
      <c r="A126" s="1074">
        <v>24</v>
      </c>
      <c r="B126" s="107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2">
      <c r="A127" s="1074">
        <v>25</v>
      </c>
      <c r="B127" s="107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2">
      <c r="A128" s="1074">
        <v>26</v>
      </c>
      <c r="B128" s="107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2">
      <c r="A129" s="1074">
        <v>27</v>
      </c>
      <c r="B129" s="107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2">
      <c r="A130" s="1074">
        <v>28</v>
      </c>
      <c r="B130" s="107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2">
      <c r="A131" s="1074">
        <v>29</v>
      </c>
      <c r="B131" s="107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2">
      <c r="A132" s="1074">
        <v>30</v>
      </c>
      <c r="B132" s="107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5" customHeight="1" x14ac:dyDescent="0.2">
      <c r="A135" s="343"/>
      <c r="B135" s="343"/>
      <c r="C135" s="343" t="s">
        <v>27</v>
      </c>
      <c r="D135" s="343"/>
      <c r="E135" s="343"/>
      <c r="F135" s="343"/>
      <c r="G135" s="343"/>
      <c r="H135" s="343"/>
      <c r="I135" s="343"/>
      <c r="J135" s="251" t="s">
        <v>433</v>
      </c>
      <c r="K135" s="416"/>
      <c r="L135" s="416"/>
      <c r="M135" s="416"/>
      <c r="N135" s="416"/>
      <c r="O135" s="416"/>
      <c r="P135" s="344" t="s">
        <v>28</v>
      </c>
      <c r="Q135" s="344"/>
      <c r="R135" s="344"/>
      <c r="S135" s="344"/>
      <c r="T135" s="344"/>
      <c r="U135" s="344"/>
      <c r="V135" s="344"/>
      <c r="W135" s="344"/>
      <c r="X135" s="344"/>
      <c r="Y135" s="341" t="s">
        <v>502</v>
      </c>
      <c r="Z135" s="342"/>
      <c r="AA135" s="342"/>
      <c r="AB135" s="342"/>
      <c r="AC135" s="251" t="s">
        <v>484</v>
      </c>
      <c r="AD135" s="251"/>
      <c r="AE135" s="251"/>
      <c r="AF135" s="251"/>
      <c r="AG135" s="251"/>
      <c r="AH135" s="341" t="s">
        <v>393</v>
      </c>
      <c r="AI135" s="343"/>
      <c r="AJ135" s="343"/>
      <c r="AK135" s="343"/>
      <c r="AL135" s="343" t="s">
        <v>22</v>
      </c>
      <c r="AM135" s="343"/>
      <c r="AN135" s="343"/>
      <c r="AO135" s="417"/>
      <c r="AP135" s="418" t="s">
        <v>434</v>
      </c>
      <c r="AQ135" s="418"/>
      <c r="AR135" s="418"/>
      <c r="AS135" s="418"/>
      <c r="AT135" s="418"/>
      <c r="AU135" s="418"/>
      <c r="AV135" s="418"/>
      <c r="AW135" s="418"/>
      <c r="AX135" s="418"/>
    </row>
    <row r="136" spans="1:50" ht="26.25" customHeight="1" x14ac:dyDescent="0.2">
      <c r="A136" s="1074">
        <v>1</v>
      </c>
      <c r="B136" s="1074">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2">
      <c r="A137" s="1074">
        <v>2</v>
      </c>
      <c r="B137" s="107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2">
      <c r="A138" s="1074">
        <v>3</v>
      </c>
      <c r="B138" s="107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2">
      <c r="A139" s="1074">
        <v>4</v>
      </c>
      <c r="B139" s="107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2">
      <c r="A140" s="1074">
        <v>5</v>
      </c>
      <c r="B140" s="107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2">
      <c r="A141" s="1074">
        <v>6</v>
      </c>
      <c r="B141" s="107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2">
      <c r="A142" s="1074">
        <v>7</v>
      </c>
      <c r="B142" s="107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2">
      <c r="A143" s="1074">
        <v>8</v>
      </c>
      <c r="B143" s="107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2">
      <c r="A144" s="1074">
        <v>9</v>
      </c>
      <c r="B144" s="107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2">
      <c r="A145" s="1074">
        <v>10</v>
      </c>
      <c r="B145" s="107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2">
      <c r="A146" s="1074">
        <v>11</v>
      </c>
      <c r="B146" s="107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2">
      <c r="A147" s="1074">
        <v>12</v>
      </c>
      <c r="B147" s="107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2">
      <c r="A148" s="1074">
        <v>13</v>
      </c>
      <c r="B148" s="107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2">
      <c r="A149" s="1074">
        <v>14</v>
      </c>
      <c r="B149" s="107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2">
      <c r="A150" s="1074">
        <v>15</v>
      </c>
      <c r="B150" s="107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2">
      <c r="A151" s="1074">
        <v>16</v>
      </c>
      <c r="B151" s="107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2">
      <c r="A152" s="1074">
        <v>17</v>
      </c>
      <c r="B152" s="107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2">
      <c r="A153" s="1074">
        <v>18</v>
      </c>
      <c r="B153" s="107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2">
      <c r="A154" s="1074">
        <v>19</v>
      </c>
      <c r="B154" s="107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2">
      <c r="A155" s="1074">
        <v>20</v>
      </c>
      <c r="B155" s="107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2">
      <c r="A156" s="1074">
        <v>21</v>
      </c>
      <c r="B156" s="107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2">
      <c r="A157" s="1074">
        <v>22</v>
      </c>
      <c r="B157" s="107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2">
      <c r="A158" s="1074">
        <v>23</v>
      </c>
      <c r="B158" s="107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2">
      <c r="A159" s="1074">
        <v>24</v>
      </c>
      <c r="B159" s="107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2">
      <c r="A160" s="1074">
        <v>25</v>
      </c>
      <c r="B160" s="107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2">
      <c r="A161" s="1074">
        <v>26</v>
      </c>
      <c r="B161" s="107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2">
      <c r="A162" s="1074">
        <v>27</v>
      </c>
      <c r="B162" s="107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2">
      <c r="A163" s="1074">
        <v>28</v>
      </c>
      <c r="B163" s="107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2">
      <c r="A164" s="1074">
        <v>29</v>
      </c>
      <c r="B164" s="107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2">
      <c r="A165" s="1074">
        <v>30</v>
      </c>
      <c r="B165" s="107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5" customHeight="1" x14ac:dyDescent="0.2">
      <c r="A168" s="343"/>
      <c r="B168" s="343"/>
      <c r="C168" s="343" t="s">
        <v>27</v>
      </c>
      <c r="D168" s="343"/>
      <c r="E168" s="343"/>
      <c r="F168" s="343"/>
      <c r="G168" s="343"/>
      <c r="H168" s="343"/>
      <c r="I168" s="343"/>
      <c r="J168" s="251" t="s">
        <v>433</v>
      </c>
      <c r="K168" s="416"/>
      <c r="L168" s="416"/>
      <c r="M168" s="416"/>
      <c r="N168" s="416"/>
      <c r="O168" s="416"/>
      <c r="P168" s="344" t="s">
        <v>28</v>
      </c>
      <c r="Q168" s="344"/>
      <c r="R168" s="344"/>
      <c r="S168" s="344"/>
      <c r="T168" s="344"/>
      <c r="U168" s="344"/>
      <c r="V168" s="344"/>
      <c r="W168" s="344"/>
      <c r="X168" s="344"/>
      <c r="Y168" s="341" t="s">
        <v>502</v>
      </c>
      <c r="Z168" s="342"/>
      <c r="AA168" s="342"/>
      <c r="AB168" s="342"/>
      <c r="AC168" s="251" t="s">
        <v>484</v>
      </c>
      <c r="AD168" s="251"/>
      <c r="AE168" s="251"/>
      <c r="AF168" s="251"/>
      <c r="AG168" s="251"/>
      <c r="AH168" s="341" t="s">
        <v>393</v>
      </c>
      <c r="AI168" s="343"/>
      <c r="AJ168" s="343"/>
      <c r="AK168" s="343"/>
      <c r="AL168" s="343" t="s">
        <v>22</v>
      </c>
      <c r="AM168" s="343"/>
      <c r="AN168" s="343"/>
      <c r="AO168" s="417"/>
      <c r="AP168" s="418" t="s">
        <v>434</v>
      </c>
      <c r="AQ168" s="418"/>
      <c r="AR168" s="418"/>
      <c r="AS168" s="418"/>
      <c r="AT168" s="418"/>
      <c r="AU168" s="418"/>
      <c r="AV168" s="418"/>
      <c r="AW168" s="418"/>
      <c r="AX168" s="418"/>
    </row>
    <row r="169" spans="1:50" ht="26.25" customHeight="1" x14ac:dyDescent="0.2">
      <c r="A169" s="1074">
        <v>1</v>
      </c>
      <c r="B169" s="1074">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2">
      <c r="A170" s="1074">
        <v>2</v>
      </c>
      <c r="B170" s="107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2">
      <c r="A171" s="1074">
        <v>3</v>
      </c>
      <c r="B171" s="107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2">
      <c r="A172" s="1074">
        <v>4</v>
      </c>
      <c r="B172" s="107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2">
      <c r="A173" s="1074">
        <v>5</v>
      </c>
      <c r="B173" s="107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2">
      <c r="A174" s="1074">
        <v>6</v>
      </c>
      <c r="B174" s="107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2">
      <c r="A175" s="1074">
        <v>7</v>
      </c>
      <c r="B175" s="107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2">
      <c r="A176" s="1074">
        <v>8</v>
      </c>
      <c r="B176" s="107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2">
      <c r="A177" s="1074">
        <v>9</v>
      </c>
      <c r="B177" s="107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2">
      <c r="A178" s="1074">
        <v>10</v>
      </c>
      <c r="B178" s="107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2">
      <c r="A179" s="1074">
        <v>11</v>
      </c>
      <c r="B179" s="107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2">
      <c r="A180" s="1074">
        <v>12</v>
      </c>
      <c r="B180" s="107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2">
      <c r="A181" s="1074">
        <v>13</v>
      </c>
      <c r="B181" s="107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2">
      <c r="A182" s="1074">
        <v>14</v>
      </c>
      <c r="B182" s="107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2">
      <c r="A183" s="1074">
        <v>15</v>
      </c>
      <c r="B183" s="107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2">
      <c r="A184" s="1074">
        <v>16</v>
      </c>
      <c r="B184" s="107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2">
      <c r="A185" s="1074">
        <v>17</v>
      </c>
      <c r="B185" s="107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2">
      <c r="A186" s="1074">
        <v>18</v>
      </c>
      <c r="B186" s="107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2">
      <c r="A187" s="1074">
        <v>19</v>
      </c>
      <c r="B187" s="107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2">
      <c r="A188" s="1074">
        <v>20</v>
      </c>
      <c r="B188" s="107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2">
      <c r="A189" s="1074">
        <v>21</v>
      </c>
      <c r="B189" s="107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2">
      <c r="A190" s="1074">
        <v>22</v>
      </c>
      <c r="B190" s="107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2">
      <c r="A191" s="1074">
        <v>23</v>
      </c>
      <c r="B191" s="107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2">
      <c r="A192" s="1074">
        <v>24</v>
      </c>
      <c r="B192" s="107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2">
      <c r="A193" s="1074">
        <v>25</v>
      </c>
      <c r="B193" s="107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2">
      <c r="A194" s="1074">
        <v>26</v>
      </c>
      <c r="B194" s="107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2">
      <c r="A195" s="1074">
        <v>27</v>
      </c>
      <c r="B195" s="107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2">
      <c r="A196" s="1074">
        <v>28</v>
      </c>
      <c r="B196" s="107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2">
      <c r="A197" s="1074">
        <v>29</v>
      </c>
      <c r="B197" s="107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2">
      <c r="A198" s="1074">
        <v>30</v>
      </c>
      <c r="B198" s="107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5" customHeight="1" x14ac:dyDescent="0.2">
      <c r="A201" s="343"/>
      <c r="B201" s="343"/>
      <c r="C201" s="343" t="s">
        <v>27</v>
      </c>
      <c r="D201" s="343"/>
      <c r="E201" s="343"/>
      <c r="F201" s="343"/>
      <c r="G201" s="343"/>
      <c r="H201" s="343"/>
      <c r="I201" s="343"/>
      <c r="J201" s="251" t="s">
        <v>433</v>
      </c>
      <c r="K201" s="416"/>
      <c r="L201" s="416"/>
      <c r="M201" s="416"/>
      <c r="N201" s="416"/>
      <c r="O201" s="416"/>
      <c r="P201" s="344" t="s">
        <v>28</v>
      </c>
      <c r="Q201" s="344"/>
      <c r="R201" s="344"/>
      <c r="S201" s="344"/>
      <c r="T201" s="344"/>
      <c r="U201" s="344"/>
      <c r="V201" s="344"/>
      <c r="W201" s="344"/>
      <c r="X201" s="344"/>
      <c r="Y201" s="341" t="s">
        <v>502</v>
      </c>
      <c r="Z201" s="342"/>
      <c r="AA201" s="342"/>
      <c r="AB201" s="342"/>
      <c r="AC201" s="251" t="s">
        <v>484</v>
      </c>
      <c r="AD201" s="251"/>
      <c r="AE201" s="251"/>
      <c r="AF201" s="251"/>
      <c r="AG201" s="251"/>
      <c r="AH201" s="341" t="s">
        <v>393</v>
      </c>
      <c r="AI201" s="343"/>
      <c r="AJ201" s="343"/>
      <c r="AK201" s="343"/>
      <c r="AL201" s="343" t="s">
        <v>22</v>
      </c>
      <c r="AM201" s="343"/>
      <c r="AN201" s="343"/>
      <c r="AO201" s="417"/>
      <c r="AP201" s="418" t="s">
        <v>434</v>
      </c>
      <c r="AQ201" s="418"/>
      <c r="AR201" s="418"/>
      <c r="AS201" s="418"/>
      <c r="AT201" s="418"/>
      <c r="AU201" s="418"/>
      <c r="AV201" s="418"/>
      <c r="AW201" s="418"/>
      <c r="AX201" s="418"/>
    </row>
    <row r="202" spans="1:50" ht="26.25" customHeight="1" x14ac:dyDescent="0.2">
      <c r="A202" s="1074">
        <v>1</v>
      </c>
      <c r="B202" s="1074">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2">
      <c r="A203" s="1074">
        <v>2</v>
      </c>
      <c r="B203" s="107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2">
      <c r="A204" s="1074">
        <v>3</v>
      </c>
      <c r="B204" s="107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2">
      <c r="A205" s="1074">
        <v>4</v>
      </c>
      <c r="B205" s="107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2">
      <c r="A206" s="1074">
        <v>5</v>
      </c>
      <c r="B206" s="107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2">
      <c r="A207" s="1074">
        <v>6</v>
      </c>
      <c r="B207" s="107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2">
      <c r="A208" s="1074">
        <v>7</v>
      </c>
      <c r="B208" s="107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2">
      <c r="A209" s="1074">
        <v>8</v>
      </c>
      <c r="B209" s="107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2">
      <c r="A210" s="1074">
        <v>9</v>
      </c>
      <c r="B210" s="107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2">
      <c r="A211" s="1074">
        <v>10</v>
      </c>
      <c r="B211" s="107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2">
      <c r="A212" s="1074">
        <v>11</v>
      </c>
      <c r="B212" s="107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2">
      <c r="A213" s="1074">
        <v>12</v>
      </c>
      <c r="B213" s="107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2">
      <c r="A214" s="1074">
        <v>13</v>
      </c>
      <c r="B214" s="107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2">
      <c r="A215" s="1074">
        <v>14</v>
      </c>
      <c r="B215" s="107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2">
      <c r="A216" s="1074">
        <v>15</v>
      </c>
      <c r="B216" s="107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2">
      <c r="A217" s="1074">
        <v>16</v>
      </c>
      <c r="B217" s="107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2">
      <c r="A218" s="1074">
        <v>17</v>
      </c>
      <c r="B218" s="107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2">
      <c r="A219" s="1074">
        <v>18</v>
      </c>
      <c r="B219" s="107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2">
      <c r="A220" s="1074">
        <v>19</v>
      </c>
      <c r="B220" s="107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2">
      <c r="A221" s="1074">
        <v>20</v>
      </c>
      <c r="B221" s="107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2">
      <c r="A222" s="1074">
        <v>21</v>
      </c>
      <c r="B222" s="107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2">
      <c r="A223" s="1074">
        <v>22</v>
      </c>
      <c r="B223" s="107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2">
      <c r="A224" s="1074">
        <v>23</v>
      </c>
      <c r="B224" s="107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2">
      <c r="A225" s="1074">
        <v>24</v>
      </c>
      <c r="B225" s="107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2">
      <c r="A226" s="1074">
        <v>25</v>
      </c>
      <c r="B226" s="107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2">
      <c r="A227" s="1074">
        <v>26</v>
      </c>
      <c r="B227" s="107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2">
      <c r="A228" s="1074">
        <v>27</v>
      </c>
      <c r="B228" s="107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2">
      <c r="A229" s="1074">
        <v>28</v>
      </c>
      <c r="B229" s="107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2">
      <c r="A230" s="1074">
        <v>29</v>
      </c>
      <c r="B230" s="107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2">
      <c r="A231" s="1074">
        <v>30</v>
      </c>
      <c r="B231" s="107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5" customHeight="1" x14ac:dyDescent="0.2">
      <c r="A234" s="343"/>
      <c r="B234" s="343"/>
      <c r="C234" s="343" t="s">
        <v>27</v>
      </c>
      <c r="D234" s="343"/>
      <c r="E234" s="343"/>
      <c r="F234" s="343"/>
      <c r="G234" s="343"/>
      <c r="H234" s="343"/>
      <c r="I234" s="343"/>
      <c r="J234" s="251" t="s">
        <v>433</v>
      </c>
      <c r="K234" s="416"/>
      <c r="L234" s="416"/>
      <c r="M234" s="416"/>
      <c r="N234" s="416"/>
      <c r="O234" s="416"/>
      <c r="P234" s="344" t="s">
        <v>28</v>
      </c>
      <c r="Q234" s="344"/>
      <c r="R234" s="344"/>
      <c r="S234" s="344"/>
      <c r="T234" s="344"/>
      <c r="U234" s="344"/>
      <c r="V234" s="344"/>
      <c r="W234" s="344"/>
      <c r="X234" s="344"/>
      <c r="Y234" s="341" t="s">
        <v>502</v>
      </c>
      <c r="Z234" s="342"/>
      <c r="AA234" s="342"/>
      <c r="AB234" s="342"/>
      <c r="AC234" s="251" t="s">
        <v>484</v>
      </c>
      <c r="AD234" s="251"/>
      <c r="AE234" s="251"/>
      <c r="AF234" s="251"/>
      <c r="AG234" s="251"/>
      <c r="AH234" s="341" t="s">
        <v>393</v>
      </c>
      <c r="AI234" s="343"/>
      <c r="AJ234" s="343"/>
      <c r="AK234" s="343"/>
      <c r="AL234" s="343" t="s">
        <v>22</v>
      </c>
      <c r="AM234" s="343"/>
      <c r="AN234" s="343"/>
      <c r="AO234" s="417"/>
      <c r="AP234" s="418" t="s">
        <v>434</v>
      </c>
      <c r="AQ234" s="418"/>
      <c r="AR234" s="418"/>
      <c r="AS234" s="418"/>
      <c r="AT234" s="418"/>
      <c r="AU234" s="418"/>
      <c r="AV234" s="418"/>
      <c r="AW234" s="418"/>
      <c r="AX234" s="418"/>
    </row>
    <row r="235" spans="1:50" ht="26.25" customHeight="1" x14ac:dyDescent="0.2">
      <c r="A235" s="1074">
        <v>1</v>
      </c>
      <c r="B235" s="1074">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2">
      <c r="A236" s="1074">
        <v>2</v>
      </c>
      <c r="B236" s="1074">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2">
      <c r="A237" s="1074">
        <v>3</v>
      </c>
      <c r="B237" s="1074">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2">
      <c r="A238" s="1074">
        <v>4</v>
      </c>
      <c r="B238" s="107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2">
      <c r="A239" s="1074">
        <v>5</v>
      </c>
      <c r="B239" s="107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2">
      <c r="A240" s="1074">
        <v>6</v>
      </c>
      <c r="B240" s="107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2">
      <c r="A241" s="1074">
        <v>7</v>
      </c>
      <c r="B241" s="107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2">
      <c r="A242" s="1074">
        <v>8</v>
      </c>
      <c r="B242" s="107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2">
      <c r="A243" s="1074">
        <v>9</v>
      </c>
      <c r="B243" s="107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2">
      <c r="A244" s="1074">
        <v>10</v>
      </c>
      <c r="B244" s="107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2">
      <c r="A245" s="1074">
        <v>11</v>
      </c>
      <c r="B245" s="107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2">
      <c r="A246" s="1074">
        <v>12</v>
      </c>
      <c r="B246" s="107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2">
      <c r="A247" s="1074">
        <v>13</v>
      </c>
      <c r="B247" s="107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2">
      <c r="A248" s="1074">
        <v>14</v>
      </c>
      <c r="B248" s="107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2">
      <c r="A249" s="1074">
        <v>15</v>
      </c>
      <c r="B249" s="107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2">
      <c r="A250" s="1074">
        <v>16</v>
      </c>
      <c r="B250" s="107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2">
      <c r="A251" s="1074">
        <v>17</v>
      </c>
      <c r="B251" s="107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2">
      <c r="A252" s="1074">
        <v>18</v>
      </c>
      <c r="B252" s="107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2">
      <c r="A253" s="1074">
        <v>19</v>
      </c>
      <c r="B253" s="107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2">
      <c r="A254" s="1074">
        <v>20</v>
      </c>
      <c r="B254" s="107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2">
      <c r="A255" s="1074">
        <v>21</v>
      </c>
      <c r="B255" s="107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2">
      <c r="A256" s="1074">
        <v>22</v>
      </c>
      <c r="B256" s="107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2">
      <c r="A257" s="1074">
        <v>23</v>
      </c>
      <c r="B257" s="107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2">
      <c r="A258" s="1074">
        <v>24</v>
      </c>
      <c r="B258" s="107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2">
      <c r="A259" s="1074">
        <v>25</v>
      </c>
      <c r="B259" s="107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2">
      <c r="A260" s="1074">
        <v>26</v>
      </c>
      <c r="B260" s="107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2">
      <c r="A261" s="1074">
        <v>27</v>
      </c>
      <c r="B261" s="107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2">
      <c r="A262" s="1074">
        <v>28</v>
      </c>
      <c r="B262" s="107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2">
      <c r="A263" s="1074">
        <v>29</v>
      </c>
      <c r="B263" s="107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2">
      <c r="A264" s="1074">
        <v>30</v>
      </c>
      <c r="B264" s="107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5" customHeight="1" x14ac:dyDescent="0.2">
      <c r="A267" s="343"/>
      <c r="B267" s="343"/>
      <c r="C267" s="343" t="s">
        <v>27</v>
      </c>
      <c r="D267" s="343"/>
      <c r="E267" s="343"/>
      <c r="F267" s="343"/>
      <c r="G267" s="343"/>
      <c r="H267" s="343"/>
      <c r="I267" s="343"/>
      <c r="J267" s="251" t="s">
        <v>433</v>
      </c>
      <c r="K267" s="416"/>
      <c r="L267" s="416"/>
      <c r="M267" s="416"/>
      <c r="N267" s="416"/>
      <c r="O267" s="416"/>
      <c r="P267" s="344" t="s">
        <v>28</v>
      </c>
      <c r="Q267" s="344"/>
      <c r="R267" s="344"/>
      <c r="S267" s="344"/>
      <c r="T267" s="344"/>
      <c r="U267" s="344"/>
      <c r="V267" s="344"/>
      <c r="W267" s="344"/>
      <c r="X267" s="344"/>
      <c r="Y267" s="341" t="s">
        <v>502</v>
      </c>
      <c r="Z267" s="342"/>
      <c r="AA267" s="342"/>
      <c r="AB267" s="342"/>
      <c r="AC267" s="251" t="s">
        <v>484</v>
      </c>
      <c r="AD267" s="251"/>
      <c r="AE267" s="251"/>
      <c r="AF267" s="251"/>
      <c r="AG267" s="251"/>
      <c r="AH267" s="341" t="s">
        <v>393</v>
      </c>
      <c r="AI267" s="343"/>
      <c r="AJ267" s="343"/>
      <c r="AK267" s="343"/>
      <c r="AL267" s="343" t="s">
        <v>22</v>
      </c>
      <c r="AM267" s="343"/>
      <c r="AN267" s="343"/>
      <c r="AO267" s="417"/>
      <c r="AP267" s="418" t="s">
        <v>434</v>
      </c>
      <c r="AQ267" s="418"/>
      <c r="AR267" s="418"/>
      <c r="AS267" s="418"/>
      <c r="AT267" s="418"/>
      <c r="AU267" s="418"/>
      <c r="AV267" s="418"/>
      <c r="AW267" s="418"/>
      <c r="AX267" s="418"/>
    </row>
    <row r="268" spans="1:50" ht="26.25" customHeight="1" x14ac:dyDescent="0.2">
      <c r="A268" s="1074">
        <v>1</v>
      </c>
      <c r="B268" s="107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2">
      <c r="A269" s="1074">
        <v>2</v>
      </c>
      <c r="B269" s="107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2">
      <c r="A270" s="1074">
        <v>3</v>
      </c>
      <c r="B270" s="107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2">
      <c r="A271" s="1074">
        <v>4</v>
      </c>
      <c r="B271" s="107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2">
      <c r="A272" s="1074">
        <v>5</v>
      </c>
      <c r="B272" s="107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2">
      <c r="A273" s="1074">
        <v>6</v>
      </c>
      <c r="B273" s="107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2">
      <c r="A274" s="1074">
        <v>7</v>
      </c>
      <c r="B274" s="107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2">
      <c r="A275" s="1074">
        <v>8</v>
      </c>
      <c r="B275" s="107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2">
      <c r="A276" s="1074">
        <v>9</v>
      </c>
      <c r="B276" s="107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2">
      <c r="A277" s="1074">
        <v>10</v>
      </c>
      <c r="B277" s="107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2">
      <c r="A278" s="1074">
        <v>11</v>
      </c>
      <c r="B278" s="107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2">
      <c r="A279" s="1074">
        <v>12</v>
      </c>
      <c r="B279" s="107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2">
      <c r="A280" s="1074">
        <v>13</v>
      </c>
      <c r="B280" s="107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2">
      <c r="A281" s="1074">
        <v>14</v>
      </c>
      <c r="B281" s="107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2">
      <c r="A282" s="1074">
        <v>15</v>
      </c>
      <c r="B282" s="107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2">
      <c r="A283" s="1074">
        <v>16</v>
      </c>
      <c r="B283" s="107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2">
      <c r="A284" s="1074">
        <v>17</v>
      </c>
      <c r="B284" s="107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2">
      <c r="A285" s="1074">
        <v>18</v>
      </c>
      <c r="B285" s="107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2">
      <c r="A286" s="1074">
        <v>19</v>
      </c>
      <c r="B286" s="107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2">
      <c r="A287" s="1074">
        <v>20</v>
      </c>
      <c r="B287" s="107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2">
      <c r="A288" s="1074">
        <v>21</v>
      </c>
      <c r="B288" s="107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2">
      <c r="A289" s="1074">
        <v>22</v>
      </c>
      <c r="B289" s="107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2">
      <c r="A290" s="1074">
        <v>23</v>
      </c>
      <c r="B290" s="107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2">
      <c r="A291" s="1074">
        <v>24</v>
      </c>
      <c r="B291" s="107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2">
      <c r="A292" s="1074">
        <v>25</v>
      </c>
      <c r="B292" s="107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2">
      <c r="A293" s="1074">
        <v>26</v>
      </c>
      <c r="B293" s="107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2">
      <c r="A294" s="1074">
        <v>27</v>
      </c>
      <c r="B294" s="107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2">
      <c r="A295" s="1074">
        <v>28</v>
      </c>
      <c r="B295" s="107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2">
      <c r="A296" s="1074">
        <v>29</v>
      </c>
      <c r="B296" s="107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2">
      <c r="A297" s="1074">
        <v>30</v>
      </c>
      <c r="B297" s="107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5" customHeight="1" x14ac:dyDescent="0.2">
      <c r="A300" s="343"/>
      <c r="B300" s="343"/>
      <c r="C300" s="343" t="s">
        <v>27</v>
      </c>
      <c r="D300" s="343"/>
      <c r="E300" s="343"/>
      <c r="F300" s="343"/>
      <c r="G300" s="343"/>
      <c r="H300" s="343"/>
      <c r="I300" s="343"/>
      <c r="J300" s="251" t="s">
        <v>433</v>
      </c>
      <c r="K300" s="416"/>
      <c r="L300" s="416"/>
      <c r="M300" s="416"/>
      <c r="N300" s="416"/>
      <c r="O300" s="416"/>
      <c r="P300" s="344" t="s">
        <v>28</v>
      </c>
      <c r="Q300" s="344"/>
      <c r="R300" s="344"/>
      <c r="S300" s="344"/>
      <c r="T300" s="344"/>
      <c r="U300" s="344"/>
      <c r="V300" s="344"/>
      <c r="W300" s="344"/>
      <c r="X300" s="344"/>
      <c r="Y300" s="341" t="s">
        <v>502</v>
      </c>
      <c r="Z300" s="342"/>
      <c r="AA300" s="342"/>
      <c r="AB300" s="342"/>
      <c r="AC300" s="251" t="s">
        <v>484</v>
      </c>
      <c r="AD300" s="251"/>
      <c r="AE300" s="251"/>
      <c r="AF300" s="251"/>
      <c r="AG300" s="251"/>
      <c r="AH300" s="341" t="s">
        <v>393</v>
      </c>
      <c r="AI300" s="343"/>
      <c r="AJ300" s="343"/>
      <c r="AK300" s="343"/>
      <c r="AL300" s="343" t="s">
        <v>22</v>
      </c>
      <c r="AM300" s="343"/>
      <c r="AN300" s="343"/>
      <c r="AO300" s="417"/>
      <c r="AP300" s="418" t="s">
        <v>434</v>
      </c>
      <c r="AQ300" s="418"/>
      <c r="AR300" s="418"/>
      <c r="AS300" s="418"/>
      <c r="AT300" s="418"/>
      <c r="AU300" s="418"/>
      <c r="AV300" s="418"/>
      <c r="AW300" s="418"/>
      <c r="AX300" s="418"/>
    </row>
    <row r="301" spans="1:50" ht="26.25" customHeight="1" x14ac:dyDescent="0.2">
      <c r="A301" s="1074">
        <v>1</v>
      </c>
      <c r="B301" s="107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2">
      <c r="A302" s="1074">
        <v>2</v>
      </c>
      <c r="B302" s="107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2">
      <c r="A303" s="1074">
        <v>3</v>
      </c>
      <c r="B303" s="107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2">
      <c r="A304" s="1074">
        <v>4</v>
      </c>
      <c r="B304" s="107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2">
      <c r="A305" s="1074">
        <v>5</v>
      </c>
      <c r="B305" s="107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2">
      <c r="A306" s="1074">
        <v>6</v>
      </c>
      <c r="B306" s="107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2">
      <c r="A307" s="1074">
        <v>7</v>
      </c>
      <c r="B307" s="107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2">
      <c r="A308" s="1074">
        <v>8</v>
      </c>
      <c r="B308" s="107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2">
      <c r="A309" s="1074">
        <v>9</v>
      </c>
      <c r="B309" s="107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2">
      <c r="A310" s="1074">
        <v>10</v>
      </c>
      <c r="B310" s="107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2">
      <c r="A311" s="1074">
        <v>11</v>
      </c>
      <c r="B311" s="107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2">
      <c r="A312" s="1074">
        <v>12</v>
      </c>
      <c r="B312" s="107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2">
      <c r="A313" s="1074">
        <v>13</v>
      </c>
      <c r="B313" s="107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2">
      <c r="A314" s="1074">
        <v>14</v>
      </c>
      <c r="B314" s="107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2">
      <c r="A315" s="1074">
        <v>15</v>
      </c>
      <c r="B315" s="107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2">
      <c r="A316" s="1074">
        <v>16</v>
      </c>
      <c r="B316" s="107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2">
      <c r="A317" s="1074">
        <v>17</v>
      </c>
      <c r="B317" s="107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2">
      <c r="A318" s="1074">
        <v>18</v>
      </c>
      <c r="B318" s="107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2">
      <c r="A319" s="1074">
        <v>19</v>
      </c>
      <c r="B319" s="107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2">
      <c r="A320" s="1074">
        <v>20</v>
      </c>
      <c r="B320" s="107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2">
      <c r="A321" s="1074">
        <v>21</v>
      </c>
      <c r="B321" s="107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2">
      <c r="A322" s="1074">
        <v>22</v>
      </c>
      <c r="B322" s="107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2">
      <c r="A323" s="1074">
        <v>23</v>
      </c>
      <c r="B323" s="107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2">
      <c r="A324" s="1074">
        <v>24</v>
      </c>
      <c r="B324" s="107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2">
      <c r="A325" s="1074">
        <v>25</v>
      </c>
      <c r="B325" s="107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2">
      <c r="A326" s="1074">
        <v>26</v>
      </c>
      <c r="B326" s="107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2">
      <c r="A327" s="1074">
        <v>27</v>
      </c>
      <c r="B327" s="107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2">
      <c r="A328" s="1074">
        <v>28</v>
      </c>
      <c r="B328" s="107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2">
      <c r="A329" s="1074">
        <v>29</v>
      </c>
      <c r="B329" s="107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2">
      <c r="A330" s="1074">
        <v>30</v>
      </c>
      <c r="B330" s="107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5" customHeight="1" x14ac:dyDescent="0.2">
      <c r="A333" s="343"/>
      <c r="B333" s="343"/>
      <c r="C333" s="343" t="s">
        <v>27</v>
      </c>
      <c r="D333" s="343"/>
      <c r="E333" s="343"/>
      <c r="F333" s="343"/>
      <c r="G333" s="343"/>
      <c r="H333" s="343"/>
      <c r="I333" s="343"/>
      <c r="J333" s="251" t="s">
        <v>433</v>
      </c>
      <c r="K333" s="416"/>
      <c r="L333" s="416"/>
      <c r="M333" s="416"/>
      <c r="N333" s="416"/>
      <c r="O333" s="416"/>
      <c r="P333" s="344" t="s">
        <v>28</v>
      </c>
      <c r="Q333" s="344"/>
      <c r="R333" s="344"/>
      <c r="S333" s="344"/>
      <c r="T333" s="344"/>
      <c r="U333" s="344"/>
      <c r="V333" s="344"/>
      <c r="W333" s="344"/>
      <c r="X333" s="344"/>
      <c r="Y333" s="341" t="s">
        <v>502</v>
      </c>
      <c r="Z333" s="342"/>
      <c r="AA333" s="342"/>
      <c r="AB333" s="342"/>
      <c r="AC333" s="251" t="s">
        <v>484</v>
      </c>
      <c r="AD333" s="251"/>
      <c r="AE333" s="251"/>
      <c r="AF333" s="251"/>
      <c r="AG333" s="251"/>
      <c r="AH333" s="341" t="s">
        <v>393</v>
      </c>
      <c r="AI333" s="343"/>
      <c r="AJ333" s="343"/>
      <c r="AK333" s="343"/>
      <c r="AL333" s="343" t="s">
        <v>22</v>
      </c>
      <c r="AM333" s="343"/>
      <c r="AN333" s="343"/>
      <c r="AO333" s="417"/>
      <c r="AP333" s="418" t="s">
        <v>434</v>
      </c>
      <c r="AQ333" s="418"/>
      <c r="AR333" s="418"/>
      <c r="AS333" s="418"/>
      <c r="AT333" s="418"/>
      <c r="AU333" s="418"/>
      <c r="AV333" s="418"/>
      <c r="AW333" s="418"/>
      <c r="AX333" s="418"/>
    </row>
    <row r="334" spans="1:50" ht="26.25" customHeight="1" x14ac:dyDescent="0.2">
      <c r="A334" s="1074">
        <v>1</v>
      </c>
      <c r="B334" s="107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2">
      <c r="A335" s="1074">
        <v>2</v>
      </c>
      <c r="B335" s="107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2">
      <c r="A336" s="1074">
        <v>3</v>
      </c>
      <c r="B336" s="107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2">
      <c r="A337" s="1074">
        <v>4</v>
      </c>
      <c r="B337" s="107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2">
      <c r="A338" s="1074">
        <v>5</v>
      </c>
      <c r="B338" s="107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2">
      <c r="A339" s="1074">
        <v>6</v>
      </c>
      <c r="B339" s="107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2">
      <c r="A340" s="1074">
        <v>7</v>
      </c>
      <c r="B340" s="107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2">
      <c r="A341" s="1074">
        <v>8</v>
      </c>
      <c r="B341" s="107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2">
      <c r="A342" s="1074">
        <v>9</v>
      </c>
      <c r="B342" s="107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2">
      <c r="A343" s="1074">
        <v>10</v>
      </c>
      <c r="B343" s="107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2">
      <c r="A344" s="1074">
        <v>11</v>
      </c>
      <c r="B344" s="107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2">
      <c r="A345" s="1074">
        <v>12</v>
      </c>
      <c r="B345" s="107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2">
      <c r="A346" s="1074">
        <v>13</v>
      </c>
      <c r="B346" s="107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2">
      <c r="A347" s="1074">
        <v>14</v>
      </c>
      <c r="B347" s="107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2">
      <c r="A348" s="1074">
        <v>15</v>
      </c>
      <c r="B348" s="107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2">
      <c r="A349" s="1074">
        <v>16</v>
      </c>
      <c r="B349" s="107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2">
      <c r="A350" s="1074">
        <v>17</v>
      </c>
      <c r="B350" s="107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2">
      <c r="A351" s="1074">
        <v>18</v>
      </c>
      <c r="B351" s="107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2">
      <c r="A352" s="1074">
        <v>19</v>
      </c>
      <c r="B352" s="107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2">
      <c r="A353" s="1074">
        <v>20</v>
      </c>
      <c r="B353" s="107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2">
      <c r="A354" s="1074">
        <v>21</v>
      </c>
      <c r="B354" s="107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2">
      <c r="A355" s="1074">
        <v>22</v>
      </c>
      <c r="B355" s="107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2">
      <c r="A356" s="1074">
        <v>23</v>
      </c>
      <c r="B356" s="107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2">
      <c r="A357" s="1074">
        <v>24</v>
      </c>
      <c r="B357" s="107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2">
      <c r="A358" s="1074">
        <v>25</v>
      </c>
      <c r="B358" s="107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2">
      <c r="A359" s="1074">
        <v>26</v>
      </c>
      <c r="B359" s="107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2">
      <c r="A360" s="1074">
        <v>27</v>
      </c>
      <c r="B360" s="107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2">
      <c r="A361" s="1074">
        <v>28</v>
      </c>
      <c r="B361" s="107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2">
      <c r="A362" s="1074">
        <v>29</v>
      </c>
      <c r="B362" s="107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2">
      <c r="A363" s="1074">
        <v>30</v>
      </c>
      <c r="B363" s="107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5" customHeight="1" x14ac:dyDescent="0.2">
      <c r="A366" s="343"/>
      <c r="B366" s="343"/>
      <c r="C366" s="343" t="s">
        <v>27</v>
      </c>
      <c r="D366" s="343"/>
      <c r="E366" s="343"/>
      <c r="F366" s="343"/>
      <c r="G366" s="343"/>
      <c r="H366" s="343"/>
      <c r="I366" s="343"/>
      <c r="J366" s="251" t="s">
        <v>433</v>
      </c>
      <c r="K366" s="416"/>
      <c r="L366" s="416"/>
      <c r="M366" s="416"/>
      <c r="N366" s="416"/>
      <c r="O366" s="416"/>
      <c r="P366" s="344" t="s">
        <v>28</v>
      </c>
      <c r="Q366" s="344"/>
      <c r="R366" s="344"/>
      <c r="S366" s="344"/>
      <c r="T366" s="344"/>
      <c r="U366" s="344"/>
      <c r="V366" s="344"/>
      <c r="W366" s="344"/>
      <c r="X366" s="344"/>
      <c r="Y366" s="341" t="s">
        <v>502</v>
      </c>
      <c r="Z366" s="342"/>
      <c r="AA366" s="342"/>
      <c r="AB366" s="342"/>
      <c r="AC366" s="251" t="s">
        <v>484</v>
      </c>
      <c r="AD366" s="251"/>
      <c r="AE366" s="251"/>
      <c r="AF366" s="251"/>
      <c r="AG366" s="251"/>
      <c r="AH366" s="341" t="s">
        <v>393</v>
      </c>
      <c r="AI366" s="343"/>
      <c r="AJ366" s="343"/>
      <c r="AK366" s="343"/>
      <c r="AL366" s="343" t="s">
        <v>22</v>
      </c>
      <c r="AM366" s="343"/>
      <c r="AN366" s="343"/>
      <c r="AO366" s="417"/>
      <c r="AP366" s="418" t="s">
        <v>434</v>
      </c>
      <c r="AQ366" s="418"/>
      <c r="AR366" s="418"/>
      <c r="AS366" s="418"/>
      <c r="AT366" s="418"/>
      <c r="AU366" s="418"/>
      <c r="AV366" s="418"/>
      <c r="AW366" s="418"/>
      <c r="AX366" s="418"/>
    </row>
    <row r="367" spans="1:50" ht="26.25" customHeight="1" x14ac:dyDescent="0.2">
      <c r="A367" s="1074">
        <v>1</v>
      </c>
      <c r="B367" s="107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2">
      <c r="A368" s="1074">
        <v>2</v>
      </c>
      <c r="B368" s="107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2">
      <c r="A369" s="1074">
        <v>3</v>
      </c>
      <c r="B369" s="107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2">
      <c r="A370" s="1074">
        <v>4</v>
      </c>
      <c r="B370" s="107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2">
      <c r="A371" s="1074">
        <v>5</v>
      </c>
      <c r="B371" s="107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2">
      <c r="A372" s="1074">
        <v>6</v>
      </c>
      <c r="B372" s="107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2">
      <c r="A373" s="1074">
        <v>7</v>
      </c>
      <c r="B373" s="107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2">
      <c r="A374" s="1074">
        <v>8</v>
      </c>
      <c r="B374" s="107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2">
      <c r="A375" s="1074">
        <v>9</v>
      </c>
      <c r="B375" s="107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2">
      <c r="A376" s="1074">
        <v>10</v>
      </c>
      <c r="B376" s="107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2">
      <c r="A377" s="1074">
        <v>11</v>
      </c>
      <c r="B377" s="107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2">
      <c r="A378" s="1074">
        <v>12</v>
      </c>
      <c r="B378" s="107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2">
      <c r="A379" s="1074">
        <v>13</v>
      </c>
      <c r="B379" s="107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2">
      <c r="A380" s="1074">
        <v>14</v>
      </c>
      <c r="B380" s="107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2">
      <c r="A381" s="1074">
        <v>15</v>
      </c>
      <c r="B381" s="107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2">
      <c r="A382" s="1074">
        <v>16</v>
      </c>
      <c r="B382" s="107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2">
      <c r="A383" s="1074">
        <v>17</v>
      </c>
      <c r="B383" s="107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2">
      <c r="A384" s="1074">
        <v>18</v>
      </c>
      <c r="B384" s="107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2">
      <c r="A385" s="1074">
        <v>19</v>
      </c>
      <c r="B385" s="107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2">
      <c r="A386" s="1074">
        <v>20</v>
      </c>
      <c r="B386" s="107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2">
      <c r="A387" s="1074">
        <v>21</v>
      </c>
      <c r="B387" s="107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2">
      <c r="A388" s="1074">
        <v>22</v>
      </c>
      <c r="B388" s="107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2">
      <c r="A389" s="1074">
        <v>23</v>
      </c>
      <c r="B389" s="107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2">
      <c r="A390" s="1074">
        <v>24</v>
      </c>
      <c r="B390" s="107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2">
      <c r="A391" s="1074">
        <v>25</v>
      </c>
      <c r="B391" s="107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2">
      <c r="A392" s="1074">
        <v>26</v>
      </c>
      <c r="B392" s="107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2">
      <c r="A393" s="1074">
        <v>27</v>
      </c>
      <c r="B393" s="107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2">
      <c r="A394" s="1074">
        <v>28</v>
      </c>
      <c r="B394" s="107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2">
      <c r="A395" s="1074">
        <v>29</v>
      </c>
      <c r="B395" s="107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2">
      <c r="A396" s="1074">
        <v>30</v>
      </c>
      <c r="B396" s="107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5" customHeight="1" x14ac:dyDescent="0.2">
      <c r="A399" s="343"/>
      <c r="B399" s="343"/>
      <c r="C399" s="343" t="s">
        <v>27</v>
      </c>
      <c r="D399" s="343"/>
      <c r="E399" s="343"/>
      <c r="F399" s="343"/>
      <c r="G399" s="343"/>
      <c r="H399" s="343"/>
      <c r="I399" s="343"/>
      <c r="J399" s="251" t="s">
        <v>433</v>
      </c>
      <c r="K399" s="416"/>
      <c r="L399" s="416"/>
      <c r="M399" s="416"/>
      <c r="N399" s="416"/>
      <c r="O399" s="416"/>
      <c r="P399" s="344" t="s">
        <v>28</v>
      </c>
      <c r="Q399" s="344"/>
      <c r="R399" s="344"/>
      <c r="S399" s="344"/>
      <c r="T399" s="344"/>
      <c r="U399" s="344"/>
      <c r="V399" s="344"/>
      <c r="W399" s="344"/>
      <c r="X399" s="344"/>
      <c r="Y399" s="341" t="s">
        <v>502</v>
      </c>
      <c r="Z399" s="342"/>
      <c r="AA399" s="342"/>
      <c r="AB399" s="342"/>
      <c r="AC399" s="251" t="s">
        <v>484</v>
      </c>
      <c r="AD399" s="251"/>
      <c r="AE399" s="251"/>
      <c r="AF399" s="251"/>
      <c r="AG399" s="251"/>
      <c r="AH399" s="341" t="s">
        <v>393</v>
      </c>
      <c r="AI399" s="343"/>
      <c r="AJ399" s="343"/>
      <c r="AK399" s="343"/>
      <c r="AL399" s="343" t="s">
        <v>22</v>
      </c>
      <c r="AM399" s="343"/>
      <c r="AN399" s="343"/>
      <c r="AO399" s="417"/>
      <c r="AP399" s="418" t="s">
        <v>434</v>
      </c>
      <c r="AQ399" s="418"/>
      <c r="AR399" s="418"/>
      <c r="AS399" s="418"/>
      <c r="AT399" s="418"/>
      <c r="AU399" s="418"/>
      <c r="AV399" s="418"/>
      <c r="AW399" s="418"/>
      <c r="AX399" s="418"/>
    </row>
    <row r="400" spans="1:50" ht="26.25" customHeight="1" x14ac:dyDescent="0.2">
      <c r="A400" s="1074">
        <v>1</v>
      </c>
      <c r="B400" s="107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2">
      <c r="A401" s="1074">
        <v>2</v>
      </c>
      <c r="B401" s="107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2">
      <c r="A402" s="1074">
        <v>3</v>
      </c>
      <c r="B402" s="107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2">
      <c r="A403" s="1074">
        <v>4</v>
      </c>
      <c r="B403" s="107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2">
      <c r="A404" s="1074">
        <v>5</v>
      </c>
      <c r="B404" s="107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2">
      <c r="A405" s="1074">
        <v>6</v>
      </c>
      <c r="B405" s="107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2">
      <c r="A406" s="1074">
        <v>7</v>
      </c>
      <c r="B406" s="107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2">
      <c r="A407" s="1074">
        <v>8</v>
      </c>
      <c r="B407" s="107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2">
      <c r="A408" s="1074">
        <v>9</v>
      </c>
      <c r="B408" s="107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2">
      <c r="A409" s="1074">
        <v>10</v>
      </c>
      <c r="B409" s="107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2">
      <c r="A410" s="1074">
        <v>11</v>
      </c>
      <c r="B410" s="107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2">
      <c r="A411" s="1074">
        <v>12</v>
      </c>
      <c r="B411" s="107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2">
      <c r="A412" s="1074">
        <v>13</v>
      </c>
      <c r="B412" s="107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2">
      <c r="A413" s="1074">
        <v>14</v>
      </c>
      <c r="B413" s="107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2">
      <c r="A414" s="1074">
        <v>15</v>
      </c>
      <c r="B414" s="107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2">
      <c r="A415" s="1074">
        <v>16</v>
      </c>
      <c r="B415" s="107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2">
      <c r="A416" s="1074">
        <v>17</v>
      </c>
      <c r="B416" s="107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2">
      <c r="A417" s="1074">
        <v>18</v>
      </c>
      <c r="B417" s="107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2">
      <c r="A418" s="1074">
        <v>19</v>
      </c>
      <c r="B418" s="107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2">
      <c r="A419" s="1074">
        <v>20</v>
      </c>
      <c r="B419" s="107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2">
      <c r="A420" s="1074">
        <v>21</v>
      </c>
      <c r="B420" s="107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2">
      <c r="A421" s="1074">
        <v>22</v>
      </c>
      <c r="B421" s="107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2">
      <c r="A422" s="1074">
        <v>23</v>
      </c>
      <c r="B422" s="107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2">
      <c r="A423" s="1074">
        <v>24</v>
      </c>
      <c r="B423" s="107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2">
      <c r="A424" s="1074">
        <v>25</v>
      </c>
      <c r="B424" s="107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2">
      <c r="A425" s="1074">
        <v>26</v>
      </c>
      <c r="B425" s="107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2">
      <c r="A426" s="1074">
        <v>27</v>
      </c>
      <c r="B426" s="107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2">
      <c r="A427" s="1074">
        <v>28</v>
      </c>
      <c r="B427" s="107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2">
      <c r="A428" s="1074">
        <v>29</v>
      </c>
      <c r="B428" s="107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2">
      <c r="A429" s="1074">
        <v>30</v>
      </c>
      <c r="B429" s="107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5" customHeight="1" x14ac:dyDescent="0.2">
      <c r="A432" s="343"/>
      <c r="B432" s="343"/>
      <c r="C432" s="343" t="s">
        <v>27</v>
      </c>
      <c r="D432" s="343"/>
      <c r="E432" s="343"/>
      <c r="F432" s="343"/>
      <c r="G432" s="343"/>
      <c r="H432" s="343"/>
      <c r="I432" s="343"/>
      <c r="J432" s="251" t="s">
        <v>433</v>
      </c>
      <c r="K432" s="416"/>
      <c r="L432" s="416"/>
      <c r="M432" s="416"/>
      <c r="N432" s="416"/>
      <c r="O432" s="416"/>
      <c r="P432" s="344" t="s">
        <v>28</v>
      </c>
      <c r="Q432" s="344"/>
      <c r="R432" s="344"/>
      <c r="S432" s="344"/>
      <c r="T432" s="344"/>
      <c r="U432" s="344"/>
      <c r="V432" s="344"/>
      <c r="W432" s="344"/>
      <c r="X432" s="344"/>
      <c r="Y432" s="341" t="s">
        <v>502</v>
      </c>
      <c r="Z432" s="342"/>
      <c r="AA432" s="342"/>
      <c r="AB432" s="342"/>
      <c r="AC432" s="251" t="s">
        <v>484</v>
      </c>
      <c r="AD432" s="251"/>
      <c r="AE432" s="251"/>
      <c r="AF432" s="251"/>
      <c r="AG432" s="251"/>
      <c r="AH432" s="341" t="s">
        <v>393</v>
      </c>
      <c r="AI432" s="343"/>
      <c r="AJ432" s="343"/>
      <c r="AK432" s="343"/>
      <c r="AL432" s="343" t="s">
        <v>22</v>
      </c>
      <c r="AM432" s="343"/>
      <c r="AN432" s="343"/>
      <c r="AO432" s="417"/>
      <c r="AP432" s="418" t="s">
        <v>434</v>
      </c>
      <c r="AQ432" s="418"/>
      <c r="AR432" s="418"/>
      <c r="AS432" s="418"/>
      <c r="AT432" s="418"/>
      <c r="AU432" s="418"/>
      <c r="AV432" s="418"/>
      <c r="AW432" s="418"/>
      <c r="AX432" s="418"/>
    </row>
    <row r="433" spans="1:50" ht="26.25" customHeight="1" x14ac:dyDescent="0.2">
      <c r="A433" s="1074">
        <v>1</v>
      </c>
      <c r="B433" s="107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2">
      <c r="A434" s="1074">
        <v>2</v>
      </c>
      <c r="B434" s="107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2">
      <c r="A435" s="1074">
        <v>3</v>
      </c>
      <c r="B435" s="107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2">
      <c r="A436" s="1074">
        <v>4</v>
      </c>
      <c r="B436" s="107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2">
      <c r="A437" s="1074">
        <v>5</v>
      </c>
      <c r="B437" s="107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2">
      <c r="A438" s="1074">
        <v>6</v>
      </c>
      <c r="B438" s="107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2">
      <c r="A439" s="1074">
        <v>7</v>
      </c>
      <c r="B439" s="107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2">
      <c r="A440" s="1074">
        <v>8</v>
      </c>
      <c r="B440" s="107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2">
      <c r="A441" s="1074">
        <v>9</v>
      </c>
      <c r="B441" s="107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2">
      <c r="A442" s="1074">
        <v>10</v>
      </c>
      <c r="B442" s="107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2">
      <c r="A443" s="1074">
        <v>11</v>
      </c>
      <c r="B443" s="107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2">
      <c r="A444" s="1074">
        <v>12</v>
      </c>
      <c r="B444" s="107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2">
      <c r="A445" s="1074">
        <v>13</v>
      </c>
      <c r="B445" s="107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2">
      <c r="A446" s="1074">
        <v>14</v>
      </c>
      <c r="B446" s="107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2">
      <c r="A447" s="1074">
        <v>15</v>
      </c>
      <c r="B447" s="107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2">
      <c r="A448" s="1074">
        <v>16</v>
      </c>
      <c r="B448" s="107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2">
      <c r="A449" s="1074">
        <v>17</v>
      </c>
      <c r="B449" s="107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2">
      <c r="A450" s="1074">
        <v>18</v>
      </c>
      <c r="B450" s="107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2">
      <c r="A451" s="1074">
        <v>19</v>
      </c>
      <c r="B451" s="107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2">
      <c r="A452" s="1074">
        <v>20</v>
      </c>
      <c r="B452" s="107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2">
      <c r="A453" s="1074">
        <v>21</v>
      </c>
      <c r="B453" s="107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2">
      <c r="A454" s="1074">
        <v>22</v>
      </c>
      <c r="B454" s="107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2">
      <c r="A455" s="1074">
        <v>23</v>
      </c>
      <c r="B455" s="107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2">
      <c r="A456" s="1074">
        <v>24</v>
      </c>
      <c r="B456" s="107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2">
      <c r="A457" s="1074">
        <v>25</v>
      </c>
      <c r="B457" s="107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2">
      <c r="A458" s="1074">
        <v>26</v>
      </c>
      <c r="B458" s="107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2">
      <c r="A459" s="1074">
        <v>27</v>
      </c>
      <c r="B459" s="107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2">
      <c r="A460" s="1074">
        <v>28</v>
      </c>
      <c r="B460" s="107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2">
      <c r="A461" s="1074">
        <v>29</v>
      </c>
      <c r="B461" s="107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2">
      <c r="A462" s="1074">
        <v>30</v>
      </c>
      <c r="B462" s="107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5" customHeight="1" x14ac:dyDescent="0.2">
      <c r="A465" s="343"/>
      <c r="B465" s="343"/>
      <c r="C465" s="343" t="s">
        <v>27</v>
      </c>
      <c r="D465" s="343"/>
      <c r="E465" s="343"/>
      <c r="F465" s="343"/>
      <c r="G465" s="343"/>
      <c r="H465" s="343"/>
      <c r="I465" s="343"/>
      <c r="J465" s="251" t="s">
        <v>433</v>
      </c>
      <c r="K465" s="416"/>
      <c r="L465" s="416"/>
      <c r="M465" s="416"/>
      <c r="N465" s="416"/>
      <c r="O465" s="416"/>
      <c r="P465" s="344" t="s">
        <v>28</v>
      </c>
      <c r="Q465" s="344"/>
      <c r="R465" s="344"/>
      <c r="S465" s="344"/>
      <c r="T465" s="344"/>
      <c r="U465" s="344"/>
      <c r="V465" s="344"/>
      <c r="W465" s="344"/>
      <c r="X465" s="344"/>
      <c r="Y465" s="341" t="s">
        <v>502</v>
      </c>
      <c r="Z465" s="342"/>
      <c r="AA465" s="342"/>
      <c r="AB465" s="342"/>
      <c r="AC465" s="251" t="s">
        <v>484</v>
      </c>
      <c r="AD465" s="251"/>
      <c r="AE465" s="251"/>
      <c r="AF465" s="251"/>
      <c r="AG465" s="251"/>
      <c r="AH465" s="341" t="s">
        <v>393</v>
      </c>
      <c r="AI465" s="343"/>
      <c r="AJ465" s="343"/>
      <c r="AK465" s="343"/>
      <c r="AL465" s="343" t="s">
        <v>22</v>
      </c>
      <c r="AM465" s="343"/>
      <c r="AN465" s="343"/>
      <c r="AO465" s="417"/>
      <c r="AP465" s="418" t="s">
        <v>434</v>
      </c>
      <c r="AQ465" s="418"/>
      <c r="AR465" s="418"/>
      <c r="AS465" s="418"/>
      <c r="AT465" s="418"/>
      <c r="AU465" s="418"/>
      <c r="AV465" s="418"/>
      <c r="AW465" s="418"/>
      <c r="AX465" s="418"/>
    </row>
    <row r="466" spans="1:50" ht="26.25" customHeight="1" x14ac:dyDescent="0.2">
      <c r="A466" s="1074">
        <v>1</v>
      </c>
      <c r="B466" s="107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2">
      <c r="A467" s="1074">
        <v>2</v>
      </c>
      <c r="B467" s="107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2">
      <c r="A468" s="1074">
        <v>3</v>
      </c>
      <c r="B468" s="107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2">
      <c r="A469" s="1074">
        <v>4</v>
      </c>
      <c r="B469" s="107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2">
      <c r="A470" s="1074">
        <v>5</v>
      </c>
      <c r="B470" s="107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2">
      <c r="A471" s="1074">
        <v>6</v>
      </c>
      <c r="B471" s="107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2">
      <c r="A472" s="1074">
        <v>7</v>
      </c>
      <c r="B472" s="107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2">
      <c r="A473" s="1074">
        <v>8</v>
      </c>
      <c r="B473" s="107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2">
      <c r="A474" s="1074">
        <v>9</v>
      </c>
      <c r="B474" s="107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2">
      <c r="A475" s="1074">
        <v>10</v>
      </c>
      <c r="B475" s="107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2">
      <c r="A476" s="1074">
        <v>11</v>
      </c>
      <c r="B476" s="107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2">
      <c r="A477" s="1074">
        <v>12</v>
      </c>
      <c r="B477" s="107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2">
      <c r="A478" s="1074">
        <v>13</v>
      </c>
      <c r="B478" s="107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2">
      <c r="A479" s="1074">
        <v>14</v>
      </c>
      <c r="B479" s="107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2">
      <c r="A480" s="1074">
        <v>15</v>
      </c>
      <c r="B480" s="107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2">
      <c r="A481" s="1074">
        <v>16</v>
      </c>
      <c r="B481" s="107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2">
      <c r="A482" s="1074">
        <v>17</v>
      </c>
      <c r="B482" s="107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2">
      <c r="A483" s="1074">
        <v>18</v>
      </c>
      <c r="B483" s="107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2">
      <c r="A484" s="1074">
        <v>19</v>
      </c>
      <c r="B484" s="107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2">
      <c r="A485" s="1074">
        <v>20</v>
      </c>
      <c r="B485" s="107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2">
      <c r="A486" s="1074">
        <v>21</v>
      </c>
      <c r="B486" s="107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2">
      <c r="A487" s="1074">
        <v>22</v>
      </c>
      <c r="B487" s="107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2">
      <c r="A488" s="1074">
        <v>23</v>
      </c>
      <c r="B488" s="107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2">
      <c r="A489" s="1074">
        <v>24</v>
      </c>
      <c r="B489" s="107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2">
      <c r="A490" s="1074">
        <v>25</v>
      </c>
      <c r="B490" s="107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2">
      <c r="A491" s="1074">
        <v>26</v>
      </c>
      <c r="B491" s="107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2">
      <c r="A492" s="1074">
        <v>27</v>
      </c>
      <c r="B492" s="107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2">
      <c r="A493" s="1074">
        <v>28</v>
      </c>
      <c r="B493" s="107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2">
      <c r="A494" s="1074">
        <v>29</v>
      </c>
      <c r="B494" s="107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2">
      <c r="A495" s="1074">
        <v>30</v>
      </c>
      <c r="B495" s="107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5" customHeight="1" x14ac:dyDescent="0.2">
      <c r="A498" s="343"/>
      <c r="B498" s="343"/>
      <c r="C498" s="343" t="s">
        <v>27</v>
      </c>
      <c r="D498" s="343"/>
      <c r="E498" s="343"/>
      <c r="F498" s="343"/>
      <c r="G498" s="343"/>
      <c r="H498" s="343"/>
      <c r="I498" s="343"/>
      <c r="J498" s="251" t="s">
        <v>433</v>
      </c>
      <c r="K498" s="416"/>
      <c r="L498" s="416"/>
      <c r="M498" s="416"/>
      <c r="N498" s="416"/>
      <c r="O498" s="416"/>
      <c r="P498" s="344" t="s">
        <v>28</v>
      </c>
      <c r="Q498" s="344"/>
      <c r="R498" s="344"/>
      <c r="S498" s="344"/>
      <c r="T498" s="344"/>
      <c r="U498" s="344"/>
      <c r="V498" s="344"/>
      <c r="W498" s="344"/>
      <c r="X498" s="344"/>
      <c r="Y498" s="341" t="s">
        <v>502</v>
      </c>
      <c r="Z498" s="342"/>
      <c r="AA498" s="342"/>
      <c r="AB498" s="342"/>
      <c r="AC498" s="251" t="s">
        <v>484</v>
      </c>
      <c r="AD498" s="251"/>
      <c r="AE498" s="251"/>
      <c r="AF498" s="251"/>
      <c r="AG498" s="251"/>
      <c r="AH498" s="341" t="s">
        <v>393</v>
      </c>
      <c r="AI498" s="343"/>
      <c r="AJ498" s="343"/>
      <c r="AK498" s="343"/>
      <c r="AL498" s="343" t="s">
        <v>22</v>
      </c>
      <c r="AM498" s="343"/>
      <c r="AN498" s="343"/>
      <c r="AO498" s="417"/>
      <c r="AP498" s="418" t="s">
        <v>434</v>
      </c>
      <c r="AQ498" s="418"/>
      <c r="AR498" s="418"/>
      <c r="AS498" s="418"/>
      <c r="AT498" s="418"/>
      <c r="AU498" s="418"/>
      <c r="AV498" s="418"/>
      <c r="AW498" s="418"/>
      <c r="AX498" s="418"/>
    </row>
    <row r="499" spans="1:50" ht="26.25" customHeight="1" x14ac:dyDescent="0.2">
      <c r="A499" s="1074">
        <v>1</v>
      </c>
      <c r="B499" s="107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2">
      <c r="A500" s="1074">
        <v>2</v>
      </c>
      <c r="B500" s="107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2">
      <c r="A501" s="1074">
        <v>3</v>
      </c>
      <c r="B501" s="107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2">
      <c r="A502" s="1074">
        <v>4</v>
      </c>
      <c r="B502" s="107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2">
      <c r="A503" s="1074">
        <v>5</v>
      </c>
      <c r="B503" s="107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2">
      <c r="A504" s="1074">
        <v>6</v>
      </c>
      <c r="B504" s="107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2">
      <c r="A505" s="1074">
        <v>7</v>
      </c>
      <c r="B505" s="107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2">
      <c r="A506" s="1074">
        <v>8</v>
      </c>
      <c r="B506" s="107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2">
      <c r="A507" s="1074">
        <v>9</v>
      </c>
      <c r="B507" s="107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2">
      <c r="A508" s="1074">
        <v>10</v>
      </c>
      <c r="B508" s="107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2">
      <c r="A509" s="1074">
        <v>11</v>
      </c>
      <c r="B509" s="107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2">
      <c r="A510" s="1074">
        <v>12</v>
      </c>
      <c r="B510" s="107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2">
      <c r="A511" s="1074">
        <v>13</v>
      </c>
      <c r="B511" s="107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2">
      <c r="A512" s="1074">
        <v>14</v>
      </c>
      <c r="B512" s="107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2">
      <c r="A513" s="1074">
        <v>15</v>
      </c>
      <c r="B513" s="107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2">
      <c r="A514" s="1074">
        <v>16</v>
      </c>
      <c r="B514" s="107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2">
      <c r="A515" s="1074">
        <v>17</v>
      </c>
      <c r="B515" s="107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2">
      <c r="A516" s="1074">
        <v>18</v>
      </c>
      <c r="B516" s="107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2">
      <c r="A517" s="1074">
        <v>19</v>
      </c>
      <c r="B517" s="107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2">
      <c r="A518" s="1074">
        <v>20</v>
      </c>
      <c r="B518" s="107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2">
      <c r="A519" s="1074">
        <v>21</v>
      </c>
      <c r="B519" s="107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2">
      <c r="A520" s="1074">
        <v>22</v>
      </c>
      <c r="B520" s="107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2">
      <c r="A521" s="1074">
        <v>23</v>
      </c>
      <c r="B521" s="107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2">
      <c r="A522" s="1074">
        <v>24</v>
      </c>
      <c r="B522" s="107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2">
      <c r="A523" s="1074">
        <v>25</v>
      </c>
      <c r="B523" s="107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2">
      <c r="A524" s="1074">
        <v>26</v>
      </c>
      <c r="B524" s="107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2">
      <c r="A525" s="1074">
        <v>27</v>
      </c>
      <c r="B525" s="107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2">
      <c r="A526" s="1074">
        <v>28</v>
      </c>
      <c r="B526" s="107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2">
      <c r="A527" s="1074">
        <v>29</v>
      </c>
      <c r="B527" s="107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2">
      <c r="A528" s="1074">
        <v>30</v>
      </c>
      <c r="B528" s="107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5" customHeight="1" x14ac:dyDescent="0.2">
      <c r="A531" s="343"/>
      <c r="B531" s="343"/>
      <c r="C531" s="343" t="s">
        <v>27</v>
      </c>
      <c r="D531" s="343"/>
      <c r="E531" s="343"/>
      <c r="F531" s="343"/>
      <c r="G531" s="343"/>
      <c r="H531" s="343"/>
      <c r="I531" s="343"/>
      <c r="J531" s="251" t="s">
        <v>433</v>
      </c>
      <c r="K531" s="416"/>
      <c r="L531" s="416"/>
      <c r="M531" s="416"/>
      <c r="N531" s="416"/>
      <c r="O531" s="416"/>
      <c r="P531" s="344" t="s">
        <v>28</v>
      </c>
      <c r="Q531" s="344"/>
      <c r="R531" s="344"/>
      <c r="S531" s="344"/>
      <c r="T531" s="344"/>
      <c r="U531" s="344"/>
      <c r="V531" s="344"/>
      <c r="W531" s="344"/>
      <c r="X531" s="344"/>
      <c r="Y531" s="341" t="s">
        <v>502</v>
      </c>
      <c r="Z531" s="342"/>
      <c r="AA531" s="342"/>
      <c r="AB531" s="342"/>
      <c r="AC531" s="251" t="s">
        <v>484</v>
      </c>
      <c r="AD531" s="251"/>
      <c r="AE531" s="251"/>
      <c r="AF531" s="251"/>
      <c r="AG531" s="251"/>
      <c r="AH531" s="341" t="s">
        <v>393</v>
      </c>
      <c r="AI531" s="343"/>
      <c r="AJ531" s="343"/>
      <c r="AK531" s="343"/>
      <c r="AL531" s="343" t="s">
        <v>22</v>
      </c>
      <c r="AM531" s="343"/>
      <c r="AN531" s="343"/>
      <c r="AO531" s="417"/>
      <c r="AP531" s="418" t="s">
        <v>434</v>
      </c>
      <c r="AQ531" s="418"/>
      <c r="AR531" s="418"/>
      <c r="AS531" s="418"/>
      <c r="AT531" s="418"/>
      <c r="AU531" s="418"/>
      <c r="AV531" s="418"/>
      <c r="AW531" s="418"/>
      <c r="AX531" s="418"/>
    </row>
    <row r="532" spans="1:50" ht="26.25" customHeight="1" x14ac:dyDescent="0.2">
      <c r="A532" s="1074">
        <v>1</v>
      </c>
      <c r="B532" s="107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2">
      <c r="A533" s="1074">
        <v>2</v>
      </c>
      <c r="B533" s="107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2">
      <c r="A534" s="1074">
        <v>3</v>
      </c>
      <c r="B534" s="107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2">
      <c r="A535" s="1074">
        <v>4</v>
      </c>
      <c r="B535" s="107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2">
      <c r="A536" s="1074">
        <v>5</v>
      </c>
      <c r="B536" s="107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2">
      <c r="A537" s="1074">
        <v>6</v>
      </c>
      <c r="B537" s="107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2">
      <c r="A538" s="1074">
        <v>7</v>
      </c>
      <c r="B538" s="107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2">
      <c r="A539" s="1074">
        <v>8</v>
      </c>
      <c r="B539" s="107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2">
      <c r="A540" s="1074">
        <v>9</v>
      </c>
      <c r="B540" s="107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2">
      <c r="A541" s="1074">
        <v>10</v>
      </c>
      <c r="B541" s="107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2">
      <c r="A542" s="1074">
        <v>11</v>
      </c>
      <c r="B542" s="107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2">
      <c r="A543" s="1074">
        <v>12</v>
      </c>
      <c r="B543" s="107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2">
      <c r="A544" s="1074">
        <v>13</v>
      </c>
      <c r="B544" s="107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2">
      <c r="A545" s="1074">
        <v>14</v>
      </c>
      <c r="B545" s="107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2">
      <c r="A546" s="1074">
        <v>15</v>
      </c>
      <c r="B546" s="107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2">
      <c r="A547" s="1074">
        <v>16</v>
      </c>
      <c r="B547" s="107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2">
      <c r="A548" s="1074">
        <v>17</v>
      </c>
      <c r="B548" s="107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2">
      <c r="A549" s="1074">
        <v>18</v>
      </c>
      <c r="B549" s="107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2">
      <c r="A550" s="1074">
        <v>19</v>
      </c>
      <c r="B550" s="107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2">
      <c r="A551" s="1074">
        <v>20</v>
      </c>
      <c r="B551" s="107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2">
      <c r="A552" s="1074">
        <v>21</v>
      </c>
      <c r="B552" s="107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2">
      <c r="A553" s="1074">
        <v>22</v>
      </c>
      <c r="B553" s="107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2">
      <c r="A554" s="1074">
        <v>23</v>
      </c>
      <c r="B554" s="107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2">
      <c r="A555" s="1074">
        <v>24</v>
      </c>
      <c r="B555" s="107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2">
      <c r="A556" s="1074">
        <v>25</v>
      </c>
      <c r="B556" s="107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2">
      <c r="A557" s="1074">
        <v>26</v>
      </c>
      <c r="B557" s="107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2">
      <c r="A558" s="1074">
        <v>27</v>
      </c>
      <c r="B558" s="107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2">
      <c r="A559" s="1074">
        <v>28</v>
      </c>
      <c r="B559" s="107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2">
      <c r="A560" s="1074">
        <v>29</v>
      </c>
      <c r="B560" s="107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2">
      <c r="A561" s="1074">
        <v>30</v>
      </c>
      <c r="B561" s="107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5" customHeight="1" x14ac:dyDescent="0.2">
      <c r="A564" s="343"/>
      <c r="B564" s="343"/>
      <c r="C564" s="343" t="s">
        <v>27</v>
      </c>
      <c r="D564" s="343"/>
      <c r="E564" s="343"/>
      <c r="F564" s="343"/>
      <c r="G564" s="343"/>
      <c r="H564" s="343"/>
      <c r="I564" s="343"/>
      <c r="J564" s="251" t="s">
        <v>433</v>
      </c>
      <c r="K564" s="416"/>
      <c r="L564" s="416"/>
      <c r="M564" s="416"/>
      <c r="N564" s="416"/>
      <c r="O564" s="416"/>
      <c r="P564" s="344" t="s">
        <v>28</v>
      </c>
      <c r="Q564" s="344"/>
      <c r="R564" s="344"/>
      <c r="S564" s="344"/>
      <c r="T564" s="344"/>
      <c r="U564" s="344"/>
      <c r="V564" s="344"/>
      <c r="W564" s="344"/>
      <c r="X564" s="344"/>
      <c r="Y564" s="341" t="s">
        <v>502</v>
      </c>
      <c r="Z564" s="342"/>
      <c r="AA564" s="342"/>
      <c r="AB564" s="342"/>
      <c r="AC564" s="251" t="s">
        <v>484</v>
      </c>
      <c r="AD564" s="251"/>
      <c r="AE564" s="251"/>
      <c r="AF564" s="251"/>
      <c r="AG564" s="251"/>
      <c r="AH564" s="341" t="s">
        <v>393</v>
      </c>
      <c r="AI564" s="343"/>
      <c r="AJ564" s="343"/>
      <c r="AK564" s="343"/>
      <c r="AL564" s="343" t="s">
        <v>22</v>
      </c>
      <c r="AM564" s="343"/>
      <c r="AN564" s="343"/>
      <c r="AO564" s="417"/>
      <c r="AP564" s="418" t="s">
        <v>434</v>
      </c>
      <c r="AQ564" s="418"/>
      <c r="AR564" s="418"/>
      <c r="AS564" s="418"/>
      <c r="AT564" s="418"/>
      <c r="AU564" s="418"/>
      <c r="AV564" s="418"/>
      <c r="AW564" s="418"/>
      <c r="AX564" s="418"/>
    </row>
    <row r="565" spans="1:50" ht="26.25" customHeight="1" x14ac:dyDescent="0.2">
      <c r="A565" s="1074">
        <v>1</v>
      </c>
      <c r="B565" s="107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2">
      <c r="A566" s="1074">
        <v>2</v>
      </c>
      <c r="B566" s="107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2">
      <c r="A567" s="1074">
        <v>3</v>
      </c>
      <c r="B567" s="107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2">
      <c r="A568" s="1074">
        <v>4</v>
      </c>
      <c r="B568" s="107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2">
      <c r="A569" s="1074">
        <v>5</v>
      </c>
      <c r="B569" s="107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2">
      <c r="A570" s="1074">
        <v>6</v>
      </c>
      <c r="B570" s="107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2">
      <c r="A571" s="1074">
        <v>7</v>
      </c>
      <c r="B571" s="107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2">
      <c r="A572" s="1074">
        <v>8</v>
      </c>
      <c r="B572" s="107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2">
      <c r="A573" s="1074">
        <v>9</v>
      </c>
      <c r="B573" s="107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2">
      <c r="A574" s="1074">
        <v>10</v>
      </c>
      <c r="B574" s="107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2">
      <c r="A575" s="1074">
        <v>11</v>
      </c>
      <c r="B575" s="107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2">
      <c r="A576" s="1074">
        <v>12</v>
      </c>
      <c r="B576" s="107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2">
      <c r="A577" s="1074">
        <v>13</v>
      </c>
      <c r="B577" s="107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2">
      <c r="A578" s="1074">
        <v>14</v>
      </c>
      <c r="B578" s="107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2">
      <c r="A579" s="1074">
        <v>15</v>
      </c>
      <c r="B579" s="107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2">
      <c r="A580" s="1074">
        <v>16</v>
      </c>
      <c r="B580" s="107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2">
      <c r="A581" s="1074">
        <v>17</v>
      </c>
      <c r="B581" s="107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2">
      <c r="A582" s="1074">
        <v>18</v>
      </c>
      <c r="B582" s="107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2">
      <c r="A583" s="1074">
        <v>19</v>
      </c>
      <c r="B583" s="107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2">
      <c r="A584" s="1074">
        <v>20</v>
      </c>
      <c r="B584" s="107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2">
      <c r="A585" s="1074">
        <v>21</v>
      </c>
      <c r="B585" s="107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2">
      <c r="A586" s="1074">
        <v>22</v>
      </c>
      <c r="B586" s="107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2">
      <c r="A587" s="1074">
        <v>23</v>
      </c>
      <c r="B587" s="107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2">
      <c r="A588" s="1074">
        <v>24</v>
      </c>
      <c r="B588" s="107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2">
      <c r="A589" s="1074">
        <v>25</v>
      </c>
      <c r="B589" s="107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2">
      <c r="A590" s="1074">
        <v>26</v>
      </c>
      <c r="B590" s="107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2">
      <c r="A591" s="1074">
        <v>27</v>
      </c>
      <c r="B591" s="107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2">
      <c r="A592" s="1074">
        <v>28</v>
      </c>
      <c r="B592" s="107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2">
      <c r="A593" s="1074">
        <v>29</v>
      </c>
      <c r="B593" s="107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2">
      <c r="A594" s="1074">
        <v>30</v>
      </c>
      <c r="B594" s="107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5" customHeight="1" x14ac:dyDescent="0.2">
      <c r="A597" s="343"/>
      <c r="B597" s="343"/>
      <c r="C597" s="343" t="s">
        <v>27</v>
      </c>
      <c r="D597" s="343"/>
      <c r="E597" s="343"/>
      <c r="F597" s="343"/>
      <c r="G597" s="343"/>
      <c r="H597" s="343"/>
      <c r="I597" s="343"/>
      <c r="J597" s="251" t="s">
        <v>433</v>
      </c>
      <c r="K597" s="416"/>
      <c r="L597" s="416"/>
      <c r="M597" s="416"/>
      <c r="N597" s="416"/>
      <c r="O597" s="416"/>
      <c r="P597" s="344" t="s">
        <v>28</v>
      </c>
      <c r="Q597" s="344"/>
      <c r="R597" s="344"/>
      <c r="S597" s="344"/>
      <c r="T597" s="344"/>
      <c r="U597" s="344"/>
      <c r="V597" s="344"/>
      <c r="W597" s="344"/>
      <c r="X597" s="344"/>
      <c r="Y597" s="341" t="s">
        <v>502</v>
      </c>
      <c r="Z597" s="342"/>
      <c r="AA597" s="342"/>
      <c r="AB597" s="342"/>
      <c r="AC597" s="251" t="s">
        <v>484</v>
      </c>
      <c r="AD597" s="251"/>
      <c r="AE597" s="251"/>
      <c r="AF597" s="251"/>
      <c r="AG597" s="251"/>
      <c r="AH597" s="341" t="s">
        <v>393</v>
      </c>
      <c r="AI597" s="343"/>
      <c r="AJ597" s="343"/>
      <c r="AK597" s="343"/>
      <c r="AL597" s="343" t="s">
        <v>22</v>
      </c>
      <c r="AM597" s="343"/>
      <c r="AN597" s="343"/>
      <c r="AO597" s="417"/>
      <c r="AP597" s="418" t="s">
        <v>434</v>
      </c>
      <c r="AQ597" s="418"/>
      <c r="AR597" s="418"/>
      <c r="AS597" s="418"/>
      <c r="AT597" s="418"/>
      <c r="AU597" s="418"/>
      <c r="AV597" s="418"/>
      <c r="AW597" s="418"/>
      <c r="AX597" s="418"/>
    </row>
    <row r="598" spans="1:50" ht="26.25" customHeight="1" x14ac:dyDescent="0.2">
      <c r="A598" s="1074">
        <v>1</v>
      </c>
      <c r="B598" s="107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2">
      <c r="A599" s="1074">
        <v>2</v>
      </c>
      <c r="B599" s="107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2">
      <c r="A600" s="1074">
        <v>3</v>
      </c>
      <c r="B600" s="107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2">
      <c r="A601" s="1074">
        <v>4</v>
      </c>
      <c r="B601" s="107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2">
      <c r="A602" s="1074">
        <v>5</v>
      </c>
      <c r="B602" s="107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2">
      <c r="A603" s="1074">
        <v>6</v>
      </c>
      <c r="B603" s="107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2">
      <c r="A604" s="1074">
        <v>7</v>
      </c>
      <c r="B604" s="107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2">
      <c r="A605" s="1074">
        <v>8</v>
      </c>
      <c r="B605" s="107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2">
      <c r="A606" s="1074">
        <v>9</v>
      </c>
      <c r="B606" s="107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2">
      <c r="A607" s="1074">
        <v>10</v>
      </c>
      <c r="B607" s="107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2">
      <c r="A608" s="1074">
        <v>11</v>
      </c>
      <c r="B608" s="107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2">
      <c r="A609" s="1074">
        <v>12</v>
      </c>
      <c r="B609" s="107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2">
      <c r="A610" s="1074">
        <v>13</v>
      </c>
      <c r="B610" s="107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2">
      <c r="A611" s="1074">
        <v>14</v>
      </c>
      <c r="B611" s="107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2">
      <c r="A612" s="1074">
        <v>15</v>
      </c>
      <c r="B612" s="107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2">
      <c r="A613" s="1074">
        <v>16</v>
      </c>
      <c r="B613" s="107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2">
      <c r="A614" s="1074">
        <v>17</v>
      </c>
      <c r="B614" s="107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2">
      <c r="A615" s="1074">
        <v>18</v>
      </c>
      <c r="B615" s="107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2">
      <c r="A616" s="1074">
        <v>19</v>
      </c>
      <c r="B616" s="107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2">
      <c r="A617" s="1074">
        <v>20</v>
      </c>
      <c r="B617" s="107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2">
      <c r="A618" s="1074">
        <v>21</v>
      </c>
      <c r="B618" s="107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2">
      <c r="A619" s="1074">
        <v>22</v>
      </c>
      <c r="B619" s="107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2">
      <c r="A620" s="1074">
        <v>23</v>
      </c>
      <c r="B620" s="107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2">
      <c r="A621" s="1074">
        <v>24</v>
      </c>
      <c r="B621" s="107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2">
      <c r="A622" s="1074">
        <v>25</v>
      </c>
      <c r="B622" s="107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2">
      <c r="A623" s="1074">
        <v>26</v>
      </c>
      <c r="B623" s="107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2">
      <c r="A624" s="1074">
        <v>27</v>
      </c>
      <c r="B624" s="107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2">
      <c r="A625" s="1074">
        <v>28</v>
      </c>
      <c r="B625" s="107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2">
      <c r="A626" s="1074">
        <v>29</v>
      </c>
      <c r="B626" s="107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2">
      <c r="A627" s="1074">
        <v>30</v>
      </c>
      <c r="B627" s="107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5" customHeight="1" x14ac:dyDescent="0.2">
      <c r="A630" s="343"/>
      <c r="B630" s="343"/>
      <c r="C630" s="343" t="s">
        <v>27</v>
      </c>
      <c r="D630" s="343"/>
      <c r="E630" s="343"/>
      <c r="F630" s="343"/>
      <c r="G630" s="343"/>
      <c r="H630" s="343"/>
      <c r="I630" s="343"/>
      <c r="J630" s="251" t="s">
        <v>433</v>
      </c>
      <c r="K630" s="416"/>
      <c r="L630" s="416"/>
      <c r="M630" s="416"/>
      <c r="N630" s="416"/>
      <c r="O630" s="416"/>
      <c r="P630" s="344" t="s">
        <v>28</v>
      </c>
      <c r="Q630" s="344"/>
      <c r="R630" s="344"/>
      <c r="S630" s="344"/>
      <c r="T630" s="344"/>
      <c r="U630" s="344"/>
      <c r="V630" s="344"/>
      <c r="W630" s="344"/>
      <c r="X630" s="344"/>
      <c r="Y630" s="341" t="s">
        <v>502</v>
      </c>
      <c r="Z630" s="342"/>
      <c r="AA630" s="342"/>
      <c r="AB630" s="342"/>
      <c r="AC630" s="251" t="s">
        <v>484</v>
      </c>
      <c r="AD630" s="251"/>
      <c r="AE630" s="251"/>
      <c r="AF630" s="251"/>
      <c r="AG630" s="251"/>
      <c r="AH630" s="341" t="s">
        <v>393</v>
      </c>
      <c r="AI630" s="343"/>
      <c r="AJ630" s="343"/>
      <c r="AK630" s="343"/>
      <c r="AL630" s="343" t="s">
        <v>22</v>
      </c>
      <c r="AM630" s="343"/>
      <c r="AN630" s="343"/>
      <c r="AO630" s="417"/>
      <c r="AP630" s="418" t="s">
        <v>434</v>
      </c>
      <c r="AQ630" s="418"/>
      <c r="AR630" s="418"/>
      <c r="AS630" s="418"/>
      <c r="AT630" s="418"/>
      <c r="AU630" s="418"/>
      <c r="AV630" s="418"/>
      <c r="AW630" s="418"/>
      <c r="AX630" s="418"/>
    </row>
    <row r="631" spans="1:50" ht="26.25" customHeight="1" x14ac:dyDescent="0.2">
      <c r="A631" s="1074">
        <v>1</v>
      </c>
      <c r="B631" s="107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2">
      <c r="A632" s="1074">
        <v>2</v>
      </c>
      <c r="B632" s="107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2">
      <c r="A633" s="1074">
        <v>3</v>
      </c>
      <c r="B633" s="107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2">
      <c r="A634" s="1074">
        <v>4</v>
      </c>
      <c r="B634" s="107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2">
      <c r="A635" s="1074">
        <v>5</v>
      </c>
      <c r="B635" s="107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2">
      <c r="A636" s="1074">
        <v>6</v>
      </c>
      <c r="B636" s="107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2">
      <c r="A637" s="1074">
        <v>7</v>
      </c>
      <c r="B637" s="107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2">
      <c r="A638" s="1074">
        <v>8</v>
      </c>
      <c r="B638" s="107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2">
      <c r="A639" s="1074">
        <v>9</v>
      </c>
      <c r="B639" s="107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2">
      <c r="A640" s="1074">
        <v>10</v>
      </c>
      <c r="B640" s="107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2">
      <c r="A641" s="1074">
        <v>11</v>
      </c>
      <c r="B641" s="107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2">
      <c r="A642" s="1074">
        <v>12</v>
      </c>
      <c r="B642" s="107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2">
      <c r="A643" s="1074">
        <v>13</v>
      </c>
      <c r="B643" s="107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2">
      <c r="A644" s="1074">
        <v>14</v>
      </c>
      <c r="B644" s="107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2">
      <c r="A645" s="1074">
        <v>15</v>
      </c>
      <c r="B645" s="107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2">
      <c r="A646" s="1074">
        <v>16</v>
      </c>
      <c r="B646" s="107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2">
      <c r="A647" s="1074">
        <v>17</v>
      </c>
      <c r="B647" s="107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2">
      <c r="A648" s="1074">
        <v>18</v>
      </c>
      <c r="B648" s="107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2">
      <c r="A649" s="1074">
        <v>19</v>
      </c>
      <c r="B649" s="107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2">
      <c r="A650" s="1074">
        <v>20</v>
      </c>
      <c r="B650" s="107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2">
      <c r="A651" s="1074">
        <v>21</v>
      </c>
      <c r="B651" s="107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2">
      <c r="A652" s="1074">
        <v>22</v>
      </c>
      <c r="B652" s="107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2">
      <c r="A653" s="1074">
        <v>23</v>
      </c>
      <c r="B653" s="107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2">
      <c r="A654" s="1074">
        <v>24</v>
      </c>
      <c r="B654" s="107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2">
      <c r="A655" s="1074">
        <v>25</v>
      </c>
      <c r="B655" s="107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2">
      <c r="A656" s="1074">
        <v>26</v>
      </c>
      <c r="B656" s="107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2">
      <c r="A657" s="1074">
        <v>27</v>
      </c>
      <c r="B657" s="107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2">
      <c r="A658" s="1074">
        <v>28</v>
      </c>
      <c r="B658" s="107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2">
      <c r="A659" s="1074">
        <v>29</v>
      </c>
      <c r="B659" s="107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2">
      <c r="A660" s="1074">
        <v>30</v>
      </c>
      <c r="B660" s="107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5" customHeight="1" x14ac:dyDescent="0.2">
      <c r="A663" s="343"/>
      <c r="B663" s="343"/>
      <c r="C663" s="343" t="s">
        <v>27</v>
      </c>
      <c r="D663" s="343"/>
      <c r="E663" s="343"/>
      <c r="F663" s="343"/>
      <c r="G663" s="343"/>
      <c r="H663" s="343"/>
      <c r="I663" s="343"/>
      <c r="J663" s="251" t="s">
        <v>433</v>
      </c>
      <c r="K663" s="416"/>
      <c r="L663" s="416"/>
      <c r="M663" s="416"/>
      <c r="N663" s="416"/>
      <c r="O663" s="416"/>
      <c r="P663" s="344" t="s">
        <v>28</v>
      </c>
      <c r="Q663" s="344"/>
      <c r="R663" s="344"/>
      <c r="S663" s="344"/>
      <c r="T663" s="344"/>
      <c r="U663" s="344"/>
      <c r="V663" s="344"/>
      <c r="W663" s="344"/>
      <c r="X663" s="344"/>
      <c r="Y663" s="341" t="s">
        <v>502</v>
      </c>
      <c r="Z663" s="342"/>
      <c r="AA663" s="342"/>
      <c r="AB663" s="342"/>
      <c r="AC663" s="251" t="s">
        <v>484</v>
      </c>
      <c r="AD663" s="251"/>
      <c r="AE663" s="251"/>
      <c r="AF663" s="251"/>
      <c r="AG663" s="251"/>
      <c r="AH663" s="341" t="s">
        <v>393</v>
      </c>
      <c r="AI663" s="343"/>
      <c r="AJ663" s="343"/>
      <c r="AK663" s="343"/>
      <c r="AL663" s="343" t="s">
        <v>22</v>
      </c>
      <c r="AM663" s="343"/>
      <c r="AN663" s="343"/>
      <c r="AO663" s="417"/>
      <c r="AP663" s="418" t="s">
        <v>434</v>
      </c>
      <c r="AQ663" s="418"/>
      <c r="AR663" s="418"/>
      <c r="AS663" s="418"/>
      <c r="AT663" s="418"/>
      <c r="AU663" s="418"/>
      <c r="AV663" s="418"/>
      <c r="AW663" s="418"/>
      <c r="AX663" s="418"/>
    </row>
    <row r="664" spans="1:50" ht="26.25" customHeight="1" x14ac:dyDescent="0.2">
      <c r="A664" s="1074">
        <v>1</v>
      </c>
      <c r="B664" s="107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2">
      <c r="A665" s="1074">
        <v>2</v>
      </c>
      <c r="B665" s="107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2">
      <c r="A666" s="1074">
        <v>3</v>
      </c>
      <c r="B666" s="107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2">
      <c r="A667" s="1074">
        <v>4</v>
      </c>
      <c r="B667" s="107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2">
      <c r="A668" s="1074">
        <v>5</v>
      </c>
      <c r="B668" s="107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2">
      <c r="A669" s="1074">
        <v>6</v>
      </c>
      <c r="B669" s="107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2">
      <c r="A670" s="1074">
        <v>7</v>
      </c>
      <c r="B670" s="107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2">
      <c r="A671" s="1074">
        <v>8</v>
      </c>
      <c r="B671" s="107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2">
      <c r="A672" s="1074">
        <v>9</v>
      </c>
      <c r="B672" s="107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2">
      <c r="A673" s="1074">
        <v>10</v>
      </c>
      <c r="B673" s="107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2">
      <c r="A674" s="1074">
        <v>11</v>
      </c>
      <c r="B674" s="107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2">
      <c r="A675" s="1074">
        <v>12</v>
      </c>
      <c r="B675" s="107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2">
      <c r="A676" s="1074">
        <v>13</v>
      </c>
      <c r="B676" s="107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2">
      <c r="A677" s="1074">
        <v>14</v>
      </c>
      <c r="B677" s="107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2">
      <c r="A678" s="1074">
        <v>15</v>
      </c>
      <c r="B678" s="107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2">
      <c r="A679" s="1074">
        <v>16</v>
      </c>
      <c r="B679" s="107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2">
      <c r="A680" s="1074">
        <v>17</v>
      </c>
      <c r="B680" s="107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2">
      <c r="A681" s="1074">
        <v>18</v>
      </c>
      <c r="B681" s="107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2">
      <c r="A682" s="1074">
        <v>19</v>
      </c>
      <c r="B682" s="107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2">
      <c r="A683" s="1074">
        <v>20</v>
      </c>
      <c r="B683" s="107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2">
      <c r="A684" s="1074">
        <v>21</v>
      </c>
      <c r="B684" s="107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2">
      <c r="A685" s="1074">
        <v>22</v>
      </c>
      <c r="B685" s="107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2">
      <c r="A686" s="1074">
        <v>23</v>
      </c>
      <c r="B686" s="107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2">
      <c r="A687" s="1074">
        <v>24</v>
      </c>
      <c r="B687" s="107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2">
      <c r="A688" s="1074">
        <v>25</v>
      </c>
      <c r="B688" s="107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2">
      <c r="A689" s="1074">
        <v>26</v>
      </c>
      <c r="B689" s="107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2">
      <c r="A690" s="1074">
        <v>27</v>
      </c>
      <c r="B690" s="107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2">
      <c r="A691" s="1074">
        <v>28</v>
      </c>
      <c r="B691" s="107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2">
      <c r="A692" s="1074">
        <v>29</v>
      </c>
      <c r="B692" s="107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2">
      <c r="A693" s="1074">
        <v>30</v>
      </c>
      <c r="B693" s="107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5" customHeight="1" x14ac:dyDescent="0.2">
      <c r="A696" s="343"/>
      <c r="B696" s="343"/>
      <c r="C696" s="343" t="s">
        <v>27</v>
      </c>
      <c r="D696" s="343"/>
      <c r="E696" s="343"/>
      <c r="F696" s="343"/>
      <c r="G696" s="343"/>
      <c r="H696" s="343"/>
      <c r="I696" s="343"/>
      <c r="J696" s="251" t="s">
        <v>433</v>
      </c>
      <c r="K696" s="416"/>
      <c r="L696" s="416"/>
      <c r="M696" s="416"/>
      <c r="N696" s="416"/>
      <c r="O696" s="416"/>
      <c r="P696" s="344" t="s">
        <v>28</v>
      </c>
      <c r="Q696" s="344"/>
      <c r="R696" s="344"/>
      <c r="S696" s="344"/>
      <c r="T696" s="344"/>
      <c r="U696" s="344"/>
      <c r="V696" s="344"/>
      <c r="W696" s="344"/>
      <c r="X696" s="344"/>
      <c r="Y696" s="341" t="s">
        <v>502</v>
      </c>
      <c r="Z696" s="342"/>
      <c r="AA696" s="342"/>
      <c r="AB696" s="342"/>
      <c r="AC696" s="251" t="s">
        <v>484</v>
      </c>
      <c r="AD696" s="251"/>
      <c r="AE696" s="251"/>
      <c r="AF696" s="251"/>
      <c r="AG696" s="251"/>
      <c r="AH696" s="341" t="s">
        <v>393</v>
      </c>
      <c r="AI696" s="343"/>
      <c r="AJ696" s="343"/>
      <c r="AK696" s="343"/>
      <c r="AL696" s="343" t="s">
        <v>22</v>
      </c>
      <c r="AM696" s="343"/>
      <c r="AN696" s="343"/>
      <c r="AO696" s="417"/>
      <c r="AP696" s="418" t="s">
        <v>434</v>
      </c>
      <c r="AQ696" s="418"/>
      <c r="AR696" s="418"/>
      <c r="AS696" s="418"/>
      <c r="AT696" s="418"/>
      <c r="AU696" s="418"/>
      <c r="AV696" s="418"/>
      <c r="AW696" s="418"/>
      <c r="AX696" s="418"/>
    </row>
    <row r="697" spans="1:50" ht="26.25" customHeight="1" x14ac:dyDescent="0.2">
      <c r="A697" s="1074">
        <v>1</v>
      </c>
      <c r="B697" s="107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2">
      <c r="A698" s="1074">
        <v>2</v>
      </c>
      <c r="B698" s="107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2">
      <c r="A699" s="1074">
        <v>3</v>
      </c>
      <c r="B699" s="107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2">
      <c r="A700" s="1074">
        <v>4</v>
      </c>
      <c r="B700" s="107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2">
      <c r="A701" s="1074">
        <v>5</v>
      </c>
      <c r="B701" s="107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2">
      <c r="A702" s="1074">
        <v>6</v>
      </c>
      <c r="B702" s="107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2">
      <c r="A703" s="1074">
        <v>7</v>
      </c>
      <c r="B703" s="107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2">
      <c r="A704" s="1074">
        <v>8</v>
      </c>
      <c r="B704" s="107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2">
      <c r="A705" s="1074">
        <v>9</v>
      </c>
      <c r="B705" s="107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2">
      <c r="A706" s="1074">
        <v>10</v>
      </c>
      <c r="B706" s="107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2">
      <c r="A707" s="1074">
        <v>11</v>
      </c>
      <c r="B707" s="107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2">
      <c r="A708" s="1074">
        <v>12</v>
      </c>
      <c r="B708" s="107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2">
      <c r="A709" s="1074">
        <v>13</v>
      </c>
      <c r="B709" s="107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2">
      <c r="A710" s="1074">
        <v>14</v>
      </c>
      <c r="B710" s="107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2">
      <c r="A711" s="1074">
        <v>15</v>
      </c>
      <c r="B711" s="107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2">
      <c r="A712" s="1074">
        <v>16</v>
      </c>
      <c r="B712" s="107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2">
      <c r="A713" s="1074">
        <v>17</v>
      </c>
      <c r="B713" s="107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2">
      <c r="A714" s="1074">
        <v>18</v>
      </c>
      <c r="B714" s="107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2">
      <c r="A715" s="1074">
        <v>19</v>
      </c>
      <c r="B715" s="107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2">
      <c r="A716" s="1074">
        <v>20</v>
      </c>
      <c r="B716" s="107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2">
      <c r="A717" s="1074">
        <v>21</v>
      </c>
      <c r="B717" s="107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2">
      <c r="A718" s="1074">
        <v>22</v>
      </c>
      <c r="B718" s="107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2">
      <c r="A719" s="1074">
        <v>23</v>
      </c>
      <c r="B719" s="107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2">
      <c r="A720" s="1074">
        <v>24</v>
      </c>
      <c r="B720" s="107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2">
      <c r="A721" s="1074">
        <v>25</v>
      </c>
      <c r="B721" s="107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2">
      <c r="A722" s="1074">
        <v>26</v>
      </c>
      <c r="B722" s="107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2">
      <c r="A723" s="1074">
        <v>27</v>
      </c>
      <c r="B723" s="107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2">
      <c r="A724" s="1074">
        <v>28</v>
      </c>
      <c r="B724" s="107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2">
      <c r="A725" s="1074">
        <v>29</v>
      </c>
      <c r="B725" s="107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2">
      <c r="A726" s="1074">
        <v>30</v>
      </c>
      <c r="B726" s="107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5" customHeight="1" x14ac:dyDescent="0.2">
      <c r="A729" s="343"/>
      <c r="B729" s="343"/>
      <c r="C729" s="343" t="s">
        <v>27</v>
      </c>
      <c r="D729" s="343"/>
      <c r="E729" s="343"/>
      <c r="F729" s="343"/>
      <c r="G729" s="343"/>
      <c r="H729" s="343"/>
      <c r="I729" s="343"/>
      <c r="J729" s="251" t="s">
        <v>433</v>
      </c>
      <c r="K729" s="416"/>
      <c r="L729" s="416"/>
      <c r="M729" s="416"/>
      <c r="N729" s="416"/>
      <c r="O729" s="416"/>
      <c r="P729" s="344" t="s">
        <v>28</v>
      </c>
      <c r="Q729" s="344"/>
      <c r="R729" s="344"/>
      <c r="S729" s="344"/>
      <c r="T729" s="344"/>
      <c r="U729" s="344"/>
      <c r="V729" s="344"/>
      <c r="W729" s="344"/>
      <c r="X729" s="344"/>
      <c r="Y729" s="341" t="s">
        <v>502</v>
      </c>
      <c r="Z729" s="342"/>
      <c r="AA729" s="342"/>
      <c r="AB729" s="342"/>
      <c r="AC729" s="251" t="s">
        <v>484</v>
      </c>
      <c r="AD729" s="251"/>
      <c r="AE729" s="251"/>
      <c r="AF729" s="251"/>
      <c r="AG729" s="251"/>
      <c r="AH729" s="341" t="s">
        <v>393</v>
      </c>
      <c r="AI729" s="343"/>
      <c r="AJ729" s="343"/>
      <c r="AK729" s="343"/>
      <c r="AL729" s="343" t="s">
        <v>22</v>
      </c>
      <c r="AM729" s="343"/>
      <c r="AN729" s="343"/>
      <c r="AO729" s="417"/>
      <c r="AP729" s="418" t="s">
        <v>434</v>
      </c>
      <c r="AQ729" s="418"/>
      <c r="AR729" s="418"/>
      <c r="AS729" s="418"/>
      <c r="AT729" s="418"/>
      <c r="AU729" s="418"/>
      <c r="AV729" s="418"/>
      <c r="AW729" s="418"/>
      <c r="AX729" s="418"/>
    </row>
    <row r="730" spans="1:50" ht="26.25" customHeight="1" x14ac:dyDescent="0.2">
      <c r="A730" s="1074">
        <v>1</v>
      </c>
      <c r="B730" s="107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2">
      <c r="A731" s="1074">
        <v>2</v>
      </c>
      <c r="B731" s="107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2">
      <c r="A732" s="1074">
        <v>3</v>
      </c>
      <c r="B732" s="107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2">
      <c r="A733" s="1074">
        <v>4</v>
      </c>
      <c r="B733" s="107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2">
      <c r="A734" s="1074">
        <v>5</v>
      </c>
      <c r="B734" s="107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2">
      <c r="A735" s="1074">
        <v>6</v>
      </c>
      <c r="B735" s="107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2">
      <c r="A736" s="1074">
        <v>7</v>
      </c>
      <c r="B736" s="107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2">
      <c r="A737" s="1074">
        <v>8</v>
      </c>
      <c r="B737" s="107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2">
      <c r="A738" s="1074">
        <v>9</v>
      </c>
      <c r="B738" s="107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2">
      <c r="A739" s="1074">
        <v>10</v>
      </c>
      <c r="B739" s="107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2">
      <c r="A740" s="1074">
        <v>11</v>
      </c>
      <c r="B740" s="107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2">
      <c r="A741" s="1074">
        <v>12</v>
      </c>
      <c r="B741" s="107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2">
      <c r="A742" s="1074">
        <v>13</v>
      </c>
      <c r="B742" s="107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2">
      <c r="A743" s="1074">
        <v>14</v>
      </c>
      <c r="B743" s="107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2">
      <c r="A744" s="1074">
        <v>15</v>
      </c>
      <c r="B744" s="107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2">
      <c r="A745" s="1074">
        <v>16</v>
      </c>
      <c r="B745" s="107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2">
      <c r="A746" s="1074">
        <v>17</v>
      </c>
      <c r="B746" s="107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2">
      <c r="A747" s="1074">
        <v>18</v>
      </c>
      <c r="B747" s="107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2">
      <c r="A748" s="1074">
        <v>19</v>
      </c>
      <c r="B748" s="107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2">
      <c r="A749" s="1074">
        <v>20</v>
      </c>
      <c r="B749" s="107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2">
      <c r="A750" s="1074">
        <v>21</v>
      </c>
      <c r="B750" s="107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2">
      <c r="A751" s="1074">
        <v>22</v>
      </c>
      <c r="B751" s="107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2">
      <c r="A752" s="1074">
        <v>23</v>
      </c>
      <c r="B752" s="107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2">
      <c r="A753" s="1074">
        <v>24</v>
      </c>
      <c r="B753" s="107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2">
      <c r="A754" s="1074">
        <v>25</v>
      </c>
      <c r="B754" s="107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2">
      <c r="A755" s="1074">
        <v>26</v>
      </c>
      <c r="B755" s="107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2">
      <c r="A756" s="1074">
        <v>27</v>
      </c>
      <c r="B756" s="107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2">
      <c r="A757" s="1074">
        <v>28</v>
      </c>
      <c r="B757" s="107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2">
      <c r="A758" s="1074">
        <v>29</v>
      </c>
      <c r="B758" s="107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2">
      <c r="A759" s="1074">
        <v>30</v>
      </c>
      <c r="B759" s="107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5" customHeight="1" x14ac:dyDescent="0.2">
      <c r="A762" s="343"/>
      <c r="B762" s="343"/>
      <c r="C762" s="343" t="s">
        <v>27</v>
      </c>
      <c r="D762" s="343"/>
      <c r="E762" s="343"/>
      <c r="F762" s="343"/>
      <c r="G762" s="343"/>
      <c r="H762" s="343"/>
      <c r="I762" s="343"/>
      <c r="J762" s="251" t="s">
        <v>433</v>
      </c>
      <c r="K762" s="416"/>
      <c r="L762" s="416"/>
      <c r="M762" s="416"/>
      <c r="N762" s="416"/>
      <c r="O762" s="416"/>
      <c r="P762" s="344" t="s">
        <v>28</v>
      </c>
      <c r="Q762" s="344"/>
      <c r="R762" s="344"/>
      <c r="S762" s="344"/>
      <c r="T762" s="344"/>
      <c r="U762" s="344"/>
      <c r="V762" s="344"/>
      <c r="W762" s="344"/>
      <c r="X762" s="344"/>
      <c r="Y762" s="341" t="s">
        <v>502</v>
      </c>
      <c r="Z762" s="342"/>
      <c r="AA762" s="342"/>
      <c r="AB762" s="342"/>
      <c r="AC762" s="251" t="s">
        <v>484</v>
      </c>
      <c r="AD762" s="251"/>
      <c r="AE762" s="251"/>
      <c r="AF762" s="251"/>
      <c r="AG762" s="251"/>
      <c r="AH762" s="341" t="s">
        <v>393</v>
      </c>
      <c r="AI762" s="343"/>
      <c r="AJ762" s="343"/>
      <c r="AK762" s="343"/>
      <c r="AL762" s="343" t="s">
        <v>22</v>
      </c>
      <c r="AM762" s="343"/>
      <c r="AN762" s="343"/>
      <c r="AO762" s="417"/>
      <c r="AP762" s="418" t="s">
        <v>434</v>
      </c>
      <c r="AQ762" s="418"/>
      <c r="AR762" s="418"/>
      <c r="AS762" s="418"/>
      <c r="AT762" s="418"/>
      <c r="AU762" s="418"/>
      <c r="AV762" s="418"/>
      <c r="AW762" s="418"/>
      <c r="AX762" s="418"/>
    </row>
    <row r="763" spans="1:50" ht="26.25" customHeight="1" x14ac:dyDescent="0.2">
      <c r="A763" s="1074">
        <v>1</v>
      </c>
      <c r="B763" s="107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2">
      <c r="A764" s="1074">
        <v>2</v>
      </c>
      <c r="B764" s="107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2">
      <c r="A765" s="1074">
        <v>3</v>
      </c>
      <c r="B765" s="107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2">
      <c r="A766" s="1074">
        <v>4</v>
      </c>
      <c r="B766" s="107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2">
      <c r="A767" s="1074">
        <v>5</v>
      </c>
      <c r="B767" s="107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2">
      <c r="A768" s="1074">
        <v>6</v>
      </c>
      <c r="B768" s="107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2">
      <c r="A769" s="1074">
        <v>7</v>
      </c>
      <c r="B769" s="107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2">
      <c r="A770" s="1074">
        <v>8</v>
      </c>
      <c r="B770" s="107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2">
      <c r="A771" s="1074">
        <v>9</v>
      </c>
      <c r="B771" s="107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2">
      <c r="A772" s="1074">
        <v>10</v>
      </c>
      <c r="B772" s="107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2">
      <c r="A773" s="1074">
        <v>11</v>
      </c>
      <c r="B773" s="107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2">
      <c r="A774" s="1074">
        <v>12</v>
      </c>
      <c r="B774" s="107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2">
      <c r="A775" s="1074">
        <v>13</v>
      </c>
      <c r="B775" s="107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2">
      <c r="A776" s="1074">
        <v>14</v>
      </c>
      <c r="B776" s="107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2">
      <c r="A777" s="1074">
        <v>15</v>
      </c>
      <c r="B777" s="107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2">
      <c r="A778" s="1074">
        <v>16</v>
      </c>
      <c r="B778" s="107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2">
      <c r="A779" s="1074">
        <v>17</v>
      </c>
      <c r="B779" s="107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2">
      <c r="A780" s="1074">
        <v>18</v>
      </c>
      <c r="B780" s="107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2">
      <c r="A781" s="1074">
        <v>19</v>
      </c>
      <c r="B781" s="107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2">
      <c r="A782" s="1074">
        <v>20</v>
      </c>
      <c r="B782" s="107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2">
      <c r="A783" s="1074">
        <v>21</v>
      </c>
      <c r="B783" s="107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2">
      <c r="A784" s="1074">
        <v>22</v>
      </c>
      <c r="B784" s="107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2">
      <c r="A785" s="1074">
        <v>23</v>
      </c>
      <c r="B785" s="107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2">
      <c r="A786" s="1074">
        <v>24</v>
      </c>
      <c r="B786" s="107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2">
      <c r="A787" s="1074">
        <v>25</v>
      </c>
      <c r="B787" s="107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2">
      <c r="A788" s="1074">
        <v>26</v>
      </c>
      <c r="B788" s="107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2">
      <c r="A789" s="1074">
        <v>27</v>
      </c>
      <c r="B789" s="107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2">
      <c r="A790" s="1074">
        <v>28</v>
      </c>
      <c r="B790" s="107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2">
      <c r="A791" s="1074">
        <v>29</v>
      </c>
      <c r="B791" s="107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2">
      <c r="A792" s="1074">
        <v>30</v>
      </c>
      <c r="B792" s="107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5" customHeight="1" x14ac:dyDescent="0.2">
      <c r="A795" s="343"/>
      <c r="B795" s="343"/>
      <c r="C795" s="343" t="s">
        <v>27</v>
      </c>
      <c r="D795" s="343"/>
      <c r="E795" s="343"/>
      <c r="F795" s="343"/>
      <c r="G795" s="343"/>
      <c r="H795" s="343"/>
      <c r="I795" s="343"/>
      <c r="J795" s="251" t="s">
        <v>433</v>
      </c>
      <c r="K795" s="416"/>
      <c r="L795" s="416"/>
      <c r="M795" s="416"/>
      <c r="N795" s="416"/>
      <c r="O795" s="416"/>
      <c r="P795" s="344" t="s">
        <v>28</v>
      </c>
      <c r="Q795" s="344"/>
      <c r="R795" s="344"/>
      <c r="S795" s="344"/>
      <c r="T795" s="344"/>
      <c r="U795" s="344"/>
      <c r="V795" s="344"/>
      <c r="W795" s="344"/>
      <c r="X795" s="344"/>
      <c r="Y795" s="341" t="s">
        <v>502</v>
      </c>
      <c r="Z795" s="342"/>
      <c r="AA795" s="342"/>
      <c r="AB795" s="342"/>
      <c r="AC795" s="251" t="s">
        <v>484</v>
      </c>
      <c r="AD795" s="251"/>
      <c r="AE795" s="251"/>
      <c r="AF795" s="251"/>
      <c r="AG795" s="251"/>
      <c r="AH795" s="341" t="s">
        <v>393</v>
      </c>
      <c r="AI795" s="343"/>
      <c r="AJ795" s="343"/>
      <c r="AK795" s="343"/>
      <c r="AL795" s="343" t="s">
        <v>22</v>
      </c>
      <c r="AM795" s="343"/>
      <c r="AN795" s="343"/>
      <c r="AO795" s="417"/>
      <c r="AP795" s="418" t="s">
        <v>434</v>
      </c>
      <c r="AQ795" s="418"/>
      <c r="AR795" s="418"/>
      <c r="AS795" s="418"/>
      <c r="AT795" s="418"/>
      <c r="AU795" s="418"/>
      <c r="AV795" s="418"/>
      <c r="AW795" s="418"/>
      <c r="AX795" s="418"/>
    </row>
    <row r="796" spans="1:50" ht="26.25" customHeight="1" x14ac:dyDescent="0.2">
      <c r="A796" s="1074">
        <v>1</v>
      </c>
      <c r="B796" s="107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2">
      <c r="A797" s="1074">
        <v>2</v>
      </c>
      <c r="B797" s="107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2">
      <c r="A798" s="1074">
        <v>3</v>
      </c>
      <c r="B798" s="107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2">
      <c r="A799" s="1074">
        <v>4</v>
      </c>
      <c r="B799" s="107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2">
      <c r="A800" s="1074">
        <v>5</v>
      </c>
      <c r="B800" s="107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2">
      <c r="A801" s="1074">
        <v>6</v>
      </c>
      <c r="B801" s="107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2">
      <c r="A802" s="1074">
        <v>7</v>
      </c>
      <c r="B802" s="107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2">
      <c r="A803" s="1074">
        <v>8</v>
      </c>
      <c r="B803" s="107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2">
      <c r="A804" s="1074">
        <v>9</v>
      </c>
      <c r="B804" s="107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2">
      <c r="A805" s="1074">
        <v>10</v>
      </c>
      <c r="B805" s="107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2">
      <c r="A806" s="1074">
        <v>11</v>
      </c>
      <c r="B806" s="107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2">
      <c r="A807" s="1074">
        <v>12</v>
      </c>
      <c r="B807" s="107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2">
      <c r="A808" s="1074">
        <v>13</v>
      </c>
      <c r="B808" s="107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2">
      <c r="A809" s="1074">
        <v>14</v>
      </c>
      <c r="B809" s="107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2">
      <c r="A810" s="1074">
        <v>15</v>
      </c>
      <c r="B810" s="107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2">
      <c r="A811" s="1074">
        <v>16</v>
      </c>
      <c r="B811" s="107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2">
      <c r="A812" s="1074">
        <v>17</v>
      </c>
      <c r="B812" s="107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2">
      <c r="A813" s="1074">
        <v>18</v>
      </c>
      <c r="B813" s="107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2">
      <c r="A814" s="1074">
        <v>19</v>
      </c>
      <c r="B814" s="107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2">
      <c r="A815" s="1074">
        <v>20</v>
      </c>
      <c r="B815" s="107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2">
      <c r="A816" s="1074">
        <v>21</v>
      </c>
      <c r="B816" s="107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2">
      <c r="A817" s="1074">
        <v>22</v>
      </c>
      <c r="B817" s="107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2">
      <c r="A818" s="1074">
        <v>23</v>
      </c>
      <c r="B818" s="107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2">
      <c r="A819" s="1074">
        <v>24</v>
      </c>
      <c r="B819" s="107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2">
      <c r="A820" s="1074">
        <v>25</v>
      </c>
      <c r="B820" s="107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2">
      <c r="A821" s="1074">
        <v>26</v>
      </c>
      <c r="B821" s="107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2">
      <c r="A822" s="1074">
        <v>27</v>
      </c>
      <c r="B822" s="107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2">
      <c r="A823" s="1074">
        <v>28</v>
      </c>
      <c r="B823" s="107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2">
      <c r="A824" s="1074">
        <v>29</v>
      </c>
      <c r="B824" s="107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2">
      <c r="A825" s="1074">
        <v>30</v>
      </c>
      <c r="B825" s="107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5" customHeight="1" x14ac:dyDescent="0.2">
      <c r="A828" s="343"/>
      <c r="B828" s="343"/>
      <c r="C828" s="343" t="s">
        <v>27</v>
      </c>
      <c r="D828" s="343"/>
      <c r="E828" s="343"/>
      <c r="F828" s="343"/>
      <c r="G828" s="343"/>
      <c r="H828" s="343"/>
      <c r="I828" s="343"/>
      <c r="J828" s="251" t="s">
        <v>433</v>
      </c>
      <c r="K828" s="416"/>
      <c r="L828" s="416"/>
      <c r="M828" s="416"/>
      <c r="N828" s="416"/>
      <c r="O828" s="416"/>
      <c r="P828" s="344" t="s">
        <v>28</v>
      </c>
      <c r="Q828" s="344"/>
      <c r="R828" s="344"/>
      <c r="S828" s="344"/>
      <c r="T828" s="344"/>
      <c r="U828" s="344"/>
      <c r="V828" s="344"/>
      <c r="W828" s="344"/>
      <c r="X828" s="344"/>
      <c r="Y828" s="341" t="s">
        <v>502</v>
      </c>
      <c r="Z828" s="342"/>
      <c r="AA828" s="342"/>
      <c r="AB828" s="342"/>
      <c r="AC828" s="251" t="s">
        <v>484</v>
      </c>
      <c r="AD828" s="251"/>
      <c r="AE828" s="251"/>
      <c r="AF828" s="251"/>
      <c r="AG828" s="251"/>
      <c r="AH828" s="341" t="s">
        <v>393</v>
      </c>
      <c r="AI828" s="343"/>
      <c r="AJ828" s="343"/>
      <c r="AK828" s="343"/>
      <c r="AL828" s="343" t="s">
        <v>22</v>
      </c>
      <c r="AM828" s="343"/>
      <c r="AN828" s="343"/>
      <c r="AO828" s="417"/>
      <c r="AP828" s="418" t="s">
        <v>434</v>
      </c>
      <c r="AQ828" s="418"/>
      <c r="AR828" s="418"/>
      <c r="AS828" s="418"/>
      <c r="AT828" s="418"/>
      <c r="AU828" s="418"/>
      <c r="AV828" s="418"/>
      <c r="AW828" s="418"/>
      <c r="AX828" s="418"/>
    </row>
    <row r="829" spans="1:50" ht="26.25" customHeight="1" x14ac:dyDescent="0.2">
      <c r="A829" s="1074">
        <v>1</v>
      </c>
      <c r="B829" s="107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2">
      <c r="A830" s="1074">
        <v>2</v>
      </c>
      <c r="B830" s="107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2">
      <c r="A831" s="1074">
        <v>3</v>
      </c>
      <c r="B831" s="107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2">
      <c r="A832" s="1074">
        <v>4</v>
      </c>
      <c r="B832" s="107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2">
      <c r="A833" s="1074">
        <v>5</v>
      </c>
      <c r="B833" s="107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2">
      <c r="A834" s="1074">
        <v>6</v>
      </c>
      <c r="B834" s="107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2">
      <c r="A835" s="1074">
        <v>7</v>
      </c>
      <c r="B835" s="107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2">
      <c r="A836" s="1074">
        <v>8</v>
      </c>
      <c r="B836" s="107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2">
      <c r="A837" s="1074">
        <v>9</v>
      </c>
      <c r="B837" s="107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2">
      <c r="A838" s="1074">
        <v>10</v>
      </c>
      <c r="B838" s="107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2">
      <c r="A839" s="1074">
        <v>11</v>
      </c>
      <c r="B839" s="107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2">
      <c r="A840" s="1074">
        <v>12</v>
      </c>
      <c r="B840" s="107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2">
      <c r="A841" s="1074">
        <v>13</v>
      </c>
      <c r="B841" s="107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2">
      <c r="A842" s="1074">
        <v>14</v>
      </c>
      <c r="B842" s="107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2">
      <c r="A843" s="1074">
        <v>15</v>
      </c>
      <c r="B843" s="107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2">
      <c r="A844" s="1074">
        <v>16</v>
      </c>
      <c r="B844" s="107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2">
      <c r="A845" s="1074">
        <v>17</v>
      </c>
      <c r="B845" s="107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2">
      <c r="A846" s="1074">
        <v>18</v>
      </c>
      <c r="B846" s="107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2">
      <c r="A847" s="1074">
        <v>19</v>
      </c>
      <c r="B847" s="107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2">
      <c r="A848" s="1074">
        <v>20</v>
      </c>
      <c r="B848" s="107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2">
      <c r="A849" s="1074">
        <v>21</v>
      </c>
      <c r="B849" s="107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2">
      <c r="A850" s="1074">
        <v>22</v>
      </c>
      <c r="B850" s="107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2">
      <c r="A851" s="1074">
        <v>23</v>
      </c>
      <c r="B851" s="107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2">
      <c r="A852" s="1074">
        <v>24</v>
      </c>
      <c r="B852" s="107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2">
      <c r="A853" s="1074">
        <v>25</v>
      </c>
      <c r="B853" s="107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2">
      <c r="A854" s="1074">
        <v>26</v>
      </c>
      <c r="B854" s="107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2">
      <c r="A855" s="1074">
        <v>27</v>
      </c>
      <c r="B855" s="107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2">
      <c r="A856" s="1074">
        <v>28</v>
      </c>
      <c r="B856" s="107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2">
      <c r="A857" s="1074">
        <v>29</v>
      </c>
      <c r="B857" s="107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2">
      <c r="A858" s="1074">
        <v>30</v>
      </c>
      <c r="B858" s="107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5" customHeight="1" x14ac:dyDescent="0.2">
      <c r="A861" s="343"/>
      <c r="B861" s="343"/>
      <c r="C861" s="343" t="s">
        <v>27</v>
      </c>
      <c r="D861" s="343"/>
      <c r="E861" s="343"/>
      <c r="F861" s="343"/>
      <c r="G861" s="343"/>
      <c r="H861" s="343"/>
      <c r="I861" s="343"/>
      <c r="J861" s="251" t="s">
        <v>433</v>
      </c>
      <c r="K861" s="416"/>
      <c r="L861" s="416"/>
      <c r="M861" s="416"/>
      <c r="N861" s="416"/>
      <c r="O861" s="416"/>
      <c r="P861" s="344" t="s">
        <v>28</v>
      </c>
      <c r="Q861" s="344"/>
      <c r="R861" s="344"/>
      <c r="S861" s="344"/>
      <c r="T861" s="344"/>
      <c r="U861" s="344"/>
      <c r="V861" s="344"/>
      <c r="W861" s="344"/>
      <c r="X861" s="344"/>
      <c r="Y861" s="341" t="s">
        <v>502</v>
      </c>
      <c r="Z861" s="342"/>
      <c r="AA861" s="342"/>
      <c r="AB861" s="342"/>
      <c r="AC861" s="251" t="s">
        <v>484</v>
      </c>
      <c r="AD861" s="251"/>
      <c r="AE861" s="251"/>
      <c r="AF861" s="251"/>
      <c r="AG861" s="251"/>
      <c r="AH861" s="341" t="s">
        <v>393</v>
      </c>
      <c r="AI861" s="343"/>
      <c r="AJ861" s="343"/>
      <c r="AK861" s="343"/>
      <c r="AL861" s="343" t="s">
        <v>22</v>
      </c>
      <c r="AM861" s="343"/>
      <c r="AN861" s="343"/>
      <c r="AO861" s="417"/>
      <c r="AP861" s="418" t="s">
        <v>434</v>
      </c>
      <c r="AQ861" s="418"/>
      <c r="AR861" s="418"/>
      <c r="AS861" s="418"/>
      <c r="AT861" s="418"/>
      <c r="AU861" s="418"/>
      <c r="AV861" s="418"/>
      <c r="AW861" s="418"/>
      <c r="AX861" s="418"/>
    </row>
    <row r="862" spans="1:50" ht="26.25" customHeight="1" x14ac:dyDescent="0.2">
      <c r="A862" s="1074">
        <v>1</v>
      </c>
      <c r="B862" s="107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2">
      <c r="A863" s="1074">
        <v>2</v>
      </c>
      <c r="B863" s="107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2">
      <c r="A864" s="1074">
        <v>3</v>
      </c>
      <c r="B864" s="107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2">
      <c r="A865" s="1074">
        <v>4</v>
      </c>
      <c r="B865" s="107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2">
      <c r="A866" s="1074">
        <v>5</v>
      </c>
      <c r="B866" s="107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2">
      <c r="A867" s="1074">
        <v>6</v>
      </c>
      <c r="B867" s="107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2">
      <c r="A868" s="1074">
        <v>7</v>
      </c>
      <c r="B868" s="107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2">
      <c r="A869" s="1074">
        <v>8</v>
      </c>
      <c r="B869" s="107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2">
      <c r="A870" s="1074">
        <v>9</v>
      </c>
      <c r="B870" s="107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2">
      <c r="A871" s="1074">
        <v>10</v>
      </c>
      <c r="B871" s="107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2">
      <c r="A872" s="1074">
        <v>11</v>
      </c>
      <c r="B872" s="107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2">
      <c r="A873" s="1074">
        <v>12</v>
      </c>
      <c r="B873" s="107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2">
      <c r="A874" s="1074">
        <v>13</v>
      </c>
      <c r="B874" s="107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2">
      <c r="A875" s="1074">
        <v>14</v>
      </c>
      <c r="B875" s="107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2">
      <c r="A876" s="1074">
        <v>15</v>
      </c>
      <c r="B876" s="107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2">
      <c r="A877" s="1074">
        <v>16</v>
      </c>
      <c r="B877" s="107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2">
      <c r="A878" s="1074">
        <v>17</v>
      </c>
      <c r="B878" s="107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2">
      <c r="A879" s="1074">
        <v>18</v>
      </c>
      <c r="B879" s="107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2">
      <c r="A880" s="1074">
        <v>19</v>
      </c>
      <c r="B880" s="107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2">
      <c r="A881" s="1074">
        <v>20</v>
      </c>
      <c r="B881" s="107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2">
      <c r="A882" s="1074">
        <v>21</v>
      </c>
      <c r="B882" s="107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2">
      <c r="A883" s="1074">
        <v>22</v>
      </c>
      <c r="B883" s="107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2">
      <c r="A884" s="1074">
        <v>23</v>
      </c>
      <c r="B884" s="107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2">
      <c r="A885" s="1074">
        <v>24</v>
      </c>
      <c r="B885" s="107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2">
      <c r="A886" s="1074">
        <v>25</v>
      </c>
      <c r="B886" s="107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2">
      <c r="A887" s="1074">
        <v>26</v>
      </c>
      <c r="B887" s="107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2">
      <c r="A888" s="1074">
        <v>27</v>
      </c>
      <c r="B888" s="107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2">
      <c r="A889" s="1074">
        <v>28</v>
      </c>
      <c r="B889" s="107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2">
      <c r="A890" s="1074">
        <v>29</v>
      </c>
      <c r="B890" s="107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2">
      <c r="A891" s="1074">
        <v>30</v>
      </c>
      <c r="B891" s="107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5" customHeight="1" x14ac:dyDescent="0.2">
      <c r="A894" s="343"/>
      <c r="B894" s="343"/>
      <c r="C894" s="343" t="s">
        <v>27</v>
      </c>
      <c r="D894" s="343"/>
      <c r="E894" s="343"/>
      <c r="F894" s="343"/>
      <c r="G894" s="343"/>
      <c r="H894" s="343"/>
      <c r="I894" s="343"/>
      <c r="J894" s="251" t="s">
        <v>433</v>
      </c>
      <c r="K894" s="416"/>
      <c r="L894" s="416"/>
      <c r="M894" s="416"/>
      <c r="N894" s="416"/>
      <c r="O894" s="416"/>
      <c r="P894" s="344" t="s">
        <v>28</v>
      </c>
      <c r="Q894" s="344"/>
      <c r="R894" s="344"/>
      <c r="S894" s="344"/>
      <c r="T894" s="344"/>
      <c r="U894" s="344"/>
      <c r="V894" s="344"/>
      <c r="W894" s="344"/>
      <c r="X894" s="344"/>
      <c r="Y894" s="341" t="s">
        <v>502</v>
      </c>
      <c r="Z894" s="342"/>
      <c r="AA894" s="342"/>
      <c r="AB894" s="342"/>
      <c r="AC894" s="251" t="s">
        <v>484</v>
      </c>
      <c r="AD894" s="251"/>
      <c r="AE894" s="251"/>
      <c r="AF894" s="251"/>
      <c r="AG894" s="251"/>
      <c r="AH894" s="341" t="s">
        <v>393</v>
      </c>
      <c r="AI894" s="343"/>
      <c r="AJ894" s="343"/>
      <c r="AK894" s="343"/>
      <c r="AL894" s="343" t="s">
        <v>22</v>
      </c>
      <c r="AM894" s="343"/>
      <c r="AN894" s="343"/>
      <c r="AO894" s="417"/>
      <c r="AP894" s="418" t="s">
        <v>434</v>
      </c>
      <c r="AQ894" s="418"/>
      <c r="AR894" s="418"/>
      <c r="AS894" s="418"/>
      <c r="AT894" s="418"/>
      <c r="AU894" s="418"/>
      <c r="AV894" s="418"/>
      <c r="AW894" s="418"/>
      <c r="AX894" s="418"/>
    </row>
    <row r="895" spans="1:50" ht="26.25" customHeight="1" x14ac:dyDescent="0.2">
      <c r="A895" s="1074">
        <v>1</v>
      </c>
      <c r="B895" s="107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2">
      <c r="A896" s="1074">
        <v>2</v>
      </c>
      <c r="B896" s="107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2">
      <c r="A897" s="1074">
        <v>3</v>
      </c>
      <c r="B897" s="107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2">
      <c r="A898" s="1074">
        <v>4</v>
      </c>
      <c r="B898" s="107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2">
      <c r="A899" s="1074">
        <v>5</v>
      </c>
      <c r="B899" s="107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2">
      <c r="A900" s="1074">
        <v>6</v>
      </c>
      <c r="B900" s="107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2">
      <c r="A901" s="1074">
        <v>7</v>
      </c>
      <c r="B901" s="107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2">
      <c r="A902" s="1074">
        <v>8</v>
      </c>
      <c r="B902" s="107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2">
      <c r="A903" s="1074">
        <v>9</v>
      </c>
      <c r="B903" s="107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2">
      <c r="A904" s="1074">
        <v>10</v>
      </c>
      <c r="B904" s="107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2">
      <c r="A905" s="1074">
        <v>11</v>
      </c>
      <c r="B905" s="107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2">
      <c r="A906" s="1074">
        <v>12</v>
      </c>
      <c r="B906" s="107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2">
      <c r="A907" s="1074">
        <v>13</v>
      </c>
      <c r="B907" s="107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2">
      <c r="A908" s="1074">
        <v>14</v>
      </c>
      <c r="B908" s="107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2">
      <c r="A909" s="1074">
        <v>15</v>
      </c>
      <c r="B909" s="107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2">
      <c r="A910" s="1074">
        <v>16</v>
      </c>
      <c r="B910" s="107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2">
      <c r="A911" s="1074">
        <v>17</v>
      </c>
      <c r="B911" s="107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2">
      <c r="A912" s="1074">
        <v>18</v>
      </c>
      <c r="B912" s="107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2">
      <c r="A913" s="1074">
        <v>19</v>
      </c>
      <c r="B913" s="107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2">
      <c r="A914" s="1074">
        <v>20</v>
      </c>
      <c r="B914" s="107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2">
      <c r="A915" s="1074">
        <v>21</v>
      </c>
      <c r="B915" s="107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2">
      <c r="A916" s="1074">
        <v>22</v>
      </c>
      <c r="B916" s="107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2">
      <c r="A917" s="1074">
        <v>23</v>
      </c>
      <c r="B917" s="107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2">
      <c r="A918" s="1074">
        <v>24</v>
      </c>
      <c r="B918" s="107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2">
      <c r="A919" s="1074">
        <v>25</v>
      </c>
      <c r="B919" s="107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2">
      <c r="A920" s="1074">
        <v>26</v>
      </c>
      <c r="B920" s="107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2">
      <c r="A921" s="1074">
        <v>27</v>
      </c>
      <c r="B921" s="107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2">
      <c r="A922" s="1074">
        <v>28</v>
      </c>
      <c r="B922" s="107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2">
      <c r="A923" s="1074">
        <v>29</v>
      </c>
      <c r="B923" s="107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2">
      <c r="A924" s="1074">
        <v>30</v>
      </c>
      <c r="B924" s="107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5" customHeight="1" x14ac:dyDescent="0.2">
      <c r="A927" s="343"/>
      <c r="B927" s="343"/>
      <c r="C927" s="343" t="s">
        <v>27</v>
      </c>
      <c r="D927" s="343"/>
      <c r="E927" s="343"/>
      <c r="F927" s="343"/>
      <c r="G927" s="343"/>
      <c r="H927" s="343"/>
      <c r="I927" s="343"/>
      <c r="J927" s="251" t="s">
        <v>433</v>
      </c>
      <c r="K927" s="416"/>
      <c r="L927" s="416"/>
      <c r="M927" s="416"/>
      <c r="N927" s="416"/>
      <c r="O927" s="416"/>
      <c r="P927" s="344" t="s">
        <v>28</v>
      </c>
      <c r="Q927" s="344"/>
      <c r="R927" s="344"/>
      <c r="S927" s="344"/>
      <c r="T927" s="344"/>
      <c r="U927" s="344"/>
      <c r="V927" s="344"/>
      <c r="W927" s="344"/>
      <c r="X927" s="344"/>
      <c r="Y927" s="341" t="s">
        <v>502</v>
      </c>
      <c r="Z927" s="342"/>
      <c r="AA927" s="342"/>
      <c r="AB927" s="342"/>
      <c r="AC927" s="251" t="s">
        <v>484</v>
      </c>
      <c r="AD927" s="251"/>
      <c r="AE927" s="251"/>
      <c r="AF927" s="251"/>
      <c r="AG927" s="251"/>
      <c r="AH927" s="341" t="s">
        <v>393</v>
      </c>
      <c r="AI927" s="343"/>
      <c r="AJ927" s="343"/>
      <c r="AK927" s="343"/>
      <c r="AL927" s="343" t="s">
        <v>22</v>
      </c>
      <c r="AM927" s="343"/>
      <c r="AN927" s="343"/>
      <c r="AO927" s="417"/>
      <c r="AP927" s="418" t="s">
        <v>434</v>
      </c>
      <c r="AQ927" s="418"/>
      <c r="AR927" s="418"/>
      <c r="AS927" s="418"/>
      <c r="AT927" s="418"/>
      <c r="AU927" s="418"/>
      <c r="AV927" s="418"/>
      <c r="AW927" s="418"/>
      <c r="AX927" s="418"/>
    </row>
    <row r="928" spans="1:50" ht="26.25" customHeight="1" x14ac:dyDescent="0.2">
      <c r="A928" s="1074">
        <v>1</v>
      </c>
      <c r="B928" s="107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2">
      <c r="A929" s="1074">
        <v>2</v>
      </c>
      <c r="B929" s="107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2">
      <c r="A930" s="1074">
        <v>3</v>
      </c>
      <c r="B930" s="107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2">
      <c r="A931" s="1074">
        <v>4</v>
      </c>
      <c r="B931" s="107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2">
      <c r="A932" s="1074">
        <v>5</v>
      </c>
      <c r="B932" s="107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2">
      <c r="A933" s="1074">
        <v>6</v>
      </c>
      <c r="B933" s="107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2">
      <c r="A934" s="1074">
        <v>7</v>
      </c>
      <c r="B934" s="107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2">
      <c r="A935" s="1074">
        <v>8</v>
      </c>
      <c r="B935" s="107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2">
      <c r="A936" s="1074">
        <v>9</v>
      </c>
      <c r="B936" s="107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2">
      <c r="A937" s="1074">
        <v>10</v>
      </c>
      <c r="B937" s="107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2">
      <c r="A938" s="1074">
        <v>11</v>
      </c>
      <c r="B938" s="107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2">
      <c r="A939" s="1074">
        <v>12</v>
      </c>
      <c r="B939" s="107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2">
      <c r="A940" s="1074">
        <v>13</v>
      </c>
      <c r="B940" s="107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2">
      <c r="A941" s="1074">
        <v>14</v>
      </c>
      <c r="B941" s="107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2">
      <c r="A942" s="1074">
        <v>15</v>
      </c>
      <c r="B942" s="107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2">
      <c r="A943" s="1074">
        <v>16</v>
      </c>
      <c r="B943" s="107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2">
      <c r="A944" s="1074">
        <v>17</v>
      </c>
      <c r="B944" s="107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2">
      <c r="A945" s="1074">
        <v>18</v>
      </c>
      <c r="B945" s="107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2">
      <c r="A946" s="1074">
        <v>19</v>
      </c>
      <c r="B946" s="107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2">
      <c r="A947" s="1074">
        <v>20</v>
      </c>
      <c r="B947" s="107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2">
      <c r="A948" s="1074">
        <v>21</v>
      </c>
      <c r="B948" s="107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2">
      <c r="A949" s="1074">
        <v>22</v>
      </c>
      <c r="B949" s="107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2">
      <c r="A950" s="1074">
        <v>23</v>
      </c>
      <c r="B950" s="107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2">
      <c r="A951" s="1074">
        <v>24</v>
      </c>
      <c r="B951" s="107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2">
      <c r="A952" s="1074">
        <v>25</v>
      </c>
      <c r="B952" s="107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2">
      <c r="A953" s="1074">
        <v>26</v>
      </c>
      <c r="B953" s="107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2">
      <c r="A954" s="1074">
        <v>27</v>
      </c>
      <c r="B954" s="107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2">
      <c r="A955" s="1074">
        <v>28</v>
      </c>
      <c r="B955" s="107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2">
      <c r="A956" s="1074">
        <v>29</v>
      </c>
      <c r="B956" s="107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2">
      <c r="A957" s="1074">
        <v>30</v>
      </c>
      <c r="B957" s="107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5" customHeight="1" x14ac:dyDescent="0.2">
      <c r="A960" s="343"/>
      <c r="B960" s="343"/>
      <c r="C960" s="343" t="s">
        <v>27</v>
      </c>
      <c r="D960" s="343"/>
      <c r="E960" s="343"/>
      <c r="F960" s="343"/>
      <c r="G960" s="343"/>
      <c r="H960" s="343"/>
      <c r="I960" s="343"/>
      <c r="J960" s="251" t="s">
        <v>433</v>
      </c>
      <c r="K960" s="416"/>
      <c r="L960" s="416"/>
      <c r="M960" s="416"/>
      <c r="N960" s="416"/>
      <c r="O960" s="416"/>
      <c r="P960" s="344" t="s">
        <v>28</v>
      </c>
      <c r="Q960" s="344"/>
      <c r="R960" s="344"/>
      <c r="S960" s="344"/>
      <c r="T960" s="344"/>
      <c r="U960" s="344"/>
      <c r="V960" s="344"/>
      <c r="W960" s="344"/>
      <c r="X960" s="344"/>
      <c r="Y960" s="341" t="s">
        <v>502</v>
      </c>
      <c r="Z960" s="342"/>
      <c r="AA960" s="342"/>
      <c r="AB960" s="342"/>
      <c r="AC960" s="251" t="s">
        <v>484</v>
      </c>
      <c r="AD960" s="251"/>
      <c r="AE960" s="251"/>
      <c r="AF960" s="251"/>
      <c r="AG960" s="251"/>
      <c r="AH960" s="341" t="s">
        <v>393</v>
      </c>
      <c r="AI960" s="343"/>
      <c r="AJ960" s="343"/>
      <c r="AK960" s="343"/>
      <c r="AL960" s="343" t="s">
        <v>22</v>
      </c>
      <c r="AM960" s="343"/>
      <c r="AN960" s="343"/>
      <c r="AO960" s="417"/>
      <c r="AP960" s="418" t="s">
        <v>434</v>
      </c>
      <c r="AQ960" s="418"/>
      <c r="AR960" s="418"/>
      <c r="AS960" s="418"/>
      <c r="AT960" s="418"/>
      <c r="AU960" s="418"/>
      <c r="AV960" s="418"/>
      <c r="AW960" s="418"/>
      <c r="AX960" s="418"/>
    </row>
    <row r="961" spans="1:50" ht="26.25" customHeight="1" x14ac:dyDescent="0.2">
      <c r="A961" s="1074">
        <v>1</v>
      </c>
      <c r="B961" s="107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2">
      <c r="A962" s="1074">
        <v>2</v>
      </c>
      <c r="B962" s="107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2">
      <c r="A963" s="1074">
        <v>3</v>
      </c>
      <c r="B963" s="107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2">
      <c r="A964" s="1074">
        <v>4</v>
      </c>
      <c r="B964" s="107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2">
      <c r="A965" s="1074">
        <v>5</v>
      </c>
      <c r="B965" s="107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2">
      <c r="A966" s="1074">
        <v>6</v>
      </c>
      <c r="B966" s="107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2">
      <c r="A967" s="1074">
        <v>7</v>
      </c>
      <c r="B967" s="107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2">
      <c r="A968" s="1074">
        <v>8</v>
      </c>
      <c r="B968" s="107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2">
      <c r="A969" s="1074">
        <v>9</v>
      </c>
      <c r="B969" s="107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2">
      <c r="A970" s="1074">
        <v>10</v>
      </c>
      <c r="B970" s="107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2">
      <c r="A971" s="1074">
        <v>11</v>
      </c>
      <c r="B971" s="107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2">
      <c r="A972" s="1074">
        <v>12</v>
      </c>
      <c r="B972" s="107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2">
      <c r="A973" s="1074">
        <v>13</v>
      </c>
      <c r="B973" s="107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2">
      <c r="A974" s="1074">
        <v>14</v>
      </c>
      <c r="B974" s="107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2">
      <c r="A975" s="1074">
        <v>15</v>
      </c>
      <c r="B975" s="107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2">
      <c r="A976" s="1074">
        <v>16</v>
      </c>
      <c r="B976" s="107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2">
      <c r="A977" s="1074">
        <v>17</v>
      </c>
      <c r="B977" s="107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2">
      <c r="A978" s="1074">
        <v>18</v>
      </c>
      <c r="B978" s="107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2">
      <c r="A979" s="1074">
        <v>19</v>
      </c>
      <c r="B979" s="107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2">
      <c r="A980" s="1074">
        <v>20</v>
      </c>
      <c r="B980" s="107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2">
      <c r="A981" s="1074">
        <v>21</v>
      </c>
      <c r="B981" s="107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2">
      <c r="A982" s="1074">
        <v>22</v>
      </c>
      <c r="B982" s="107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2">
      <c r="A983" s="1074">
        <v>23</v>
      </c>
      <c r="B983" s="107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2">
      <c r="A984" s="1074">
        <v>24</v>
      </c>
      <c r="B984" s="107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2">
      <c r="A985" s="1074">
        <v>25</v>
      </c>
      <c r="B985" s="107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2">
      <c r="A986" s="1074">
        <v>26</v>
      </c>
      <c r="B986" s="107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2">
      <c r="A987" s="1074">
        <v>27</v>
      </c>
      <c r="B987" s="107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2">
      <c r="A988" s="1074">
        <v>28</v>
      </c>
      <c r="B988" s="107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2">
      <c r="A989" s="1074">
        <v>29</v>
      </c>
      <c r="B989" s="107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2">
      <c r="A990" s="1074">
        <v>30</v>
      </c>
      <c r="B990" s="107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5" customHeight="1" x14ac:dyDescent="0.2">
      <c r="A993" s="343"/>
      <c r="B993" s="343"/>
      <c r="C993" s="343" t="s">
        <v>27</v>
      </c>
      <c r="D993" s="343"/>
      <c r="E993" s="343"/>
      <c r="F993" s="343"/>
      <c r="G993" s="343"/>
      <c r="H993" s="343"/>
      <c r="I993" s="343"/>
      <c r="J993" s="251" t="s">
        <v>433</v>
      </c>
      <c r="K993" s="416"/>
      <c r="L993" s="416"/>
      <c r="M993" s="416"/>
      <c r="N993" s="416"/>
      <c r="O993" s="416"/>
      <c r="P993" s="344" t="s">
        <v>28</v>
      </c>
      <c r="Q993" s="344"/>
      <c r="R993" s="344"/>
      <c r="S993" s="344"/>
      <c r="T993" s="344"/>
      <c r="U993" s="344"/>
      <c r="V993" s="344"/>
      <c r="W993" s="344"/>
      <c r="X993" s="344"/>
      <c r="Y993" s="341" t="s">
        <v>502</v>
      </c>
      <c r="Z993" s="342"/>
      <c r="AA993" s="342"/>
      <c r="AB993" s="342"/>
      <c r="AC993" s="251" t="s">
        <v>484</v>
      </c>
      <c r="AD993" s="251"/>
      <c r="AE993" s="251"/>
      <c r="AF993" s="251"/>
      <c r="AG993" s="251"/>
      <c r="AH993" s="341" t="s">
        <v>393</v>
      </c>
      <c r="AI993" s="343"/>
      <c r="AJ993" s="343"/>
      <c r="AK993" s="343"/>
      <c r="AL993" s="343" t="s">
        <v>22</v>
      </c>
      <c r="AM993" s="343"/>
      <c r="AN993" s="343"/>
      <c r="AO993" s="417"/>
      <c r="AP993" s="418" t="s">
        <v>434</v>
      </c>
      <c r="AQ993" s="418"/>
      <c r="AR993" s="418"/>
      <c r="AS993" s="418"/>
      <c r="AT993" s="418"/>
      <c r="AU993" s="418"/>
      <c r="AV993" s="418"/>
      <c r="AW993" s="418"/>
      <c r="AX993" s="418"/>
    </row>
    <row r="994" spans="1:50" ht="26.25" customHeight="1" x14ac:dyDescent="0.2">
      <c r="A994" s="1074">
        <v>1</v>
      </c>
      <c r="B994" s="107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2">
      <c r="A995" s="1074">
        <v>2</v>
      </c>
      <c r="B995" s="107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2">
      <c r="A996" s="1074">
        <v>3</v>
      </c>
      <c r="B996" s="107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2">
      <c r="A997" s="1074">
        <v>4</v>
      </c>
      <c r="B997" s="107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2">
      <c r="A998" s="1074">
        <v>5</v>
      </c>
      <c r="B998" s="107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2">
      <c r="A999" s="1074">
        <v>6</v>
      </c>
      <c r="B999" s="107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2">
      <c r="A1000" s="1074">
        <v>7</v>
      </c>
      <c r="B1000" s="107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2">
      <c r="A1001" s="1074">
        <v>8</v>
      </c>
      <c r="B1001" s="107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2">
      <c r="A1002" s="1074">
        <v>9</v>
      </c>
      <c r="B1002" s="107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2">
      <c r="A1003" s="1074">
        <v>10</v>
      </c>
      <c r="B1003" s="107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2">
      <c r="A1004" s="1074">
        <v>11</v>
      </c>
      <c r="B1004" s="107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2">
      <c r="A1005" s="1074">
        <v>12</v>
      </c>
      <c r="B1005" s="107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2">
      <c r="A1006" s="1074">
        <v>13</v>
      </c>
      <c r="B1006" s="107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2">
      <c r="A1007" s="1074">
        <v>14</v>
      </c>
      <c r="B1007" s="107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2">
      <c r="A1008" s="1074">
        <v>15</v>
      </c>
      <c r="B1008" s="107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2">
      <c r="A1009" s="1074">
        <v>16</v>
      </c>
      <c r="B1009" s="107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2">
      <c r="A1010" s="1074">
        <v>17</v>
      </c>
      <c r="B1010" s="107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2">
      <c r="A1011" s="1074">
        <v>18</v>
      </c>
      <c r="B1011" s="107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2">
      <c r="A1012" s="1074">
        <v>19</v>
      </c>
      <c r="B1012" s="107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2">
      <c r="A1013" s="1074">
        <v>20</v>
      </c>
      <c r="B1013" s="107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2">
      <c r="A1014" s="1074">
        <v>21</v>
      </c>
      <c r="B1014" s="107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2">
      <c r="A1015" s="1074">
        <v>22</v>
      </c>
      <c r="B1015" s="107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2">
      <c r="A1016" s="1074">
        <v>23</v>
      </c>
      <c r="B1016" s="107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2">
      <c r="A1017" s="1074">
        <v>24</v>
      </c>
      <c r="B1017" s="107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2">
      <c r="A1018" s="1074">
        <v>25</v>
      </c>
      <c r="B1018" s="107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2">
      <c r="A1019" s="1074">
        <v>26</v>
      </c>
      <c r="B1019" s="107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2">
      <c r="A1020" s="1074">
        <v>27</v>
      </c>
      <c r="B1020" s="107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2">
      <c r="A1021" s="1074">
        <v>28</v>
      </c>
      <c r="B1021" s="107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2">
      <c r="A1022" s="1074">
        <v>29</v>
      </c>
      <c r="B1022" s="107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2">
      <c r="A1023" s="1074">
        <v>30</v>
      </c>
      <c r="B1023" s="107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5" customHeight="1" x14ac:dyDescent="0.2">
      <c r="A1026" s="343"/>
      <c r="B1026" s="343"/>
      <c r="C1026" s="343" t="s">
        <v>27</v>
      </c>
      <c r="D1026" s="343"/>
      <c r="E1026" s="343"/>
      <c r="F1026" s="343"/>
      <c r="G1026" s="343"/>
      <c r="H1026" s="343"/>
      <c r="I1026" s="343"/>
      <c r="J1026" s="251" t="s">
        <v>433</v>
      </c>
      <c r="K1026" s="416"/>
      <c r="L1026" s="416"/>
      <c r="M1026" s="416"/>
      <c r="N1026" s="416"/>
      <c r="O1026" s="416"/>
      <c r="P1026" s="344" t="s">
        <v>28</v>
      </c>
      <c r="Q1026" s="344"/>
      <c r="R1026" s="344"/>
      <c r="S1026" s="344"/>
      <c r="T1026" s="344"/>
      <c r="U1026" s="344"/>
      <c r="V1026" s="344"/>
      <c r="W1026" s="344"/>
      <c r="X1026" s="344"/>
      <c r="Y1026" s="341" t="s">
        <v>502</v>
      </c>
      <c r="Z1026" s="342"/>
      <c r="AA1026" s="342"/>
      <c r="AB1026" s="342"/>
      <c r="AC1026" s="251" t="s">
        <v>484</v>
      </c>
      <c r="AD1026" s="251"/>
      <c r="AE1026" s="251"/>
      <c r="AF1026" s="251"/>
      <c r="AG1026" s="251"/>
      <c r="AH1026" s="341" t="s">
        <v>393</v>
      </c>
      <c r="AI1026" s="343"/>
      <c r="AJ1026" s="343"/>
      <c r="AK1026" s="343"/>
      <c r="AL1026" s="343" t="s">
        <v>22</v>
      </c>
      <c r="AM1026" s="343"/>
      <c r="AN1026" s="343"/>
      <c r="AO1026" s="417"/>
      <c r="AP1026" s="418" t="s">
        <v>434</v>
      </c>
      <c r="AQ1026" s="418"/>
      <c r="AR1026" s="418"/>
      <c r="AS1026" s="418"/>
      <c r="AT1026" s="418"/>
      <c r="AU1026" s="418"/>
      <c r="AV1026" s="418"/>
      <c r="AW1026" s="418"/>
      <c r="AX1026" s="418"/>
    </row>
    <row r="1027" spans="1:50" ht="26.25" customHeight="1" x14ac:dyDescent="0.2">
      <c r="A1027" s="1074">
        <v>1</v>
      </c>
      <c r="B1027" s="107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2">
      <c r="A1028" s="1074">
        <v>2</v>
      </c>
      <c r="B1028" s="107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2">
      <c r="A1029" s="1074">
        <v>3</v>
      </c>
      <c r="B1029" s="107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2">
      <c r="A1030" s="1074">
        <v>4</v>
      </c>
      <c r="B1030" s="107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2">
      <c r="A1031" s="1074">
        <v>5</v>
      </c>
      <c r="B1031" s="107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2">
      <c r="A1032" s="1074">
        <v>6</v>
      </c>
      <c r="B1032" s="107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2">
      <c r="A1033" s="1074">
        <v>7</v>
      </c>
      <c r="B1033" s="107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2">
      <c r="A1034" s="1074">
        <v>8</v>
      </c>
      <c r="B1034" s="107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2">
      <c r="A1035" s="1074">
        <v>9</v>
      </c>
      <c r="B1035" s="107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2">
      <c r="A1036" s="1074">
        <v>10</v>
      </c>
      <c r="B1036" s="107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2">
      <c r="A1037" s="1074">
        <v>11</v>
      </c>
      <c r="B1037" s="107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2">
      <c r="A1038" s="1074">
        <v>12</v>
      </c>
      <c r="B1038" s="107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2">
      <c r="A1039" s="1074">
        <v>13</v>
      </c>
      <c r="B1039" s="107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2">
      <c r="A1040" s="1074">
        <v>14</v>
      </c>
      <c r="B1040" s="107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2">
      <c r="A1041" s="1074">
        <v>15</v>
      </c>
      <c r="B1041" s="107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2">
      <c r="A1042" s="1074">
        <v>16</v>
      </c>
      <c r="B1042" s="107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2">
      <c r="A1043" s="1074">
        <v>17</v>
      </c>
      <c r="B1043" s="107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2">
      <c r="A1044" s="1074">
        <v>18</v>
      </c>
      <c r="B1044" s="107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2">
      <c r="A1045" s="1074">
        <v>19</v>
      </c>
      <c r="B1045" s="107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2">
      <c r="A1046" s="1074">
        <v>20</v>
      </c>
      <c r="B1046" s="107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2">
      <c r="A1047" s="1074">
        <v>21</v>
      </c>
      <c r="B1047" s="107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2">
      <c r="A1048" s="1074">
        <v>22</v>
      </c>
      <c r="B1048" s="107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2">
      <c r="A1049" s="1074">
        <v>23</v>
      </c>
      <c r="B1049" s="107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2">
      <c r="A1050" s="1074">
        <v>24</v>
      </c>
      <c r="B1050" s="107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2">
      <c r="A1051" s="1074">
        <v>25</v>
      </c>
      <c r="B1051" s="107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2">
      <c r="A1052" s="1074">
        <v>26</v>
      </c>
      <c r="B1052" s="107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2">
      <c r="A1053" s="1074">
        <v>27</v>
      </c>
      <c r="B1053" s="107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2">
      <c r="A1054" s="1074">
        <v>28</v>
      </c>
      <c r="B1054" s="107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2">
      <c r="A1055" s="1074">
        <v>29</v>
      </c>
      <c r="B1055" s="107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2">
      <c r="A1056" s="1074">
        <v>30</v>
      </c>
      <c r="B1056" s="107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5" customHeight="1" x14ac:dyDescent="0.2">
      <c r="A1059" s="343"/>
      <c r="B1059" s="343"/>
      <c r="C1059" s="343" t="s">
        <v>27</v>
      </c>
      <c r="D1059" s="343"/>
      <c r="E1059" s="343"/>
      <c r="F1059" s="343"/>
      <c r="G1059" s="343"/>
      <c r="H1059" s="343"/>
      <c r="I1059" s="343"/>
      <c r="J1059" s="251" t="s">
        <v>433</v>
      </c>
      <c r="K1059" s="416"/>
      <c r="L1059" s="416"/>
      <c r="M1059" s="416"/>
      <c r="N1059" s="416"/>
      <c r="O1059" s="416"/>
      <c r="P1059" s="344" t="s">
        <v>28</v>
      </c>
      <c r="Q1059" s="344"/>
      <c r="R1059" s="344"/>
      <c r="S1059" s="344"/>
      <c r="T1059" s="344"/>
      <c r="U1059" s="344"/>
      <c r="V1059" s="344"/>
      <c r="W1059" s="344"/>
      <c r="X1059" s="344"/>
      <c r="Y1059" s="341" t="s">
        <v>502</v>
      </c>
      <c r="Z1059" s="342"/>
      <c r="AA1059" s="342"/>
      <c r="AB1059" s="342"/>
      <c r="AC1059" s="251" t="s">
        <v>484</v>
      </c>
      <c r="AD1059" s="251"/>
      <c r="AE1059" s="251"/>
      <c r="AF1059" s="251"/>
      <c r="AG1059" s="251"/>
      <c r="AH1059" s="341" t="s">
        <v>393</v>
      </c>
      <c r="AI1059" s="343"/>
      <c r="AJ1059" s="343"/>
      <c r="AK1059" s="343"/>
      <c r="AL1059" s="343" t="s">
        <v>22</v>
      </c>
      <c r="AM1059" s="343"/>
      <c r="AN1059" s="343"/>
      <c r="AO1059" s="417"/>
      <c r="AP1059" s="418" t="s">
        <v>434</v>
      </c>
      <c r="AQ1059" s="418"/>
      <c r="AR1059" s="418"/>
      <c r="AS1059" s="418"/>
      <c r="AT1059" s="418"/>
      <c r="AU1059" s="418"/>
      <c r="AV1059" s="418"/>
      <c r="AW1059" s="418"/>
      <c r="AX1059" s="418"/>
    </row>
    <row r="1060" spans="1:50" ht="26.25" customHeight="1" x14ac:dyDescent="0.2">
      <c r="A1060" s="1074">
        <v>1</v>
      </c>
      <c r="B1060" s="107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2">
      <c r="A1061" s="1074">
        <v>2</v>
      </c>
      <c r="B1061" s="107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2">
      <c r="A1062" s="1074">
        <v>3</v>
      </c>
      <c r="B1062" s="107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2">
      <c r="A1063" s="1074">
        <v>4</v>
      </c>
      <c r="B1063" s="107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2">
      <c r="A1064" s="1074">
        <v>5</v>
      </c>
      <c r="B1064" s="107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2">
      <c r="A1065" s="1074">
        <v>6</v>
      </c>
      <c r="B1065" s="107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2">
      <c r="A1066" s="1074">
        <v>7</v>
      </c>
      <c r="B1066" s="107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2">
      <c r="A1067" s="1074">
        <v>8</v>
      </c>
      <c r="B1067" s="107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2">
      <c r="A1068" s="1074">
        <v>9</v>
      </c>
      <c r="B1068" s="107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2">
      <c r="A1069" s="1074">
        <v>10</v>
      </c>
      <c r="B1069" s="107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2">
      <c r="A1070" s="1074">
        <v>11</v>
      </c>
      <c r="B1070" s="107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2">
      <c r="A1071" s="1074">
        <v>12</v>
      </c>
      <c r="B1071" s="107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2">
      <c r="A1072" s="1074">
        <v>13</v>
      </c>
      <c r="B1072" s="107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2">
      <c r="A1073" s="1074">
        <v>14</v>
      </c>
      <c r="B1073" s="107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2">
      <c r="A1074" s="1074">
        <v>15</v>
      </c>
      <c r="B1074" s="107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2">
      <c r="A1075" s="1074">
        <v>16</v>
      </c>
      <c r="B1075" s="107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2">
      <c r="A1076" s="1074">
        <v>17</v>
      </c>
      <c r="B1076" s="107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2">
      <c r="A1077" s="1074">
        <v>18</v>
      </c>
      <c r="B1077" s="107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2">
      <c r="A1078" s="1074">
        <v>19</v>
      </c>
      <c r="B1078" s="107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2">
      <c r="A1079" s="1074">
        <v>20</v>
      </c>
      <c r="B1079" s="107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2">
      <c r="A1080" s="1074">
        <v>21</v>
      </c>
      <c r="B1080" s="107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2">
      <c r="A1081" s="1074">
        <v>22</v>
      </c>
      <c r="B1081" s="107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2">
      <c r="A1082" s="1074">
        <v>23</v>
      </c>
      <c r="B1082" s="107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2">
      <c r="A1083" s="1074">
        <v>24</v>
      </c>
      <c r="B1083" s="107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2">
      <c r="A1084" s="1074">
        <v>25</v>
      </c>
      <c r="B1084" s="107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2">
      <c r="A1085" s="1074">
        <v>26</v>
      </c>
      <c r="B1085" s="107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2">
      <c r="A1086" s="1074">
        <v>27</v>
      </c>
      <c r="B1086" s="107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2">
      <c r="A1087" s="1074">
        <v>28</v>
      </c>
      <c r="B1087" s="107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2">
      <c r="A1088" s="1074">
        <v>29</v>
      </c>
      <c r="B1088" s="107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2">
      <c r="A1089" s="1074">
        <v>30</v>
      </c>
      <c r="B1089" s="107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5" customHeight="1" x14ac:dyDescent="0.2">
      <c r="A1092" s="343"/>
      <c r="B1092" s="343"/>
      <c r="C1092" s="343" t="s">
        <v>27</v>
      </c>
      <c r="D1092" s="343"/>
      <c r="E1092" s="343"/>
      <c r="F1092" s="343"/>
      <c r="G1092" s="343"/>
      <c r="H1092" s="343"/>
      <c r="I1092" s="343"/>
      <c r="J1092" s="251" t="s">
        <v>433</v>
      </c>
      <c r="K1092" s="416"/>
      <c r="L1092" s="416"/>
      <c r="M1092" s="416"/>
      <c r="N1092" s="416"/>
      <c r="O1092" s="416"/>
      <c r="P1092" s="344" t="s">
        <v>28</v>
      </c>
      <c r="Q1092" s="344"/>
      <c r="R1092" s="344"/>
      <c r="S1092" s="344"/>
      <c r="T1092" s="344"/>
      <c r="U1092" s="344"/>
      <c r="V1092" s="344"/>
      <c r="W1092" s="344"/>
      <c r="X1092" s="344"/>
      <c r="Y1092" s="341" t="s">
        <v>502</v>
      </c>
      <c r="Z1092" s="342"/>
      <c r="AA1092" s="342"/>
      <c r="AB1092" s="342"/>
      <c r="AC1092" s="251" t="s">
        <v>484</v>
      </c>
      <c r="AD1092" s="251"/>
      <c r="AE1092" s="251"/>
      <c r="AF1092" s="251"/>
      <c r="AG1092" s="251"/>
      <c r="AH1092" s="341" t="s">
        <v>393</v>
      </c>
      <c r="AI1092" s="343"/>
      <c r="AJ1092" s="343"/>
      <c r="AK1092" s="343"/>
      <c r="AL1092" s="343" t="s">
        <v>22</v>
      </c>
      <c r="AM1092" s="343"/>
      <c r="AN1092" s="343"/>
      <c r="AO1092" s="417"/>
      <c r="AP1092" s="418" t="s">
        <v>434</v>
      </c>
      <c r="AQ1092" s="418"/>
      <c r="AR1092" s="418"/>
      <c r="AS1092" s="418"/>
      <c r="AT1092" s="418"/>
      <c r="AU1092" s="418"/>
      <c r="AV1092" s="418"/>
      <c r="AW1092" s="418"/>
      <c r="AX1092" s="418"/>
    </row>
    <row r="1093" spans="1:50" ht="26.25" customHeight="1" x14ac:dyDescent="0.2">
      <c r="A1093" s="1074">
        <v>1</v>
      </c>
      <c r="B1093" s="107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2">
      <c r="A1094" s="1074">
        <v>2</v>
      </c>
      <c r="B1094" s="107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2">
      <c r="A1095" s="1074">
        <v>3</v>
      </c>
      <c r="B1095" s="107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2">
      <c r="A1096" s="1074">
        <v>4</v>
      </c>
      <c r="B1096" s="107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2">
      <c r="A1097" s="1074">
        <v>5</v>
      </c>
      <c r="B1097" s="107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2">
      <c r="A1098" s="1074">
        <v>6</v>
      </c>
      <c r="B1098" s="107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2">
      <c r="A1099" s="1074">
        <v>7</v>
      </c>
      <c r="B1099" s="107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2">
      <c r="A1100" s="1074">
        <v>8</v>
      </c>
      <c r="B1100" s="107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2">
      <c r="A1101" s="1074">
        <v>9</v>
      </c>
      <c r="B1101" s="107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2">
      <c r="A1102" s="1074">
        <v>10</v>
      </c>
      <c r="B1102" s="107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2">
      <c r="A1103" s="1074">
        <v>11</v>
      </c>
      <c r="B1103" s="107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2">
      <c r="A1104" s="1074">
        <v>12</v>
      </c>
      <c r="B1104" s="107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2">
      <c r="A1105" s="1074">
        <v>13</v>
      </c>
      <c r="B1105" s="107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2">
      <c r="A1106" s="1074">
        <v>14</v>
      </c>
      <c r="B1106" s="107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2">
      <c r="A1107" s="1074">
        <v>15</v>
      </c>
      <c r="B1107" s="107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2">
      <c r="A1108" s="1074">
        <v>16</v>
      </c>
      <c r="B1108" s="107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2">
      <c r="A1109" s="1074">
        <v>17</v>
      </c>
      <c r="B1109" s="107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2">
      <c r="A1110" s="1074">
        <v>18</v>
      </c>
      <c r="B1110" s="107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2">
      <c r="A1111" s="1074">
        <v>19</v>
      </c>
      <c r="B1111" s="107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2">
      <c r="A1112" s="1074">
        <v>20</v>
      </c>
      <c r="B1112" s="107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2">
      <c r="A1113" s="1074">
        <v>21</v>
      </c>
      <c r="B1113" s="107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2">
      <c r="A1114" s="1074">
        <v>22</v>
      </c>
      <c r="B1114" s="107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2">
      <c r="A1115" s="1074">
        <v>23</v>
      </c>
      <c r="B1115" s="107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2">
      <c r="A1116" s="1074">
        <v>24</v>
      </c>
      <c r="B1116" s="107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2">
      <c r="A1117" s="1074">
        <v>25</v>
      </c>
      <c r="B1117" s="107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2">
      <c r="A1118" s="1074">
        <v>26</v>
      </c>
      <c r="B1118" s="107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2">
      <c r="A1119" s="1074">
        <v>27</v>
      </c>
      <c r="B1119" s="107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2">
      <c r="A1120" s="1074">
        <v>28</v>
      </c>
      <c r="B1120" s="107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2">
      <c r="A1121" s="1074">
        <v>29</v>
      </c>
      <c r="B1121" s="107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2">
      <c r="A1122" s="1074">
        <v>30</v>
      </c>
      <c r="B1122" s="107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5" customHeight="1" x14ac:dyDescent="0.2">
      <c r="A1125" s="343"/>
      <c r="B1125" s="343"/>
      <c r="C1125" s="343" t="s">
        <v>27</v>
      </c>
      <c r="D1125" s="343"/>
      <c r="E1125" s="343"/>
      <c r="F1125" s="343"/>
      <c r="G1125" s="343"/>
      <c r="H1125" s="343"/>
      <c r="I1125" s="343"/>
      <c r="J1125" s="251" t="s">
        <v>433</v>
      </c>
      <c r="K1125" s="416"/>
      <c r="L1125" s="416"/>
      <c r="M1125" s="416"/>
      <c r="N1125" s="416"/>
      <c r="O1125" s="416"/>
      <c r="P1125" s="344" t="s">
        <v>28</v>
      </c>
      <c r="Q1125" s="344"/>
      <c r="R1125" s="344"/>
      <c r="S1125" s="344"/>
      <c r="T1125" s="344"/>
      <c r="U1125" s="344"/>
      <c r="V1125" s="344"/>
      <c r="W1125" s="344"/>
      <c r="X1125" s="344"/>
      <c r="Y1125" s="341" t="s">
        <v>502</v>
      </c>
      <c r="Z1125" s="342"/>
      <c r="AA1125" s="342"/>
      <c r="AB1125" s="342"/>
      <c r="AC1125" s="251" t="s">
        <v>484</v>
      </c>
      <c r="AD1125" s="251"/>
      <c r="AE1125" s="251"/>
      <c r="AF1125" s="251"/>
      <c r="AG1125" s="251"/>
      <c r="AH1125" s="341" t="s">
        <v>393</v>
      </c>
      <c r="AI1125" s="343"/>
      <c r="AJ1125" s="343"/>
      <c r="AK1125" s="343"/>
      <c r="AL1125" s="343" t="s">
        <v>22</v>
      </c>
      <c r="AM1125" s="343"/>
      <c r="AN1125" s="343"/>
      <c r="AO1125" s="417"/>
      <c r="AP1125" s="418" t="s">
        <v>434</v>
      </c>
      <c r="AQ1125" s="418"/>
      <c r="AR1125" s="418"/>
      <c r="AS1125" s="418"/>
      <c r="AT1125" s="418"/>
      <c r="AU1125" s="418"/>
      <c r="AV1125" s="418"/>
      <c r="AW1125" s="418"/>
      <c r="AX1125" s="418"/>
    </row>
    <row r="1126" spans="1:50" ht="26.25" customHeight="1" x14ac:dyDescent="0.2">
      <c r="A1126" s="1074">
        <v>1</v>
      </c>
      <c r="B1126" s="107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2">
      <c r="A1127" s="1074">
        <v>2</v>
      </c>
      <c r="B1127" s="107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2">
      <c r="A1128" s="1074">
        <v>3</v>
      </c>
      <c r="B1128" s="107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2">
      <c r="A1129" s="1074">
        <v>4</v>
      </c>
      <c r="B1129" s="107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2">
      <c r="A1130" s="1074">
        <v>5</v>
      </c>
      <c r="B1130" s="107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2">
      <c r="A1131" s="1074">
        <v>6</v>
      </c>
      <c r="B1131" s="107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2">
      <c r="A1132" s="1074">
        <v>7</v>
      </c>
      <c r="B1132" s="107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2">
      <c r="A1133" s="1074">
        <v>8</v>
      </c>
      <c r="B1133" s="107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2">
      <c r="A1134" s="1074">
        <v>9</v>
      </c>
      <c r="B1134" s="107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2">
      <c r="A1135" s="1074">
        <v>10</v>
      </c>
      <c r="B1135" s="107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2">
      <c r="A1136" s="1074">
        <v>11</v>
      </c>
      <c r="B1136" s="107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2">
      <c r="A1137" s="1074">
        <v>12</v>
      </c>
      <c r="B1137" s="107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2">
      <c r="A1138" s="1074">
        <v>13</v>
      </c>
      <c r="B1138" s="107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2">
      <c r="A1139" s="1074">
        <v>14</v>
      </c>
      <c r="B1139" s="107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2">
      <c r="A1140" s="1074">
        <v>15</v>
      </c>
      <c r="B1140" s="107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2">
      <c r="A1141" s="1074">
        <v>16</v>
      </c>
      <c r="B1141" s="107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2">
      <c r="A1142" s="1074">
        <v>17</v>
      </c>
      <c r="B1142" s="107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2">
      <c r="A1143" s="1074">
        <v>18</v>
      </c>
      <c r="B1143" s="107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2">
      <c r="A1144" s="1074">
        <v>19</v>
      </c>
      <c r="B1144" s="107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2">
      <c r="A1145" s="1074">
        <v>20</v>
      </c>
      <c r="B1145" s="107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2">
      <c r="A1146" s="1074">
        <v>21</v>
      </c>
      <c r="B1146" s="107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2">
      <c r="A1147" s="1074">
        <v>22</v>
      </c>
      <c r="B1147" s="107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2">
      <c r="A1148" s="1074">
        <v>23</v>
      </c>
      <c r="B1148" s="107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2">
      <c r="A1149" s="1074">
        <v>24</v>
      </c>
      <c r="B1149" s="107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2">
      <c r="A1150" s="1074">
        <v>25</v>
      </c>
      <c r="B1150" s="107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2">
      <c r="A1151" s="1074">
        <v>26</v>
      </c>
      <c r="B1151" s="107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2">
      <c r="A1152" s="1074">
        <v>27</v>
      </c>
      <c r="B1152" s="107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2">
      <c r="A1153" s="1074">
        <v>28</v>
      </c>
      <c r="B1153" s="107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2">
      <c r="A1154" s="1074">
        <v>29</v>
      </c>
      <c r="B1154" s="107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2">
      <c r="A1155" s="1074">
        <v>30</v>
      </c>
      <c r="B1155" s="107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5" customHeight="1" x14ac:dyDescent="0.2">
      <c r="A1158" s="343"/>
      <c r="B1158" s="343"/>
      <c r="C1158" s="343" t="s">
        <v>27</v>
      </c>
      <c r="D1158" s="343"/>
      <c r="E1158" s="343"/>
      <c r="F1158" s="343"/>
      <c r="G1158" s="343"/>
      <c r="H1158" s="343"/>
      <c r="I1158" s="343"/>
      <c r="J1158" s="251" t="s">
        <v>433</v>
      </c>
      <c r="K1158" s="416"/>
      <c r="L1158" s="416"/>
      <c r="M1158" s="416"/>
      <c r="N1158" s="416"/>
      <c r="O1158" s="416"/>
      <c r="P1158" s="344" t="s">
        <v>28</v>
      </c>
      <c r="Q1158" s="344"/>
      <c r="R1158" s="344"/>
      <c r="S1158" s="344"/>
      <c r="T1158" s="344"/>
      <c r="U1158" s="344"/>
      <c r="V1158" s="344"/>
      <c r="W1158" s="344"/>
      <c r="X1158" s="344"/>
      <c r="Y1158" s="341" t="s">
        <v>502</v>
      </c>
      <c r="Z1158" s="342"/>
      <c r="AA1158" s="342"/>
      <c r="AB1158" s="342"/>
      <c r="AC1158" s="251" t="s">
        <v>484</v>
      </c>
      <c r="AD1158" s="251"/>
      <c r="AE1158" s="251"/>
      <c r="AF1158" s="251"/>
      <c r="AG1158" s="251"/>
      <c r="AH1158" s="341" t="s">
        <v>393</v>
      </c>
      <c r="AI1158" s="343"/>
      <c r="AJ1158" s="343"/>
      <c r="AK1158" s="343"/>
      <c r="AL1158" s="343" t="s">
        <v>22</v>
      </c>
      <c r="AM1158" s="343"/>
      <c r="AN1158" s="343"/>
      <c r="AO1158" s="417"/>
      <c r="AP1158" s="418" t="s">
        <v>434</v>
      </c>
      <c r="AQ1158" s="418"/>
      <c r="AR1158" s="418"/>
      <c r="AS1158" s="418"/>
      <c r="AT1158" s="418"/>
      <c r="AU1158" s="418"/>
      <c r="AV1158" s="418"/>
      <c r="AW1158" s="418"/>
      <c r="AX1158" s="418"/>
    </row>
    <row r="1159" spans="1:50" ht="26.25" customHeight="1" x14ac:dyDescent="0.2">
      <c r="A1159" s="1074">
        <v>1</v>
      </c>
      <c r="B1159" s="107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2">
      <c r="A1160" s="1074">
        <v>2</v>
      </c>
      <c r="B1160" s="107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2">
      <c r="A1161" s="1074">
        <v>3</v>
      </c>
      <c r="B1161" s="107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2">
      <c r="A1162" s="1074">
        <v>4</v>
      </c>
      <c r="B1162" s="107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2">
      <c r="A1163" s="1074">
        <v>5</v>
      </c>
      <c r="B1163" s="107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2">
      <c r="A1164" s="1074">
        <v>6</v>
      </c>
      <c r="B1164" s="107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2">
      <c r="A1165" s="1074">
        <v>7</v>
      </c>
      <c r="B1165" s="107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2">
      <c r="A1166" s="1074">
        <v>8</v>
      </c>
      <c r="B1166" s="107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2">
      <c r="A1167" s="1074">
        <v>9</v>
      </c>
      <c r="B1167" s="107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2">
      <c r="A1168" s="1074">
        <v>10</v>
      </c>
      <c r="B1168" s="107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2">
      <c r="A1169" s="1074">
        <v>11</v>
      </c>
      <c r="B1169" s="107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2">
      <c r="A1170" s="1074">
        <v>12</v>
      </c>
      <c r="B1170" s="107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2">
      <c r="A1171" s="1074">
        <v>13</v>
      </c>
      <c r="B1171" s="107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2">
      <c r="A1172" s="1074">
        <v>14</v>
      </c>
      <c r="B1172" s="107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2">
      <c r="A1173" s="1074">
        <v>15</v>
      </c>
      <c r="B1173" s="107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2">
      <c r="A1174" s="1074">
        <v>16</v>
      </c>
      <c r="B1174" s="107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2">
      <c r="A1175" s="1074">
        <v>17</v>
      </c>
      <c r="B1175" s="107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2">
      <c r="A1176" s="1074">
        <v>18</v>
      </c>
      <c r="B1176" s="107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2">
      <c r="A1177" s="1074">
        <v>19</v>
      </c>
      <c r="B1177" s="107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2">
      <c r="A1178" s="1074">
        <v>20</v>
      </c>
      <c r="B1178" s="107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2">
      <c r="A1179" s="1074">
        <v>21</v>
      </c>
      <c r="B1179" s="107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2">
      <c r="A1180" s="1074">
        <v>22</v>
      </c>
      <c r="B1180" s="107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2">
      <c r="A1181" s="1074">
        <v>23</v>
      </c>
      <c r="B1181" s="107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2">
      <c r="A1182" s="1074">
        <v>24</v>
      </c>
      <c r="B1182" s="107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2">
      <c r="A1183" s="1074">
        <v>25</v>
      </c>
      <c r="B1183" s="107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2">
      <c r="A1184" s="1074">
        <v>26</v>
      </c>
      <c r="B1184" s="107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2">
      <c r="A1185" s="1074">
        <v>27</v>
      </c>
      <c r="B1185" s="107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2">
      <c r="A1186" s="1074">
        <v>28</v>
      </c>
      <c r="B1186" s="107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2">
      <c r="A1187" s="1074">
        <v>29</v>
      </c>
      <c r="B1187" s="107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2">
      <c r="A1188" s="1074">
        <v>30</v>
      </c>
      <c r="B1188" s="107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5" customHeight="1" x14ac:dyDescent="0.2">
      <c r="A1191" s="343"/>
      <c r="B1191" s="343"/>
      <c r="C1191" s="343" t="s">
        <v>27</v>
      </c>
      <c r="D1191" s="343"/>
      <c r="E1191" s="343"/>
      <c r="F1191" s="343"/>
      <c r="G1191" s="343"/>
      <c r="H1191" s="343"/>
      <c r="I1191" s="343"/>
      <c r="J1191" s="251" t="s">
        <v>433</v>
      </c>
      <c r="K1191" s="416"/>
      <c r="L1191" s="416"/>
      <c r="M1191" s="416"/>
      <c r="N1191" s="416"/>
      <c r="O1191" s="416"/>
      <c r="P1191" s="344" t="s">
        <v>28</v>
      </c>
      <c r="Q1191" s="344"/>
      <c r="R1191" s="344"/>
      <c r="S1191" s="344"/>
      <c r="T1191" s="344"/>
      <c r="U1191" s="344"/>
      <c r="V1191" s="344"/>
      <c r="W1191" s="344"/>
      <c r="X1191" s="344"/>
      <c r="Y1191" s="341" t="s">
        <v>502</v>
      </c>
      <c r="Z1191" s="342"/>
      <c r="AA1191" s="342"/>
      <c r="AB1191" s="342"/>
      <c r="AC1191" s="251" t="s">
        <v>484</v>
      </c>
      <c r="AD1191" s="251"/>
      <c r="AE1191" s="251"/>
      <c r="AF1191" s="251"/>
      <c r="AG1191" s="251"/>
      <c r="AH1191" s="341" t="s">
        <v>393</v>
      </c>
      <c r="AI1191" s="343"/>
      <c r="AJ1191" s="343"/>
      <c r="AK1191" s="343"/>
      <c r="AL1191" s="343" t="s">
        <v>22</v>
      </c>
      <c r="AM1191" s="343"/>
      <c r="AN1191" s="343"/>
      <c r="AO1191" s="417"/>
      <c r="AP1191" s="418" t="s">
        <v>434</v>
      </c>
      <c r="AQ1191" s="418"/>
      <c r="AR1191" s="418"/>
      <c r="AS1191" s="418"/>
      <c r="AT1191" s="418"/>
      <c r="AU1191" s="418"/>
      <c r="AV1191" s="418"/>
      <c r="AW1191" s="418"/>
      <c r="AX1191" s="418"/>
    </row>
    <row r="1192" spans="1:50" ht="26.25" customHeight="1" x14ac:dyDescent="0.2">
      <c r="A1192" s="1074">
        <v>1</v>
      </c>
      <c r="B1192" s="107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2">
      <c r="A1193" s="1074">
        <v>2</v>
      </c>
      <c r="B1193" s="107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2">
      <c r="A1194" s="1074">
        <v>3</v>
      </c>
      <c r="B1194" s="107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2">
      <c r="A1195" s="1074">
        <v>4</v>
      </c>
      <c r="B1195" s="107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2">
      <c r="A1196" s="1074">
        <v>5</v>
      </c>
      <c r="B1196" s="107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2">
      <c r="A1197" s="1074">
        <v>6</v>
      </c>
      <c r="B1197" s="107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2">
      <c r="A1198" s="1074">
        <v>7</v>
      </c>
      <c r="B1198" s="107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2">
      <c r="A1199" s="1074">
        <v>8</v>
      </c>
      <c r="B1199" s="107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2">
      <c r="A1200" s="1074">
        <v>9</v>
      </c>
      <c r="B1200" s="107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2">
      <c r="A1201" s="1074">
        <v>10</v>
      </c>
      <c r="B1201" s="107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2">
      <c r="A1202" s="1074">
        <v>11</v>
      </c>
      <c r="B1202" s="107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2">
      <c r="A1203" s="1074">
        <v>12</v>
      </c>
      <c r="B1203" s="107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2">
      <c r="A1204" s="1074">
        <v>13</v>
      </c>
      <c r="B1204" s="107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2">
      <c r="A1205" s="1074">
        <v>14</v>
      </c>
      <c r="B1205" s="107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2">
      <c r="A1206" s="1074">
        <v>15</v>
      </c>
      <c r="B1206" s="107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2">
      <c r="A1207" s="1074">
        <v>16</v>
      </c>
      <c r="B1207" s="107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2">
      <c r="A1208" s="1074">
        <v>17</v>
      </c>
      <c r="B1208" s="107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2">
      <c r="A1209" s="1074">
        <v>18</v>
      </c>
      <c r="B1209" s="107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2">
      <c r="A1210" s="1074">
        <v>19</v>
      </c>
      <c r="B1210" s="107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2">
      <c r="A1211" s="1074">
        <v>20</v>
      </c>
      <c r="B1211" s="107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2">
      <c r="A1212" s="1074">
        <v>21</v>
      </c>
      <c r="B1212" s="107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2">
      <c r="A1213" s="1074">
        <v>22</v>
      </c>
      <c r="B1213" s="107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2">
      <c r="A1214" s="1074">
        <v>23</v>
      </c>
      <c r="B1214" s="107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2">
      <c r="A1215" s="1074">
        <v>24</v>
      </c>
      <c r="B1215" s="107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2">
      <c r="A1216" s="1074">
        <v>25</v>
      </c>
      <c r="B1216" s="107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2">
      <c r="A1217" s="1074">
        <v>26</v>
      </c>
      <c r="B1217" s="107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2">
      <c r="A1218" s="1074">
        <v>27</v>
      </c>
      <c r="B1218" s="107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2">
      <c r="A1219" s="1074">
        <v>28</v>
      </c>
      <c r="B1219" s="107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2">
      <c r="A1220" s="1074">
        <v>29</v>
      </c>
      <c r="B1220" s="107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2">
      <c r="A1221" s="1074">
        <v>30</v>
      </c>
      <c r="B1221" s="107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5" customHeight="1" x14ac:dyDescent="0.2">
      <c r="A1224" s="343"/>
      <c r="B1224" s="343"/>
      <c r="C1224" s="343" t="s">
        <v>27</v>
      </c>
      <c r="D1224" s="343"/>
      <c r="E1224" s="343"/>
      <c r="F1224" s="343"/>
      <c r="G1224" s="343"/>
      <c r="H1224" s="343"/>
      <c r="I1224" s="343"/>
      <c r="J1224" s="251" t="s">
        <v>433</v>
      </c>
      <c r="K1224" s="416"/>
      <c r="L1224" s="416"/>
      <c r="M1224" s="416"/>
      <c r="N1224" s="416"/>
      <c r="O1224" s="416"/>
      <c r="P1224" s="344" t="s">
        <v>28</v>
      </c>
      <c r="Q1224" s="344"/>
      <c r="R1224" s="344"/>
      <c r="S1224" s="344"/>
      <c r="T1224" s="344"/>
      <c r="U1224" s="344"/>
      <c r="V1224" s="344"/>
      <c r="W1224" s="344"/>
      <c r="X1224" s="344"/>
      <c r="Y1224" s="341" t="s">
        <v>502</v>
      </c>
      <c r="Z1224" s="342"/>
      <c r="AA1224" s="342"/>
      <c r="AB1224" s="342"/>
      <c r="AC1224" s="251" t="s">
        <v>484</v>
      </c>
      <c r="AD1224" s="251"/>
      <c r="AE1224" s="251"/>
      <c r="AF1224" s="251"/>
      <c r="AG1224" s="251"/>
      <c r="AH1224" s="341" t="s">
        <v>393</v>
      </c>
      <c r="AI1224" s="343"/>
      <c r="AJ1224" s="343"/>
      <c r="AK1224" s="343"/>
      <c r="AL1224" s="343" t="s">
        <v>22</v>
      </c>
      <c r="AM1224" s="343"/>
      <c r="AN1224" s="343"/>
      <c r="AO1224" s="417"/>
      <c r="AP1224" s="418" t="s">
        <v>434</v>
      </c>
      <c r="AQ1224" s="418"/>
      <c r="AR1224" s="418"/>
      <c r="AS1224" s="418"/>
      <c r="AT1224" s="418"/>
      <c r="AU1224" s="418"/>
      <c r="AV1224" s="418"/>
      <c r="AW1224" s="418"/>
      <c r="AX1224" s="418"/>
    </row>
    <row r="1225" spans="1:50" ht="26.25" customHeight="1" x14ac:dyDescent="0.2">
      <c r="A1225" s="1074">
        <v>1</v>
      </c>
      <c r="B1225" s="107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2">
      <c r="A1226" s="1074">
        <v>2</v>
      </c>
      <c r="B1226" s="107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2">
      <c r="A1227" s="1074">
        <v>3</v>
      </c>
      <c r="B1227" s="107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2">
      <c r="A1228" s="1074">
        <v>4</v>
      </c>
      <c r="B1228" s="107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2">
      <c r="A1229" s="1074">
        <v>5</v>
      </c>
      <c r="B1229" s="107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2">
      <c r="A1230" s="1074">
        <v>6</v>
      </c>
      <c r="B1230" s="107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2">
      <c r="A1231" s="1074">
        <v>7</v>
      </c>
      <c r="B1231" s="107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2">
      <c r="A1232" s="1074">
        <v>8</v>
      </c>
      <c r="B1232" s="107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2">
      <c r="A1233" s="1074">
        <v>9</v>
      </c>
      <c r="B1233" s="107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2">
      <c r="A1234" s="1074">
        <v>10</v>
      </c>
      <c r="B1234" s="107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2">
      <c r="A1235" s="1074">
        <v>11</v>
      </c>
      <c r="B1235" s="107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2">
      <c r="A1236" s="1074">
        <v>12</v>
      </c>
      <c r="B1236" s="107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2">
      <c r="A1237" s="1074">
        <v>13</v>
      </c>
      <c r="B1237" s="107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2">
      <c r="A1238" s="1074">
        <v>14</v>
      </c>
      <c r="B1238" s="107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2">
      <c r="A1239" s="1074">
        <v>15</v>
      </c>
      <c r="B1239" s="107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2">
      <c r="A1240" s="1074">
        <v>16</v>
      </c>
      <c r="B1240" s="107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2">
      <c r="A1241" s="1074">
        <v>17</v>
      </c>
      <c r="B1241" s="107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2">
      <c r="A1242" s="1074">
        <v>18</v>
      </c>
      <c r="B1242" s="107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2">
      <c r="A1243" s="1074">
        <v>19</v>
      </c>
      <c r="B1243" s="107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2">
      <c r="A1244" s="1074">
        <v>20</v>
      </c>
      <c r="B1244" s="107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2">
      <c r="A1245" s="1074">
        <v>21</v>
      </c>
      <c r="B1245" s="107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2">
      <c r="A1246" s="1074">
        <v>22</v>
      </c>
      <c r="B1246" s="107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2">
      <c r="A1247" s="1074">
        <v>23</v>
      </c>
      <c r="B1247" s="107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2">
      <c r="A1248" s="1074">
        <v>24</v>
      </c>
      <c r="B1248" s="107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2">
      <c r="A1249" s="1074">
        <v>25</v>
      </c>
      <c r="B1249" s="107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2">
      <c r="A1250" s="1074">
        <v>26</v>
      </c>
      <c r="B1250" s="107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2">
      <c r="A1251" s="1074">
        <v>27</v>
      </c>
      <c r="B1251" s="107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2">
      <c r="A1252" s="1074">
        <v>28</v>
      </c>
      <c r="B1252" s="107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2">
      <c r="A1253" s="1074">
        <v>29</v>
      </c>
      <c r="B1253" s="107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2">
      <c r="A1254" s="1074">
        <v>30</v>
      </c>
      <c r="B1254" s="107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5" customHeight="1" x14ac:dyDescent="0.2">
      <c r="A1257" s="343"/>
      <c r="B1257" s="343"/>
      <c r="C1257" s="343" t="s">
        <v>27</v>
      </c>
      <c r="D1257" s="343"/>
      <c r="E1257" s="343"/>
      <c r="F1257" s="343"/>
      <c r="G1257" s="343"/>
      <c r="H1257" s="343"/>
      <c r="I1257" s="343"/>
      <c r="J1257" s="251" t="s">
        <v>433</v>
      </c>
      <c r="K1257" s="416"/>
      <c r="L1257" s="416"/>
      <c r="M1257" s="416"/>
      <c r="N1257" s="416"/>
      <c r="O1257" s="416"/>
      <c r="P1257" s="344" t="s">
        <v>28</v>
      </c>
      <c r="Q1257" s="344"/>
      <c r="R1257" s="344"/>
      <c r="S1257" s="344"/>
      <c r="T1257" s="344"/>
      <c r="U1257" s="344"/>
      <c r="V1257" s="344"/>
      <c r="W1257" s="344"/>
      <c r="X1257" s="344"/>
      <c r="Y1257" s="341" t="s">
        <v>502</v>
      </c>
      <c r="Z1257" s="342"/>
      <c r="AA1257" s="342"/>
      <c r="AB1257" s="342"/>
      <c r="AC1257" s="251" t="s">
        <v>484</v>
      </c>
      <c r="AD1257" s="251"/>
      <c r="AE1257" s="251"/>
      <c r="AF1257" s="251"/>
      <c r="AG1257" s="251"/>
      <c r="AH1257" s="341" t="s">
        <v>393</v>
      </c>
      <c r="AI1257" s="343"/>
      <c r="AJ1257" s="343"/>
      <c r="AK1257" s="343"/>
      <c r="AL1257" s="343" t="s">
        <v>22</v>
      </c>
      <c r="AM1257" s="343"/>
      <c r="AN1257" s="343"/>
      <c r="AO1257" s="417"/>
      <c r="AP1257" s="418" t="s">
        <v>434</v>
      </c>
      <c r="AQ1257" s="418"/>
      <c r="AR1257" s="418"/>
      <c r="AS1257" s="418"/>
      <c r="AT1257" s="418"/>
      <c r="AU1257" s="418"/>
      <c r="AV1257" s="418"/>
      <c r="AW1257" s="418"/>
      <c r="AX1257" s="418"/>
    </row>
    <row r="1258" spans="1:50" ht="26.25" customHeight="1" x14ac:dyDescent="0.2">
      <c r="A1258" s="1074">
        <v>1</v>
      </c>
      <c r="B1258" s="107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2">
      <c r="A1259" s="1074">
        <v>2</v>
      </c>
      <c r="B1259" s="107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2">
      <c r="A1260" s="1074">
        <v>3</v>
      </c>
      <c r="B1260" s="107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2">
      <c r="A1261" s="1074">
        <v>4</v>
      </c>
      <c r="B1261" s="107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2">
      <c r="A1262" s="1074">
        <v>5</v>
      </c>
      <c r="B1262" s="107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2">
      <c r="A1263" s="1074">
        <v>6</v>
      </c>
      <c r="B1263" s="107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2">
      <c r="A1264" s="1074">
        <v>7</v>
      </c>
      <c r="B1264" s="107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2">
      <c r="A1265" s="1074">
        <v>8</v>
      </c>
      <c r="B1265" s="107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2">
      <c r="A1266" s="1074">
        <v>9</v>
      </c>
      <c r="B1266" s="107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2">
      <c r="A1267" s="1074">
        <v>10</v>
      </c>
      <c r="B1267" s="107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2">
      <c r="A1268" s="1074">
        <v>11</v>
      </c>
      <c r="B1268" s="107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2">
      <c r="A1269" s="1074">
        <v>12</v>
      </c>
      <c r="B1269" s="107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2">
      <c r="A1270" s="1074">
        <v>13</v>
      </c>
      <c r="B1270" s="107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2">
      <c r="A1271" s="1074">
        <v>14</v>
      </c>
      <c r="B1271" s="107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2">
      <c r="A1272" s="1074">
        <v>15</v>
      </c>
      <c r="B1272" s="107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2">
      <c r="A1273" s="1074">
        <v>16</v>
      </c>
      <c r="B1273" s="107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2">
      <c r="A1274" s="1074">
        <v>17</v>
      </c>
      <c r="B1274" s="107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2">
      <c r="A1275" s="1074">
        <v>18</v>
      </c>
      <c r="B1275" s="107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2">
      <c r="A1276" s="1074">
        <v>19</v>
      </c>
      <c r="B1276" s="107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2">
      <c r="A1277" s="1074">
        <v>20</v>
      </c>
      <c r="B1277" s="107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2">
      <c r="A1278" s="1074">
        <v>21</v>
      </c>
      <c r="B1278" s="107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2">
      <c r="A1279" s="1074">
        <v>22</v>
      </c>
      <c r="B1279" s="107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2">
      <c r="A1280" s="1074">
        <v>23</v>
      </c>
      <c r="B1280" s="107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2">
      <c r="A1281" s="1074">
        <v>24</v>
      </c>
      <c r="B1281" s="107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2">
      <c r="A1282" s="1074">
        <v>25</v>
      </c>
      <c r="B1282" s="107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2">
      <c r="A1283" s="1074">
        <v>26</v>
      </c>
      <c r="B1283" s="107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2">
      <c r="A1284" s="1074">
        <v>27</v>
      </c>
      <c r="B1284" s="107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2">
      <c r="A1285" s="1074">
        <v>28</v>
      </c>
      <c r="B1285" s="107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2">
      <c r="A1286" s="1074">
        <v>29</v>
      </c>
      <c r="B1286" s="107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2">
      <c r="A1287" s="1074">
        <v>30</v>
      </c>
      <c r="B1287" s="107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5" customHeight="1" x14ac:dyDescent="0.2">
      <c r="A1290" s="343"/>
      <c r="B1290" s="343"/>
      <c r="C1290" s="343" t="s">
        <v>27</v>
      </c>
      <c r="D1290" s="343"/>
      <c r="E1290" s="343"/>
      <c r="F1290" s="343"/>
      <c r="G1290" s="343"/>
      <c r="H1290" s="343"/>
      <c r="I1290" s="343"/>
      <c r="J1290" s="251" t="s">
        <v>433</v>
      </c>
      <c r="K1290" s="416"/>
      <c r="L1290" s="416"/>
      <c r="M1290" s="416"/>
      <c r="N1290" s="416"/>
      <c r="O1290" s="416"/>
      <c r="P1290" s="344" t="s">
        <v>28</v>
      </c>
      <c r="Q1290" s="344"/>
      <c r="R1290" s="344"/>
      <c r="S1290" s="344"/>
      <c r="T1290" s="344"/>
      <c r="U1290" s="344"/>
      <c r="V1290" s="344"/>
      <c r="W1290" s="344"/>
      <c r="X1290" s="344"/>
      <c r="Y1290" s="341" t="s">
        <v>502</v>
      </c>
      <c r="Z1290" s="342"/>
      <c r="AA1290" s="342"/>
      <c r="AB1290" s="342"/>
      <c r="AC1290" s="251" t="s">
        <v>484</v>
      </c>
      <c r="AD1290" s="251"/>
      <c r="AE1290" s="251"/>
      <c r="AF1290" s="251"/>
      <c r="AG1290" s="251"/>
      <c r="AH1290" s="341" t="s">
        <v>393</v>
      </c>
      <c r="AI1290" s="343"/>
      <c r="AJ1290" s="343"/>
      <c r="AK1290" s="343"/>
      <c r="AL1290" s="343" t="s">
        <v>22</v>
      </c>
      <c r="AM1290" s="343"/>
      <c r="AN1290" s="343"/>
      <c r="AO1290" s="417"/>
      <c r="AP1290" s="418" t="s">
        <v>434</v>
      </c>
      <c r="AQ1290" s="418"/>
      <c r="AR1290" s="418"/>
      <c r="AS1290" s="418"/>
      <c r="AT1290" s="418"/>
      <c r="AU1290" s="418"/>
      <c r="AV1290" s="418"/>
      <c r="AW1290" s="418"/>
      <c r="AX1290" s="418"/>
    </row>
    <row r="1291" spans="1:50" ht="26.25" customHeight="1" x14ac:dyDescent="0.2">
      <c r="A1291" s="1074">
        <v>1</v>
      </c>
      <c r="B1291" s="107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2">
      <c r="A1292" s="1074">
        <v>2</v>
      </c>
      <c r="B1292" s="107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2">
      <c r="A1293" s="1074">
        <v>3</v>
      </c>
      <c r="B1293" s="107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2">
      <c r="A1294" s="1074">
        <v>4</v>
      </c>
      <c r="B1294" s="107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2">
      <c r="A1295" s="1074">
        <v>5</v>
      </c>
      <c r="B1295" s="107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2">
      <c r="A1296" s="1074">
        <v>6</v>
      </c>
      <c r="B1296" s="107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2">
      <c r="A1297" s="1074">
        <v>7</v>
      </c>
      <c r="B1297" s="107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2">
      <c r="A1298" s="1074">
        <v>8</v>
      </c>
      <c r="B1298" s="107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2">
      <c r="A1299" s="1074">
        <v>9</v>
      </c>
      <c r="B1299" s="107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2">
      <c r="A1300" s="1074">
        <v>10</v>
      </c>
      <c r="B1300" s="107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2">
      <c r="A1301" s="1074">
        <v>11</v>
      </c>
      <c r="B1301" s="107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2">
      <c r="A1302" s="1074">
        <v>12</v>
      </c>
      <c r="B1302" s="107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2">
      <c r="A1303" s="1074">
        <v>13</v>
      </c>
      <c r="B1303" s="107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2">
      <c r="A1304" s="1074">
        <v>14</v>
      </c>
      <c r="B1304" s="107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2">
      <c r="A1305" s="1074">
        <v>15</v>
      </c>
      <c r="B1305" s="107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2">
      <c r="A1306" s="1074">
        <v>16</v>
      </c>
      <c r="B1306" s="107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2">
      <c r="A1307" s="1074">
        <v>17</v>
      </c>
      <c r="B1307" s="107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2">
      <c r="A1308" s="1074">
        <v>18</v>
      </c>
      <c r="B1308" s="107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2">
      <c r="A1309" s="1074">
        <v>19</v>
      </c>
      <c r="B1309" s="107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2">
      <c r="A1310" s="1074">
        <v>20</v>
      </c>
      <c r="B1310" s="107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2">
      <c r="A1311" s="1074">
        <v>21</v>
      </c>
      <c r="B1311" s="107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2">
      <c r="A1312" s="1074">
        <v>22</v>
      </c>
      <c r="B1312" s="107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2">
      <c r="A1313" s="1074">
        <v>23</v>
      </c>
      <c r="B1313" s="107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2">
      <c r="A1314" s="1074">
        <v>24</v>
      </c>
      <c r="B1314" s="107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2">
      <c r="A1315" s="1074">
        <v>25</v>
      </c>
      <c r="B1315" s="107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2">
      <c r="A1316" s="1074">
        <v>26</v>
      </c>
      <c r="B1316" s="107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2">
      <c r="A1317" s="1074">
        <v>27</v>
      </c>
      <c r="B1317" s="107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2">
      <c r="A1318" s="1074">
        <v>28</v>
      </c>
      <c r="B1318" s="107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2">
      <c r="A1319" s="1074">
        <v>29</v>
      </c>
      <c r="B1319" s="107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2">
      <c r="A1320" s="1074">
        <v>30</v>
      </c>
      <c r="B1320" s="107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秀志</cp:lastModifiedBy>
  <cp:lastPrinted>2017-08-16T09:29:28Z</cp:lastPrinted>
  <dcterms:created xsi:type="dcterms:W3CDTF">2012-03-13T00:50:25Z</dcterms:created>
  <dcterms:modified xsi:type="dcterms:W3CDTF">2017-08-17T04:55:38Z</dcterms:modified>
</cp:coreProperties>
</file>