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<sst xmlns="http://schemas.openxmlformats.org/spreadsheetml/2006/main" count="2152" uniqueCount="552">
  <si>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</si>
  <si>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</si>
  <si>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</si>
  <si>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</si>
  <si>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</si>
  <si>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</si>
  <si>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</si>
  <si>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</si>
  <si>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</si>
  <si>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</si>
  <si>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</si>
  <si>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</si>
  <si>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</si>
  <si>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</si>
  <si>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</si>
  <si>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</si>
  <si>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</si>
  <si>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</si>
  <si>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</si>
  <si>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</si>
  <si>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</si>
  <si>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</si>
  <si>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</si>
  <si>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</si>
  <si>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</si>
  <si>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</si>
  <si>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</si>
  <si>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</si>
  <si>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</si>
  <si>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</si>
  <si>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</si>
  <si>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</si>
  <si>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</si>
  <si>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</si>
  <si>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</si>
  <si>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</si>
  <si>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</si>
  <si>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</si>
  <si>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</si>
  <si>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</si>
  <si>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</si>
  <si>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</si>
  <si>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</si>
  <si>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</si>
  <si>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</si>
  <si>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</si>
  <si>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</si>
  <si>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</si>
  <si>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</si>
  <si>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</si>
  <si>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</si>
  <si>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</si>
  <si>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</si>
  <si>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</si>
  <si>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</si>
  <si>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</si>
  <si>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</si>
  <si>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</si>
  <si>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</si>
  <si>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</si>
  <si>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</si>
  <si>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</si>
  <si>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</si>
  <si>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</si>
  <si>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</si>
  <si>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</si>
  <si>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</si>
  <si>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</si>
  <si>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</si>
  <si>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</si>
  <si>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</si>
  <si>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</si>
  <si>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</si>
  <si>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</si>
  <si>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</si>
  <si>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</si>
  <si>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</si>
  <si>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</si>
  <si>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</si>
  <si>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</si>
  <si>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</si>
  <si>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</si>
  <si>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</si>
  <si>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</si>
  <si>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</si>
  <si>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</si>
  <si>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</si>
  <si>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</si>
  <si>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</si>
  <si>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</si>
  <si>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</si>
  <si>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</si>
  <si>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</si>
  <si>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</si>
  <si>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</si>
  <si>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</si>
  <si>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</si>
  <si>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</si>
  <si>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</si>
  <si>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</si>
  <si>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</si>
  <si>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</si>
  <si>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</si>
  <si>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</si>
  <si>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</si>
  <si>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</si>
  <si>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</si>
  <si>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</si>
  <si>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</si>
  <si>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</si>
  <si>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</si>
  <si>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</si>
  <si>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</si>
  <si>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</si>
  <si>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</si>
  <si>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</si>
  <si>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</si>
  <si>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</si>
  <si>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</si>
  <si>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</si>
  <si>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</si>
  <si>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</si>
  <si>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</si>
  <si>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</si>
  <si>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</si>
  <si>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</si>
  <si>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</si>
  <si>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</si>
  <si>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</si>
  <si>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</si>
  <si>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</si>
  <si>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</si>
  <si>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</si>
  <si>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</si>
  <si>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</si>
  <si>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</si>
  <si>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</si>
  <si>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</si>
  <si>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</si>
  <si>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</si>
  <si>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</si>
  <si>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</si>
  <si>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</si>
  <si>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</si>
  <si>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</si>
  <si>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</si>
  <si>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</si>
  <si>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</si>
  <si>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</si>
  <si>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</si>
  <si>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</si>
  <si>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</si>
  <si>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</si>
  <si>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</si>
  <si>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</si>
  <si>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</si>
  <si>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</si>
  <si>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</si>
  <si>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</si>
  <si>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</si>
  <si>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</si>
  <si>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</si>
  <si>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</si>
  <si>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</si>
  <si>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</si>
  <si>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</si>
  <si>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</si>
  <si>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</si>
  <si>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</si>
  <si>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</si>
  <si>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</si>
  <si>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</si>
  <si>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</si>
  <si>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</si>
  <si>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</si>
  <si>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</si>
  <si>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</si>
  <si>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</si>
  <si>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</si>
  <si>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</si>
  <si>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</si>
  <si>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</si>
  <si>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</si>
  <si>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</si>
  <si>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</si>
  <si>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</si>
  <si>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</si>
  <si>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</si>
  <si>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</si>
  <si>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</si>
  <si>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</si>
  <si>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</si>
  <si>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</si>
  <si>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</si>
  <si>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</si>
  <si>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</si>
  <si>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</si>
  <si>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</si>
  <si>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</si>
  <si>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</si>
  <si>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</si>
  <si>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</si>
  <si>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</si>
  <si>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</si>
  <si>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</si>
  <si>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</si>
  <si>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</si>
  <si>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</si>
  <si>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</si>
  <si>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</si>
  <si>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</si>
  <si>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</si>
  <si>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</si>
  <si>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</si>
  <si>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</si>
  <si>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</si>
  <si>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</si>
  <si>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</si>
  <si>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</si>
  <si>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</si>
  <si>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</si>
  <si>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</si>
  <si>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</si>
  <si>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</si>
  <si>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</si>
  <si>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</si>
  <si>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</si>
  <si>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</si>
  <si>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</si>
  <si>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</si>
  <si>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</si>
  <si>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</si>
  <si>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</si>
  <si>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</si>
  <si>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</si>
  <si>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</si>
  <si>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</si>
  <si>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</si>
  <si>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</si>
  <si>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</si>
  <si>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</si>
  <si>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</si>
  <si>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</si>
  <si>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</si>
  <si>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</si>
  <si>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</si>
  <si>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</si>
  <si>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</si>
  <si>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</si>
  <si>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</si>
  <si>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</si>
  <si>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</si>
  <si>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</si>
  <si>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</si>
  <si>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</si>
  <si>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</si>
  <si>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</si>
  <si>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</si>
  <si>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</si>
  <si>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</si>
  <si>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</si>
  <si>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</si>
  <si>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</si>
  <si>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</si>
  <si>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</si>
  <si>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</si>
  <si>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</si>
  <si>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</si>
  <si>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</si>
  <si>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</si>
  <si>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</si>
  <si>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</si>
  <si>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</si>
  <si>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</si>
  <si>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</si>
  <si>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</si>
  <si>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</si>
  <si>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</si>
  <si>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</si>
  <si>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</si>
  <si>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</si>
  <si>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</si>
  <si>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</si>
  <si>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</si>
  <si>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</si>
  <si>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</si>
  <si>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</si>
  <si>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</si>
  <si>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</si>
  <si>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</si>
  <si>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</si>
  <si>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</si>
  <si>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</si>
  <si>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</si>
  <si>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</si>
  <si>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</si>
  <si>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</si>
  <si>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</si>
  <si>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</si>
  <si>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</si>
  <si>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</si>
  <si>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</si>
  <si>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</si>
  <si>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</si>
  <si>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</si>
  <si>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</si>
  <si>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</si>
  <si>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</si>
  <si>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</si>
  <si>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</si>
  <si>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</si>
  <si>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</si>
  <si>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</si>
  <si>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</si>
  <si>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</si>
  <si>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</si>
  <si>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</si>
  <si>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</si>
  <si>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</si>
  <si>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</si>
  <si>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</si>
  <si>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</si>
  <si>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</si>
  <si>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</si>
  <si>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</si>
  <si>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</si>
  <si>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</si>
  <si>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</si>
  <si>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</si>
  <si>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</si>
  <si>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</si>
  <si>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</si>
  <si>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</si>
  <si>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</si>
  <si>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</si>
  <si>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</si>
  <si>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</si>
  <si>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</si>
  <si>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</si>
  <si>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</si>
  <si>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</si>
  <si>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</si>
  <si>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</si>
  <si>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</si>
  <si>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</si>
  <si>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</si>
  <si>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</si>
  <si>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</si>
  <si>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</si>
  <si>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</si>
  <si>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</si>
  <si>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</si>
  <si>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</si>
  <si>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</si>
  <si>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</si>
  <si>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</si>
  <si>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</si>
  <si>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</si>
  <si>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</si>
  <si>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</si>
  <si>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</si>
  <si>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</si>
  <si>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</si>
  <si>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</si>
  <si>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</si>
  <si>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</si>
  <si>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</si>
  <si>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</si>
  <si>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</si>
  <si>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</si>
  <si>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</si>
  <si>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</si>
  <si>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</si>
  <si>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</si>
  <si>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</si>
  <si>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</si>
  <si>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</si>
  <si>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</si>
  <si>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</si>
  <si>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</si>
  <si>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</si>
  <si>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</si>
  <si>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</si>
  <si>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</si>
  <si>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</si>
  <si>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</si>
  <si>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</si>
  <si>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</si>
  <si>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</si>
  <si>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</si>
  <si>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</si>
  <si>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</si>
  <si>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</si>
  <si>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</si>
  <si>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</si>
  <si>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</si>
  <si>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</si>
  <si>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</si>
  <si>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</si>
  <si>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</si>
  <si>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</si>
  <si>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</si>
  <si>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</si>
  <si>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</si>
  <si>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</si>
  <si>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</si>
  <si>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</si>
  <si>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</si>
  <si>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</si>
  <si>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</si>
  <si>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</si>
  <si>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</si>
  <si>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</si>
  <si>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</si>
  <si>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</si>
  <si>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</si>
  <si>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</si>
  <si>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</si>
  <si>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</si>
  <si>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</si>
  <si>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</si>
  <si>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</si>
  <si>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</si>
  <si>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</si>
  <si>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</si>
  <si>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</si>
  <si>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</si>
  <si>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</si>
  <si>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</si>
  <si>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</si>
  <si>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</si>
  <si>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</si>
  <si>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</si>
  <si>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</si>
  <si>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</si>
  <si>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</si>
  <si>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</si>
  <si>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</si>
  <si>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</si>
  <si>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</si>
  <si>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</si>
  <si>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</si>
  <si>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</si>
  <si>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</si>
  <si>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</si>
  <si>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</si>
  <si>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</si>
  <si>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</si>
  <si>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</si>
  <si>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</si>
  <si>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</si>
  <si>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</si>
  <si>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</si>
  <si>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</si>
  <si>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</si>
  <si>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</si>
  <si>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</si>
  <si>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</si>
  <si>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</si>
  <si>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</si>
  <si>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</si>
  <si>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</si>
  <si>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</si>
  <si>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</si>
  <si>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</si>
  <si>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</si>
  <si>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</si>
  <si>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</si>
  <si>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</si>
  <si>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</si>
  <si>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</si>
  <si>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</si>
  <si>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環境保健部</t>
    <rPh sb="0" eb="2">
      <t>カンキョウ</t>
    </rPh>
    <rPh sb="2" eb="5">
      <t>ホケンブ</t>
    </rPh>
    <phoneticPr fontId="5"/>
  </si>
  <si>
    <t>環境保健企画管理課</t>
    <rPh sb="0" eb="9">
      <t>カンキョウホケンキカクカンリカ</t>
    </rPh>
    <phoneticPr fontId="5"/>
  </si>
  <si>
    <t>○</t>
  </si>
  <si>
    <t>-</t>
    <phoneticPr fontId="5"/>
  </si>
  <si>
    <t>旧第一種指定地域39県市区から、１ヶ月ごとに認定患者の認定更新、認定事項の変動、補償給付額、公害医療機関の異動、認定に関する異議申立等について報告を受け、内容のエラーチェックを行った後に集計、全体のデータを把握して月報として整理する。これにより得られる年間のデータを基に将来推計を行い、次年度の補償給付額及び賦課金徴収必要額の算定根拠とする。
県市区からの上記報告データは環境省が提供するシステムソフトにより電子ファイルとして作成され、それらを環境省がデータベース化している。これらに係るデータの追加・更新等データエントリ作業、システムの運用・保守・サポート及び使用機器等のリース等を業者への委託等により行っている。</t>
    <phoneticPr fontId="5"/>
  </si>
  <si>
    <t>-</t>
    <phoneticPr fontId="5"/>
  </si>
  <si>
    <t>環境保全調査費</t>
    <phoneticPr fontId="5"/>
  </si>
  <si>
    <t>環境保全調査費等委託費</t>
    <phoneticPr fontId="5"/>
  </si>
  <si>
    <t>本業務は、認定患者数及び補償費用等の最新データを基に将来推計を行い、次年度の補償給付額推定等の算定根拠としている。公害健康被害補償制度を適正に運営し、認定患者の補償を行うための情報の整理は国の責務であるため、引き続き事業を実施する。</t>
    <phoneticPr fontId="5"/>
  </si>
  <si>
    <t>自治体から送付される更新回数</t>
    <phoneticPr fontId="5"/>
  </si>
  <si>
    <t>X／Y
X=執行額
Y=システムにおける年間作業件数　　　　　</t>
    <phoneticPr fontId="5"/>
  </si>
  <si>
    <t>千件</t>
    <rPh sb="0" eb="2">
      <t>センケン</t>
    </rPh>
    <phoneticPr fontId="5"/>
  </si>
  <si>
    <t>円</t>
    <rPh sb="0" eb="1">
      <t>エン</t>
    </rPh>
    <phoneticPr fontId="5"/>
  </si>
  <si>
    <t>　千円/千件</t>
    <rPh sb="1" eb="3">
      <t>センエン</t>
    </rPh>
    <rPh sb="4" eb="6">
      <t>センケン</t>
    </rPh>
    <phoneticPr fontId="5"/>
  </si>
  <si>
    <t>3,400/76</t>
    <phoneticPr fontId="5"/>
  </si>
  <si>
    <t>4,000/76</t>
    <phoneticPr fontId="5"/>
  </si>
  <si>
    <t>5,000/76</t>
    <phoneticPr fontId="5"/>
  </si>
  <si>
    <t>3,700/76</t>
    <phoneticPr fontId="5"/>
  </si>
  <si>
    <t>-</t>
    <phoneticPr fontId="5"/>
  </si>
  <si>
    <t>７　環境保健対策の推進</t>
    <phoneticPr fontId="5"/>
  </si>
  <si>
    <t>-</t>
    <phoneticPr fontId="5"/>
  </si>
  <si>
    <t>公健法に基づく補償給付の支給の進捗状況</t>
    <phoneticPr fontId="5"/>
  </si>
  <si>
    <t>補償給付の着実な実施</t>
    <phoneticPr fontId="5"/>
  </si>
  <si>
    <t>事業活動等に伴って生ずる著しい大気汚染等の影響により健康被害に係る損害を填補するための補償を行うことにより、健康被害に係る被害者の迅速かつ公正な保護及び健康の確保に資する。</t>
    <phoneticPr fontId="5"/>
  </si>
  <si>
    <t xml:space="preserve">公害健康被害の補償等に関する法律（公健法）の被認定者への公正な補償給付、同法による健康被害予防事業の推進並びに環境汚染による健康影響の継続的監視等により、被認定者の補償を着実に実施するとともに、健康被害の予防及び健康の確保に努めた。 </t>
    <phoneticPr fontId="5"/>
  </si>
  <si>
    <t xml:space="preserve">本事業で得られる成果は、公害健康被害の補償等に関する法律（公健法）の被認定者への公正な補償給付の基礎資料であり制度の根幹を担うものである。 </t>
    <phoneticPr fontId="5"/>
  </si>
  <si>
    <t>有</t>
  </si>
  <si>
    <t>無</t>
  </si>
  <si>
    <t>一般競争入札を行うことが可能な業務は入札を行うことにより競争性を確保しているが、事業規模が小さい継続業務であることから結果的に応札は一者となったものであり、公告期間を長めにとるなど他社の参加が得られるよう努めている。</t>
    <phoneticPr fontId="5"/>
  </si>
  <si>
    <t>‐</t>
  </si>
  <si>
    <t>一般競争入札の実施により競争性を確保しコスト削減に努めており、妥当な水準である。</t>
    <phoneticPr fontId="5"/>
  </si>
  <si>
    <t>事業に要するもの以外の費目・使途はない。</t>
    <phoneticPr fontId="5"/>
  </si>
  <si>
    <t>一般競争入札により入札しており、事業に要するもの以外の負担や支出はない。</t>
    <phoneticPr fontId="5"/>
  </si>
  <si>
    <t>自治体からの報告に基づき毎月着実にデータの更新を行っており、制度の根幹となるデータが常に最新の状態となるように適切に事業を運営している。</t>
    <phoneticPr fontId="5"/>
  </si>
  <si>
    <t>自治体の協力を得て認定更新、認定事項の変動、補償給付額等の報告を受けており、低コストで実施している。</t>
    <phoneticPr fontId="5"/>
  </si>
  <si>
    <t>自治体からの報告資料を基に更新したデータにより毎月算出しており、当初の見込みに見合ったものである。</t>
    <phoneticPr fontId="5"/>
  </si>
  <si>
    <t>得られた結果は、被認定者数及び補償用の将来推計等を行い、公害健康被害補償制度の円滑な実施運営を図るための基礎資料として十分に活用されている。</t>
    <phoneticPr fontId="5"/>
  </si>
  <si>
    <t>引き続き、公害健康被害補償制度の円滑な実施運営が図られるよう、予算の適切な執行、効率的かつ確実な事業実施に努める。</t>
    <phoneticPr fontId="5"/>
  </si>
  <si>
    <t>A.システム・アナライズ（株）</t>
    <phoneticPr fontId="5"/>
  </si>
  <si>
    <t>人件費</t>
    <rPh sb="0" eb="3">
      <t>ジンケンヒ</t>
    </rPh>
    <phoneticPr fontId="5"/>
  </si>
  <si>
    <t>その他</t>
    <rPh sb="2" eb="3">
      <t>タ</t>
    </rPh>
    <phoneticPr fontId="5"/>
  </si>
  <si>
    <t>データエントリー、システム運用保守、障害管理、サポート</t>
    <phoneticPr fontId="5"/>
  </si>
  <si>
    <t>交通費、管理費、消費税</t>
    <phoneticPr fontId="5"/>
  </si>
  <si>
    <t>システム・アナライズ（株）</t>
    <phoneticPr fontId="5"/>
  </si>
  <si>
    <t>データエントリー、システム運用保守、障害管理、サポート</t>
    <phoneticPr fontId="5"/>
  </si>
  <si>
    <t>システム入れ替えに伴う準備作業</t>
    <rPh sb="4" eb="5">
      <t>イ</t>
    </rPh>
    <rPh sb="6" eb="7">
      <t>カ</t>
    </rPh>
    <rPh sb="9" eb="10">
      <t>トモナ</t>
    </rPh>
    <rPh sb="11" eb="13">
      <t>ジュンビ</t>
    </rPh>
    <rPh sb="13" eb="15">
      <t>サギョウ</t>
    </rPh>
    <phoneticPr fontId="5"/>
  </si>
  <si>
    <t>昭和63年に公健法第一種指定地域が解除されたが、それ以前に認定を受けた認定患者への補償は継続されてきた。
認定患者数及び補償費用等の変動推移を集計し更新整理することにより、認定患者数及び補償費用の将来推計を行う。このデータを次年度の補償給付額推定、賦課金所要額の算定根拠とし、公害健康被害補償制度の確実で円滑な遂行を図る。</t>
    <phoneticPr fontId="5"/>
  </si>
  <si>
    <t>件</t>
    <rPh sb="0" eb="1">
      <t>ケン</t>
    </rPh>
    <phoneticPr fontId="5"/>
  </si>
  <si>
    <t>被認定患者数及び補償費用等の変動推移を集計し更新整理することにより、認定患者数及び補償費用の将来推計を行うものであり、このデータを次年度の補償給付額推定等の算定根拠としている。公害健康被害補償制度を適正に運営し、認定患者への補償給付を行うための情報の整理は国の責務である。</t>
    <rPh sb="114" eb="116">
      <t>キュウフ</t>
    </rPh>
    <phoneticPr fontId="5"/>
  </si>
  <si>
    <t>公害認定患者への補償給付等を確実に適正に実施する上で不可欠な情報の整備のため必要な事業であり、優先度が高い事業である。</t>
    <rPh sb="33" eb="35">
      <t>セイビ</t>
    </rPh>
    <phoneticPr fontId="5"/>
  </si>
  <si>
    <t>旧指定地域の認定の更新等の情報について地方自治体との役割分担の下で国が把握等を行っているものであり、公害健康被害補償制度の円滑な実施運営に必要な事業であるため、国でなければ実施できない。</t>
    <rPh sb="19" eb="21">
      <t>チホウ</t>
    </rPh>
    <rPh sb="21" eb="24">
      <t>ジチタイ</t>
    </rPh>
    <rPh sb="26" eb="28">
      <t>ヤクワリ</t>
    </rPh>
    <rPh sb="28" eb="30">
      <t>ブンタン</t>
    </rPh>
    <rPh sb="31" eb="32">
      <t>モト</t>
    </rPh>
    <rPh sb="69" eb="71">
      <t>ヒツヨウ</t>
    </rPh>
    <rPh sb="72" eb="74">
      <t>ジギョウ</t>
    </rPh>
    <phoneticPr fontId="5"/>
  </si>
  <si>
    <t>本事業は、被認定患者数及び補償費用等の変動推移を集計し更新整理することにより、認定患者数及び補償費用の将来推計等を行うものであり、このデータを次年度の補償給付額推定等の算定根拠としている。公害健康被害補償制度を適正に運営し、認定患者の補償を行うための基礎資料としてとりまとめることにより成果を出している。</t>
    <rPh sb="55" eb="56">
      <t>トウ</t>
    </rPh>
    <phoneticPr fontId="5"/>
  </si>
  <si>
    <t>国庫債務負担行為等</t>
  </si>
  <si>
    <t>-</t>
    <phoneticPr fontId="5"/>
  </si>
  <si>
    <t>-</t>
    <phoneticPr fontId="5"/>
  </si>
  <si>
    <t>(株）アイテックリース</t>
    <phoneticPr fontId="5"/>
  </si>
  <si>
    <t>機器賃貸、保守一式（H25～H28 4年間国庫債務負担行為）</t>
    <phoneticPr fontId="5"/>
  </si>
  <si>
    <t>公害健康被害補償基本統計調査</t>
    <phoneticPr fontId="5"/>
  </si>
  <si>
    <t>一般競争入札（最低価格）による執行残のため。</t>
    <rPh sb="0" eb="2">
      <t>イッパン</t>
    </rPh>
    <rPh sb="2" eb="4">
      <t>キョウソウ</t>
    </rPh>
    <rPh sb="4" eb="6">
      <t>ニュウサツ</t>
    </rPh>
    <rPh sb="7" eb="9">
      <t>サイテイ</t>
    </rPh>
    <rPh sb="9" eb="11">
      <t>カカク</t>
    </rPh>
    <rPh sb="15" eb="17">
      <t>シッコウ</t>
    </rPh>
    <rPh sb="17" eb="18">
      <t>ザン</t>
    </rPh>
    <phoneticPr fontId="5"/>
  </si>
  <si>
    <t>環境保健部長通知　昭和49年10月1日環保企第117号公害健康被害補償法による被認定者データ等の作成について</t>
    <phoneticPr fontId="5"/>
  </si>
  <si>
    <t>環境保健部長通知　昭和49年10月1日環保企第117号に基づく自治体からの回答（出典：環境省）</t>
    <rPh sb="28" eb="29">
      <t>モト</t>
    </rPh>
    <rPh sb="31" eb="34">
      <t>ジチタイ</t>
    </rPh>
    <rPh sb="37" eb="39">
      <t>カイトウ</t>
    </rPh>
    <rPh sb="40" eb="42">
      <t>シュッテン</t>
    </rPh>
    <rPh sb="43" eb="46">
      <t>カンキョウショウ</t>
    </rPh>
    <phoneticPr fontId="5"/>
  </si>
  <si>
    <t>B.（株）アイテックリース</t>
    <rPh sb="2" eb="5">
      <t>カブ</t>
    </rPh>
    <phoneticPr fontId="5"/>
  </si>
  <si>
    <t>C.システム・アナライズ（株）</t>
    <rPh sb="12" eb="15">
      <t>カブ</t>
    </rPh>
    <phoneticPr fontId="5"/>
  </si>
  <si>
    <t>-</t>
    <phoneticPr fontId="5"/>
  </si>
  <si>
    <t>-</t>
    <phoneticPr fontId="5"/>
  </si>
  <si>
    <t>-</t>
    <phoneticPr fontId="5"/>
  </si>
  <si>
    <t>-</t>
    <phoneticPr fontId="5"/>
  </si>
  <si>
    <t>外部有識者点検対象外</t>
    <phoneticPr fontId="5"/>
  </si>
  <si>
    <t>課長　中尾　豊</t>
    <rPh sb="3" eb="5">
      <t>ナカオ</t>
    </rPh>
    <rPh sb="6" eb="7">
      <t>ユタ</t>
    </rPh>
    <phoneticPr fontId="5"/>
  </si>
  <si>
    <t>医療状況、補償給付関係事項等を集計または更新整理し、効率的に総合的な分析が実施できるように努めること。またより一層の効率的及び効果的な予算執行に努めること。</t>
    <phoneticPr fontId="5"/>
  </si>
  <si>
    <t>公害健康被害補償制度の円滑な実施運営のために、認定患者数及び補償費用の推計を着実に実施する。</t>
    <phoneticPr fontId="5"/>
  </si>
  <si>
    <t>-</t>
    <phoneticPr fontId="5"/>
  </si>
  <si>
    <t>-</t>
    <phoneticPr fontId="5"/>
  </si>
  <si>
    <t>-</t>
    <phoneticPr fontId="5"/>
  </si>
  <si>
    <t>公害健康被害補償給付金等算定根拠データの取得数　　・約76千件（月報67千件、年報3千件、将来推計5,600件）</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</si>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</sst>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179296</xdr:colOff>
      <xdr:row>740</xdr:row>
      <xdr:rowOff>336177</xdr:rowOff>
    </xdr:from>
    <xdr:to>
      <xdr:col>48</xdr:col>
      <xdr:colOff>44264</xdr:colOff>
      <xdr:row>755</xdr:row>
      <xdr:rowOff>196383</xdr:rowOff>
    </xdr:to>
    <xdr:grpSp>
      <xdr:nvGrpSpPr>
        <xdr:cNvPr id="2" name="グループ化 1"/>
        <xdr:cNvGrpSpPr/>
      </xdr:nvGrpSpPr>
      <xdr:grpSpPr>
        <a:xfrm>
          <a:off x="1537248" y="42234804"/>
          <a:ext cx="6695673" cy="5162361"/>
          <a:chOff x="1708897" y="30662656"/>
          <a:chExt cx="7933203" cy="5070942"/>
        </a:xfrm>
      </xdr:grpSpPr>
      <xdr:sp macro="" textlink="">
        <xdr:nvSpPr>
          <xdr:cNvPr id="3" name="テキスト ボックス 2"/>
          <xdr:cNvSpPr txBox="1"/>
        </xdr:nvSpPr>
        <xdr:spPr>
          <a:xfrm>
            <a:off x="7244252" y="34838388"/>
            <a:ext cx="2353795" cy="89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○システムのの入れ替えに向けた準備作業</a:t>
            </a:r>
            <a:endParaRPr kumimoji="1" lang="en-US" altLang="ja-JP" sz="1100"/>
          </a:p>
          <a:p>
            <a:endParaRPr kumimoji="1" lang="ja-JP" altLang="en-US" sz="1100"/>
          </a:p>
        </xdr:txBody>
      </xdr:sp>
      <xdr:sp macro="" textlink="">
        <xdr:nvSpPr>
          <xdr:cNvPr id="4" name="テキスト ボックス 3"/>
          <xdr:cNvSpPr txBox="1"/>
        </xdr:nvSpPr>
        <xdr:spPr>
          <a:xfrm>
            <a:off x="4156211" y="30662656"/>
            <a:ext cx="3144167" cy="757878"/>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　境　省</a:t>
            </a:r>
            <a:endParaRPr kumimoji="1" lang="en-US" altLang="ja-JP" sz="1100"/>
          </a:p>
          <a:p>
            <a:pPr algn="ctr"/>
            <a:r>
              <a:rPr kumimoji="1" lang="ja-JP" altLang="en-US" sz="1100"/>
              <a:t>３．７百万円</a:t>
            </a:r>
          </a:p>
        </xdr:txBody>
      </xdr:sp>
      <xdr:sp macro="" textlink="">
        <xdr:nvSpPr>
          <xdr:cNvPr id="5" name="テキスト ボックス 4"/>
          <xdr:cNvSpPr txBox="1"/>
        </xdr:nvSpPr>
        <xdr:spPr>
          <a:xfrm>
            <a:off x="4203835" y="31547920"/>
            <a:ext cx="3220367" cy="1063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○県市区からのデータ報告徴収</a:t>
            </a:r>
            <a:endParaRPr kumimoji="1" lang="en-US" altLang="ja-JP" sz="1100"/>
          </a:p>
          <a:p>
            <a:r>
              <a:rPr kumimoji="1" lang="ja-JP" altLang="en-US" sz="1100"/>
              <a:t>　○更新用データ整理</a:t>
            </a:r>
            <a:endParaRPr kumimoji="1" lang="en-US" altLang="ja-JP" sz="1100"/>
          </a:p>
          <a:p>
            <a:r>
              <a:rPr kumimoji="1" lang="ja-JP" altLang="en-US" sz="1100"/>
              <a:t>　○更新済データのエラーチェック</a:t>
            </a:r>
            <a:endParaRPr kumimoji="1" lang="en-US" altLang="ja-JP" sz="1100"/>
          </a:p>
          <a:p>
            <a:r>
              <a:rPr kumimoji="1" lang="ja-JP" altLang="en-US" sz="1100"/>
              <a:t>　○データの月別・年別集計・報告</a:t>
            </a:r>
            <a:endParaRPr kumimoji="1" lang="en-US" altLang="ja-JP" sz="1100"/>
          </a:p>
          <a:p>
            <a:r>
              <a:rPr kumimoji="1" lang="ja-JP" altLang="en-US" sz="1100"/>
              <a:t>　○関係者連絡調整　　　　　　</a:t>
            </a:r>
            <a:r>
              <a:rPr kumimoji="1" lang="ja-JP" altLang="en-US" sz="1100" baseline="0"/>
              <a:t> 等</a:t>
            </a:r>
            <a:endParaRPr kumimoji="1" lang="en-US" altLang="ja-JP" sz="1100" baseline="0"/>
          </a:p>
        </xdr:txBody>
      </xdr:sp>
      <xdr:sp macro="" textlink="">
        <xdr:nvSpPr>
          <xdr:cNvPr id="6" name="大かっこ 5"/>
          <xdr:cNvSpPr/>
        </xdr:nvSpPr>
        <xdr:spPr>
          <a:xfrm>
            <a:off x="4081743" y="31551538"/>
            <a:ext cx="3237685" cy="1053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コネクタ 6"/>
          <xdr:cNvCxnSpPr/>
        </xdr:nvCxnSpPr>
        <xdr:spPr>
          <a:xfrm>
            <a:off x="5415422" y="32737479"/>
            <a:ext cx="1571" cy="5187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2318344" y="33233744"/>
            <a:ext cx="952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rot="5400000">
            <a:off x="2039508" y="33484008"/>
            <a:ext cx="46401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H="1">
            <a:off x="8940003" y="33250306"/>
            <a:ext cx="6494" cy="4487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2356445" y="33533502"/>
            <a:ext cx="1437918" cy="297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委託：一般競争</a:t>
            </a:r>
            <a:r>
              <a:rPr kumimoji="1" lang="en-US" altLang="ja-JP" sz="1050"/>
              <a:t>】</a:t>
            </a:r>
            <a:endParaRPr kumimoji="1" lang="ja-JP" altLang="en-US" sz="1050"/>
          </a:p>
        </xdr:txBody>
      </xdr:sp>
      <xdr:sp macro="" textlink="">
        <xdr:nvSpPr>
          <xdr:cNvPr id="12" name="テキスト ボックス 11"/>
          <xdr:cNvSpPr txBox="1"/>
        </xdr:nvSpPr>
        <xdr:spPr>
          <a:xfrm>
            <a:off x="4929299" y="33497569"/>
            <a:ext cx="2250092" cy="33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請負：国庫債務負担行為等</a:t>
            </a:r>
            <a:r>
              <a:rPr kumimoji="1" lang="en-US" altLang="ja-JP" sz="1050"/>
              <a:t>】</a:t>
            </a:r>
            <a:endParaRPr kumimoji="1" lang="ja-JP" altLang="en-US" sz="1050"/>
          </a:p>
        </xdr:txBody>
      </xdr:sp>
      <xdr:sp macro="" textlink="">
        <xdr:nvSpPr>
          <xdr:cNvPr id="13" name="テキスト ボックス 12"/>
          <xdr:cNvSpPr txBox="1"/>
        </xdr:nvSpPr>
        <xdr:spPr>
          <a:xfrm>
            <a:off x="4586375" y="33891842"/>
            <a:ext cx="2047366" cy="66532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Ｂ．（株）アイテックリース</a:t>
            </a:r>
            <a:endParaRPr kumimoji="1" lang="en-US" altLang="ja-JP" sz="1100"/>
          </a:p>
          <a:p>
            <a:pPr algn="ctr"/>
            <a:r>
              <a:rPr kumimoji="1" lang="ja-JP" altLang="en-US" sz="1100"/>
              <a:t>０．８百万円</a:t>
            </a:r>
          </a:p>
        </xdr:txBody>
      </xdr:sp>
      <xdr:sp macro="" textlink="">
        <xdr:nvSpPr>
          <xdr:cNvPr id="14" name="テキスト ボックス 13"/>
          <xdr:cNvSpPr txBox="1"/>
        </xdr:nvSpPr>
        <xdr:spPr>
          <a:xfrm>
            <a:off x="1908871" y="33890408"/>
            <a:ext cx="2010996" cy="65579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Ａ．システム・アナライズ㈱</a:t>
            </a:r>
            <a:endParaRPr kumimoji="1" lang="en-US" altLang="ja-JP" sz="1100"/>
          </a:p>
          <a:p>
            <a:pPr algn="ctr"/>
            <a:r>
              <a:rPr kumimoji="1" lang="ja-JP" altLang="en-US" sz="1100">
                <a:latin typeface="+mn-ea"/>
                <a:ea typeface="+mn-ea"/>
              </a:rPr>
              <a:t>２百万円</a:t>
            </a:r>
            <a:endParaRPr kumimoji="1" lang="ja-JP" altLang="en-US" sz="1100"/>
          </a:p>
        </xdr:txBody>
      </xdr:sp>
      <xdr:sp macro="" textlink="">
        <xdr:nvSpPr>
          <xdr:cNvPr id="15" name="テキスト ボックス 14"/>
          <xdr:cNvSpPr txBox="1"/>
        </xdr:nvSpPr>
        <xdr:spPr>
          <a:xfrm>
            <a:off x="1708897" y="34864149"/>
            <a:ext cx="2744218" cy="828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○更新データのエントリー業務</a:t>
            </a:r>
            <a:endParaRPr kumimoji="1" lang="en-US" altLang="ja-JP" sz="1100"/>
          </a:p>
          <a:p>
            <a:pPr>
              <a:lnSpc>
                <a:spcPts val="1300"/>
              </a:lnSpc>
            </a:pPr>
            <a:r>
              <a:rPr kumimoji="1" lang="ja-JP" altLang="en-US" sz="1100"/>
              <a:t>○</a:t>
            </a:r>
            <a:r>
              <a:rPr kumimoji="1" lang="ja-JP" altLang="en-US" sz="1050"/>
              <a:t>システム</a:t>
            </a:r>
            <a:r>
              <a:rPr kumimoji="1" lang="ja-JP" altLang="en-US" sz="1100"/>
              <a:t>の運用・保守業務</a:t>
            </a:r>
            <a:endParaRPr kumimoji="1" lang="en-US" altLang="ja-JP" sz="1100"/>
          </a:p>
          <a:p>
            <a:pPr>
              <a:lnSpc>
                <a:spcPts val="1300"/>
              </a:lnSpc>
            </a:pPr>
            <a:r>
              <a:rPr kumimoji="1" lang="ja-JP" altLang="en-US" sz="1100"/>
              <a:t>○システムに関するサポート業務</a:t>
            </a:r>
            <a:endParaRPr kumimoji="1" lang="en-US" altLang="ja-JP" sz="1100"/>
          </a:p>
          <a:p>
            <a:pPr>
              <a:lnSpc>
                <a:spcPts val="1200"/>
              </a:lnSpc>
            </a:pPr>
            <a:r>
              <a:rPr kumimoji="1" lang="ja-JP" altLang="en-US" sz="1100"/>
              <a:t>○障害管理</a:t>
            </a:r>
            <a:endParaRPr kumimoji="1" lang="en-US" altLang="ja-JP" sz="1100"/>
          </a:p>
          <a:p>
            <a:pPr>
              <a:lnSpc>
                <a:spcPts val="1100"/>
              </a:lnSpc>
            </a:pPr>
            <a:endParaRPr kumimoji="1" lang="ja-JP" altLang="en-US" sz="1100"/>
          </a:p>
        </xdr:txBody>
      </xdr:sp>
      <xdr:sp macro="" textlink="">
        <xdr:nvSpPr>
          <xdr:cNvPr id="16" name="テキスト ボックス 15"/>
          <xdr:cNvSpPr txBox="1"/>
        </xdr:nvSpPr>
        <xdr:spPr>
          <a:xfrm>
            <a:off x="4584733" y="34826048"/>
            <a:ext cx="2353796" cy="895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○サーバー、プリンター等ハードウェア一式賃借</a:t>
            </a:r>
            <a:endParaRPr kumimoji="1" lang="en-US" altLang="ja-JP" sz="1100"/>
          </a:p>
          <a:p>
            <a:r>
              <a:rPr kumimoji="1" lang="ja-JP" altLang="en-US" sz="1100"/>
              <a:t>○システム用ソフトウェア一式賃借</a:t>
            </a:r>
            <a:endParaRPr kumimoji="1" lang="en-US" altLang="ja-JP" sz="1100"/>
          </a:p>
          <a:p>
            <a:pPr>
              <a:lnSpc>
                <a:spcPts val="1300"/>
              </a:lnSpc>
            </a:pPr>
            <a:r>
              <a:rPr kumimoji="1" lang="ja-JP" altLang="en-US" sz="1100"/>
              <a:t>○消耗品補完等保守一式</a:t>
            </a:r>
          </a:p>
        </xdr:txBody>
      </xdr:sp>
      <xdr:sp macro="" textlink="">
        <xdr:nvSpPr>
          <xdr:cNvPr id="17" name="テキスト ボックス 16"/>
          <xdr:cNvSpPr txBox="1"/>
        </xdr:nvSpPr>
        <xdr:spPr>
          <a:xfrm>
            <a:off x="7318776" y="33495402"/>
            <a:ext cx="1742668" cy="316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請負：少額随意契約</a:t>
            </a:r>
            <a:r>
              <a:rPr kumimoji="1" lang="en-US" altLang="ja-JP" sz="1050"/>
              <a:t>】</a:t>
            </a:r>
            <a:endParaRPr kumimoji="1" lang="ja-JP" altLang="en-US" sz="1050"/>
          </a:p>
        </xdr:txBody>
      </xdr:sp>
      <xdr:sp macro="" textlink="">
        <xdr:nvSpPr>
          <xdr:cNvPr id="18" name="大かっこ 17"/>
          <xdr:cNvSpPr/>
        </xdr:nvSpPr>
        <xdr:spPr>
          <a:xfrm>
            <a:off x="1718422" y="34921299"/>
            <a:ext cx="2494939" cy="779624"/>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9" name="大かっこ 18"/>
          <xdr:cNvSpPr/>
        </xdr:nvSpPr>
        <xdr:spPr>
          <a:xfrm>
            <a:off x="4472165" y="34902249"/>
            <a:ext cx="2494939" cy="779624"/>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0" name="大かっこ 19"/>
          <xdr:cNvSpPr/>
        </xdr:nvSpPr>
        <xdr:spPr>
          <a:xfrm>
            <a:off x="7283058" y="34883199"/>
            <a:ext cx="2359042" cy="779624"/>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21" name="直線コネクタ 20"/>
          <xdr:cNvCxnSpPr/>
        </xdr:nvCxnSpPr>
        <xdr:spPr>
          <a:xfrm flipV="1">
            <a:off x="2278296" y="33251330"/>
            <a:ext cx="6662453" cy="4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7307395" y="33873837"/>
            <a:ext cx="2047367" cy="66532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Ｃ．システム・アナライズ（株）</a:t>
            </a:r>
            <a:endParaRPr kumimoji="1" lang="en-US" altLang="ja-JP" sz="1100"/>
          </a:p>
          <a:p>
            <a:pPr algn="ctr"/>
            <a:r>
              <a:rPr kumimoji="1" lang="ja-JP" altLang="en-US" sz="1100"/>
              <a:t>０．９百万円</a:t>
            </a:r>
          </a:p>
        </xdr:txBody>
      </xdr:sp>
      <xdr:cxnSp macro="">
        <xdr:nvCxnSpPr>
          <xdr:cNvPr id="23" name="直線矢印コネクタ 22"/>
          <xdr:cNvCxnSpPr/>
        </xdr:nvCxnSpPr>
        <xdr:spPr>
          <a:xfrm flipH="1">
            <a:off x="4868860" y="33262210"/>
            <a:ext cx="1847" cy="4497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2" sqref="BB2"/>
    </sheetView>
  </sheetViews>
  <sheetFormatPr defaultRowHeight="12.9" x14ac:dyDescent="0.2"/>
  <cols>
    <col min="1" max="49" width="2.5" customWidth="1"/>
    <col min="50" max="50" width="6.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256</v>
      </c>
      <c r="AT2" s="173"/>
      <c r="AU2" s="173"/>
      <c r="AV2" s="43" t="str">
        <f>IF(AW2="", "", "-")</f>
        <v/>
      </c>
      <c r="AW2" s="372"/>
      <c r="AX2" s="372"/>
    </row>
    <row r="3" spans="1:50" ht="20.95" customHeight="1" thickBot="1" x14ac:dyDescent="0.25">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471</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529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472</v>
      </c>
      <c r="AF4" s="677"/>
      <c r="AG4" s="677"/>
      <c r="AH4" s="677"/>
      <c r="AI4" s="677"/>
      <c r="AJ4" s="677"/>
      <c r="AK4" s="677"/>
      <c r="AL4" s="677"/>
      <c r="AM4" s="677"/>
      <c r="AN4" s="677"/>
      <c r="AO4" s="677"/>
      <c r="AP4" s="678"/>
      <c r="AQ4" s="679" t="s">
        <v>2</v>
      </c>
      <c r="AR4" s="674"/>
      <c r="AS4" s="674"/>
      <c r="AT4" s="674"/>
      <c r="AU4" s="674"/>
      <c r="AV4" s="674"/>
      <c r="AW4" s="674"/>
      <c r="AX4" s="680"/>
    </row>
    <row r="5" spans="1:50" ht="29.95" customHeight="1" x14ac:dyDescent="0.2">
      <c r="A5" s="681" t="s">
        <v>67</v>
      </c>
      <c r="B5" s="682"/>
      <c r="C5" s="682"/>
      <c r="D5" s="682"/>
      <c r="E5" s="682"/>
      <c r="F5" s="683"/>
      <c r="G5" s="512" t="s">
        <v>171</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473</v>
      </c>
      <c r="AF5" s="690"/>
      <c r="AG5" s="690"/>
      <c r="AH5" s="690"/>
      <c r="AI5" s="690"/>
      <c r="AJ5" s="690"/>
      <c r="AK5" s="690"/>
      <c r="AL5" s="690"/>
      <c r="AM5" s="690"/>
      <c r="AN5" s="690"/>
      <c r="AO5" s="690"/>
      <c r="AP5" s="691"/>
      <c r="AQ5" s="692" t="s">
        <v>540</v>
      </c>
      <c r="AR5" s="693"/>
      <c r="AS5" s="693"/>
      <c r="AT5" s="693"/>
      <c r="AU5" s="693"/>
      <c r="AV5" s="693"/>
      <c r="AW5" s="693"/>
      <c r="AX5" s="694"/>
    </row>
    <row r="6" spans="1:50" ht="38.950000000000003"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7" customHeight="1" x14ac:dyDescent="0.2">
      <c r="A7" s="799" t="s">
        <v>23</v>
      </c>
      <c r="B7" s="800"/>
      <c r="C7" s="800"/>
      <c r="D7" s="800"/>
      <c r="E7" s="800"/>
      <c r="F7" s="801"/>
      <c r="G7" s="802" t="s">
        <v>475</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531</v>
      </c>
      <c r="AF7" s="361"/>
      <c r="AG7" s="361"/>
      <c r="AH7" s="361"/>
      <c r="AI7" s="361"/>
      <c r="AJ7" s="361"/>
      <c r="AK7" s="361"/>
      <c r="AL7" s="361"/>
      <c r="AM7" s="361"/>
      <c r="AN7" s="361"/>
      <c r="AO7" s="361"/>
      <c r="AP7" s="361"/>
      <c r="AQ7" s="361"/>
      <c r="AR7" s="361"/>
      <c r="AS7" s="361"/>
      <c r="AT7" s="361"/>
      <c r="AU7" s="361"/>
      <c r="AV7" s="361"/>
      <c r="AW7" s="361"/>
      <c r="AX7" s="362"/>
    </row>
    <row r="8" spans="1:50" ht="49.7" customHeight="1" x14ac:dyDescent="0.2">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05" customHeight="1" x14ac:dyDescent="0.2">
      <c r="A9" s="91" t="s">
        <v>24</v>
      </c>
      <c r="B9" s="92"/>
      <c r="C9" s="92"/>
      <c r="D9" s="92"/>
      <c r="E9" s="92"/>
      <c r="F9" s="92"/>
      <c r="G9" s="534" t="s">
        <v>518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6.55" customHeight="1" x14ac:dyDescent="0.2">
      <c r="A10" s="712" t="s">
        <v>30</v>
      </c>
      <c r="B10" s="713"/>
      <c r="C10" s="713"/>
      <c r="D10" s="713"/>
      <c r="E10" s="713"/>
      <c r="F10" s="713"/>
      <c r="G10" s="648" t="s">
        <v>476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35.200000000000003" customHeight="1" x14ac:dyDescent="0.2">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0.95"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4"/>
    </row>
    <row r="13" spans="1:50" ht="20.05" customHeight="1" x14ac:dyDescent="0.2">
      <c r="A13" s="88"/>
      <c r="B13" s="89"/>
      <c r="C13" s="89"/>
      <c r="D13" s="89"/>
      <c r="E13" s="89"/>
      <c r="F13" s="90"/>
      <c r="G13" s="715" t="s">
        <v>7</v>
      </c>
      <c r="H13" s="716"/>
      <c r="I13" s="613" t="s">
        <v>8</v>
      </c>
      <c r="J13" s="614"/>
      <c r="K13" s="614"/>
      <c r="L13" s="614"/>
      <c r="M13" s="614"/>
      <c r="N13" s="614"/>
      <c r="O13" s="615"/>
      <c r="P13" s="168">
        <v>5</v>
      </c>
      <c r="Q13" s="169"/>
      <c r="R13" s="169"/>
      <c r="S13" s="169"/>
      <c r="T13" s="169"/>
      <c r="U13" s="169"/>
      <c r="V13" s="170"/>
      <c r="W13" s="168">
        <v>5</v>
      </c>
      <c r="X13" s="169"/>
      <c r="Y13" s="169"/>
      <c r="Z13" s="169"/>
      <c r="AA13" s="169"/>
      <c r="AB13" s="169"/>
      <c r="AC13" s="170"/>
      <c r="AD13" s="168">
        <v>5</v>
      </c>
      <c r="AE13" s="169"/>
      <c r="AF13" s="169"/>
      <c r="AG13" s="169"/>
      <c r="AH13" s="169"/>
      <c r="AI13" s="169"/>
      <c r="AJ13" s="170"/>
      <c r="AK13" s="168">
        <v>5</v>
      </c>
      <c r="AL13" s="169"/>
      <c r="AM13" s="169"/>
      <c r="AN13" s="169"/>
      <c r="AO13" s="169"/>
      <c r="AP13" s="169"/>
      <c r="AQ13" s="170"/>
      <c r="AR13" s="165">
        <v>5</v>
      </c>
      <c r="AS13" s="166"/>
      <c r="AT13" s="166"/>
      <c r="AU13" s="166"/>
      <c r="AV13" s="166"/>
      <c r="AW13" s="166"/>
      <c r="AX13" s="369"/>
    </row>
    <row r="14" spans="1:50" ht="20.05" customHeight="1" x14ac:dyDescent="0.2">
      <c r="A14" s="88"/>
      <c r="B14" s="89"/>
      <c r="C14" s="89"/>
      <c r="D14" s="89"/>
      <c r="E14" s="89"/>
      <c r="F14" s="90"/>
      <c r="G14" s="717"/>
      <c r="H14" s="718"/>
      <c r="I14" s="537" t="s">
        <v>9</v>
      </c>
      <c r="J14" s="604"/>
      <c r="K14" s="604"/>
      <c r="L14" s="604"/>
      <c r="M14" s="604"/>
      <c r="N14" s="604"/>
      <c r="O14" s="605"/>
      <c r="P14" s="168" t="s">
        <v>475</v>
      </c>
      <c r="Q14" s="169"/>
      <c r="R14" s="169"/>
      <c r="S14" s="169"/>
      <c r="T14" s="169"/>
      <c r="U14" s="169"/>
      <c r="V14" s="170"/>
      <c r="W14" s="168" t="s">
        <v>475</v>
      </c>
      <c r="X14" s="169"/>
      <c r="Y14" s="169"/>
      <c r="Z14" s="169"/>
      <c r="AA14" s="169"/>
      <c r="AB14" s="169"/>
      <c r="AC14" s="170"/>
      <c r="AD14" s="168" t="s">
        <v>475</v>
      </c>
      <c r="AE14" s="169"/>
      <c r="AF14" s="169"/>
      <c r="AG14" s="169"/>
      <c r="AH14" s="169"/>
      <c r="AI14" s="169"/>
      <c r="AJ14" s="170"/>
      <c r="AK14" s="168" t="s">
        <v>475</v>
      </c>
      <c r="AL14" s="169"/>
      <c r="AM14" s="169"/>
      <c r="AN14" s="169"/>
      <c r="AO14" s="169"/>
      <c r="AP14" s="169"/>
      <c r="AQ14" s="170"/>
      <c r="AR14" s="640"/>
      <c r="AS14" s="640"/>
      <c r="AT14" s="640"/>
      <c r="AU14" s="640"/>
      <c r="AV14" s="640"/>
      <c r="AW14" s="640"/>
      <c r="AX14" s="641"/>
    </row>
    <row r="15" spans="1:50" ht="20.05" customHeight="1" x14ac:dyDescent="0.2">
      <c r="A15" s="88"/>
      <c r="B15" s="89"/>
      <c r="C15" s="89"/>
      <c r="D15" s="89"/>
      <c r="E15" s="89"/>
      <c r="F15" s="90"/>
      <c r="G15" s="717"/>
      <c r="H15" s="718"/>
      <c r="I15" s="537" t="s">
        <v>51</v>
      </c>
      <c r="J15" s="538"/>
      <c r="K15" s="538"/>
      <c r="L15" s="538"/>
      <c r="M15" s="538"/>
      <c r="N15" s="538"/>
      <c r="O15" s="539"/>
      <c r="P15" s="168" t="s">
        <v>477</v>
      </c>
      <c r="Q15" s="169"/>
      <c r="R15" s="169"/>
      <c r="S15" s="169"/>
      <c r="T15" s="169"/>
      <c r="U15" s="169"/>
      <c r="V15" s="170"/>
      <c r="W15" s="168" t="s">
        <v>477</v>
      </c>
      <c r="X15" s="169"/>
      <c r="Y15" s="169"/>
      <c r="Z15" s="169"/>
      <c r="AA15" s="169"/>
      <c r="AB15" s="169"/>
      <c r="AC15" s="170"/>
      <c r="AD15" s="168" t="s">
        <v>477</v>
      </c>
      <c r="AE15" s="169"/>
      <c r="AF15" s="169"/>
      <c r="AG15" s="169"/>
      <c r="AH15" s="169"/>
      <c r="AI15" s="169"/>
      <c r="AJ15" s="170"/>
      <c r="AK15" s="168" t="s">
        <v>477</v>
      </c>
      <c r="AL15" s="169"/>
      <c r="AM15" s="169"/>
      <c r="AN15" s="169"/>
      <c r="AO15" s="169"/>
      <c r="AP15" s="169"/>
      <c r="AQ15" s="170"/>
      <c r="AR15" s="168" t="s">
        <v>545</v>
      </c>
      <c r="AS15" s="169"/>
      <c r="AT15" s="169"/>
      <c r="AU15" s="169"/>
      <c r="AV15" s="169"/>
      <c r="AW15" s="169"/>
      <c r="AX15" s="603"/>
    </row>
    <row r="16" spans="1:50" ht="20.05" customHeight="1" x14ac:dyDescent="0.2">
      <c r="A16" s="88"/>
      <c r="B16" s="89"/>
      <c r="C16" s="89"/>
      <c r="D16" s="89"/>
      <c r="E16" s="89"/>
      <c r="F16" s="90"/>
      <c r="G16" s="717"/>
      <c r="H16" s="718"/>
      <c r="I16" s="537" t="s">
        <v>52</v>
      </c>
      <c r="J16" s="538"/>
      <c r="K16" s="538"/>
      <c r="L16" s="538"/>
      <c r="M16" s="538"/>
      <c r="N16" s="538"/>
      <c r="O16" s="539"/>
      <c r="P16" s="168" t="s">
        <v>475</v>
      </c>
      <c r="Q16" s="169"/>
      <c r="R16" s="169"/>
      <c r="S16" s="169"/>
      <c r="T16" s="169"/>
      <c r="U16" s="169"/>
      <c r="V16" s="170"/>
      <c r="W16" s="168" t="s">
        <v>475</v>
      </c>
      <c r="X16" s="169"/>
      <c r="Y16" s="169"/>
      <c r="Z16" s="169"/>
      <c r="AA16" s="169"/>
      <c r="AB16" s="169"/>
      <c r="AC16" s="170"/>
      <c r="AD16" s="168" t="s">
        <v>475</v>
      </c>
      <c r="AE16" s="169"/>
      <c r="AF16" s="169"/>
      <c r="AG16" s="169"/>
      <c r="AH16" s="169"/>
      <c r="AI16" s="169"/>
      <c r="AJ16" s="170"/>
      <c r="AK16" s="168" t="s">
        <v>475</v>
      </c>
      <c r="AL16" s="169"/>
      <c r="AM16" s="169"/>
      <c r="AN16" s="169"/>
      <c r="AO16" s="169"/>
      <c r="AP16" s="169"/>
      <c r="AQ16" s="170"/>
      <c r="AR16" s="651"/>
      <c r="AS16" s="652"/>
      <c r="AT16" s="652"/>
      <c r="AU16" s="652"/>
      <c r="AV16" s="652"/>
      <c r="AW16" s="652"/>
      <c r="AX16" s="653"/>
    </row>
    <row r="17" spans="1:50" ht="20.05" customHeight="1" x14ac:dyDescent="0.2">
      <c r="A17" s="88"/>
      <c r="B17" s="89"/>
      <c r="C17" s="89"/>
      <c r="D17" s="89"/>
      <c r="E17" s="89"/>
      <c r="F17" s="90"/>
      <c r="G17" s="717"/>
      <c r="H17" s="718"/>
      <c r="I17" s="537" t="s">
        <v>50</v>
      </c>
      <c r="J17" s="604"/>
      <c r="K17" s="604"/>
      <c r="L17" s="604"/>
      <c r="M17" s="604"/>
      <c r="N17" s="604"/>
      <c r="O17" s="605"/>
      <c r="P17" s="168" t="s">
        <v>475</v>
      </c>
      <c r="Q17" s="169"/>
      <c r="R17" s="169"/>
      <c r="S17" s="169"/>
      <c r="T17" s="169"/>
      <c r="U17" s="169"/>
      <c r="V17" s="170"/>
      <c r="W17" s="168" t="s">
        <v>475</v>
      </c>
      <c r="X17" s="169"/>
      <c r="Y17" s="169"/>
      <c r="Z17" s="169"/>
      <c r="AA17" s="169"/>
      <c r="AB17" s="169"/>
      <c r="AC17" s="170"/>
      <c r="AD17" s="168" t="s">
        <v>475</v>
      </c>
      <c r="AE17" s="169"/>
      <c r="AF17" s="169"/>
      <c r="AG17" s="169"/>
      <c r="AH17" s="169"/>
      <c r="AI17" s="169"/>
      <c r="AJ17" s="170"/>
      <c r="AK17" s="168" t="s">
        <v>475</v>
      </c>
      <c r="AL17" s="169"/>
      <c r="AM17" s="169"/>
      <c r="AN17" s="169"/>
      <c r="AO17" s="169"/>
      <c r="AP17" s="169"/>
      <c r="AQ17" s="170"/>
      <c r="AR17" s="367"/>
      <c r="AS17" s="367"/>
      <c r="AT17" s="367"/>
      <c r="AU17" s="367"/>
      <c r="AV17" s="367"/>
      <c r="AW17" s="367"/>
      <c r="AX17" s="368"/>
    </row>
    <row r="18" spans="1:50" ht="20.05" customHeight="1" x14ac:dyDescent="0.2">
      <c r="A18" s="88"/>
      <c r="B18" s="89"/>
      <c r="C18" s="89"/>
      <c r="D18" s="89"/>
      <c r="E18" s="89"/>
      <c r="F18" s="90"/>
      <c r="G18" s="719"/>
      <c r="H18" s="720"/>
      <c r="I18" s="707" t="s">
        <v>21</v>
      </c>
      <c r="J18" s="708"/>
      <c r="K18" s="708"/>
      <c r="L18" s="708"/>
      <c r="M18" s="708"/>
      <c r="N18" s="708"/>
      <c r="O18" s="709"/>
      <c r="P18" s="189">
        <f>SUM(P13:V17)</f>
        <v>5</v>
      </c>
      <c r="Q18" s="190"/>
      <c r="R18" s="190"/>
      <c r="S18" s="190"/>
      <c r="T18" s="190"/>
      <c r="U18" s="190"/>
      <c r="V18" s="191"/>
      <c r="W18" s="189">
        <f>SUM(W13:AC17)</f>
        <v>5</v>
      </c>
      <c r="X18" s="190"/>
      <c r="Y18" s="190"/>
      <c r="Z18" s="190"/>
      <c r="AA18" s="190"/>
      <c r="AB18" s="190"/>
      <c r="AC18" s="191"/>
      <c r="AD18" s="189">
        <f>SUM(AD13:AJ17)</f>
        <v>5</v>
      </c>
      <c r="AE18" s="190"/>
      <c r="AF18" s="190"/>
      <c r="AG18" s="190"/>
      <c r="AH18" s="190"/>
      <c r="AI18" s="190"/>
      <c r="AJ18" s="191"/>
      <c r="AK18" s="189">
        <f>SUM(AK13:AQ17)</f>
        <v>5</v>
      </c>
      <c r="AL18" s="190"/>
      <c r="AM18" s="190"/>
      <c r="AN18" s="190"/>
      <c r="AO18" s="190"/>
      <c r="AP18" s="190"/>
      <c r="AQ18" s="191"/>
      <c r="AR18" s="189">
        <f>SUM(AR13:AX17)</f>
        <v>5</v>
      </c>
      <c r="AS18" s="190"/>
      <c r="AT18" s="190"/>
      <c r="AU18" s="190"/>
      <c r="AV18" s="190"/>
      <c r="AW18" s="190"/>
      <c r="AX18" s="493"/>
    </row>
    <row r="19" spans="1:50" ht="20.05" customHeight="1" x14ac:dyDescent="0.2">
      <c r="A19" s="88"/>
      <c r="B19" s="89"/>
      <c r="C19" s="89"/>
      <c r="D19" s="89"/>
      <c r="E19" s="89"/>
      <c r="F19" s="90"/>
      <c r="G19" s="490" t="s">
        <v>10</v>
      </c>
      <c r="H19" s="491"/>
      <c r="I19" s="491"/>
      <c r="J19" s="491"/>
      <c r="K19" s="491"/>
      <c r="L19" s="491"/>
      <c r="M19" s="491"/>
      <c r="N19" s="491"/>
      <c r="O19" s="491"/>
      <c r="P19" s="168">
        <v>3.4</v>
      </c>
      <c r="Q19" s="169"/>
      <c r="R19" s="169"/>
      <c r="S19" s="169"/>
      <c r="T19" s="169"/>
      <c r="U19" s="169"/>
      <c r="V19" s="170"/>
      <c r="W19" s="168">
        <v>4</v>
      </c>
      <c r="X19" s="169"/>
      <c r="Y19" s="169"/>
      <c r="Z19" s="169"/>
      <c r="AA19" s="169"/>
      <c r="AB19" s="169"/>
      <c r="AC19" s="170"/>
      <c r="AD19" s="168">
        <v>3.7</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0.05" customHeight="1" x14ac:dyDescent="0.2">
      <c r="A20" s="88"/>
      <c r="B20" s="89"/>
      <c r="C20" s="89"/>
      <c r="D20" s="89"/>
      <c r="E20" s="89"/>
      <c r="F20" s="90"/>
      <c r="G20" s="490" t="s">
        <v>11</v>
      </c>
      <c r="H20" s="491"/>
      <c r="I20" s="491"/>
      <c r="J20" s="491"/>
      <c r="K20" s="491"/>
      <c r="L20" s="491"/>
      <c r="M20" s="491"/>
      <c r="N20" s="491"/>
      <c r="O20" s="491"/>
      <c r="P20" s="495">
        <f>IF(P18=0, "-", SUM(P19)/P18)</f>
        <v>0.67999999999999994</v>
      </c>
      <c r="Q20" s="495"/>
      <c r="R20" s="495"/>
      <c r="S20" s="495"/>
      <c r="T20" s="495"/>
      <c r="U20" s="495"/>
      <c r="V20" s="495"/>
      <c r="W20" s="495">
        <f t="shared" ref="W20" si="0">IF(W18=0, "-", SUM(W19)/W18)</f>
        <v>0.8</v>
      </c>
      <c r="X20" s="495"/>
      <c r="Y20" s="495"/>
      <c r="Z20" s="495"/>
      <c r="AA20" s="495"/>
      <c r="AB20" s="495"/>
      <c r="AC20" s="495"/>
      <c r="AD20" s="495">
        <f t="shared" ref="AD20" si="1">IF(AD18=0, "-", SUM(AD19)/AD18)</f>
        <v>0.74</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6.9" customHeight="1" x14ac:dyDescent="0.2">
      <c r="A21" s="91"/>
      <c r="B21" s="92"/>
      <c r="C21" s="92"/>
      <c r="D21" s="92"/>
      <c r="E21" s="92"/>
      <c r="F21" s="93"/>
      <c r="G21" s="884" t="s">
        <v>427</v>
      </c>
      <c r="H21" s="885"/>
      <c r="I21" s="885"/>
      <c r="J21" s="885"/>
      <c r="K21" s="885"/>
      <c r="L21" s="885"/>
      <c r="M21" s="885"/>
      <c r="N21" s="885"/>
      <c r="O21" s="885"/>
      <c r="P21" s="495">
        <f>IF(P19=0, "-", SUM(P19)/SUM(P13,P14))</f>
        <v>0.67999999999999994</v>
      </c>
      <c r="Q21" s="495"/>
      <c r="R21" s="495"/>
      <c r="S21" s="495"/>
      <c r="T21" s="495"/>
      <c r="U21" s="495"/>
      <c r="V21" s="495"/>
      <c r="W21" s="495">
        <f t="shared" ref="W21" si="2">IF(W19=0, "-", SUM(W19)/SUM(W13,W14))</f>
        <v>0.8</v>
      </c>
      <c r="X21" s="495"/>
      <c r="Y21" s="495"/>
      <c r="Z21" s="495"/>
      <c r="AA21" s="495"/>
      <c r="AB21" s="495"/>
      <c r="AC21" s="495"/>
      <c r="AD21" s="495">
        <f t="shared" ref="AD21" si="3">IF(AD19=0, "-", SUM(AD19)/SUM(AD13,AD14))</f>
        <v>0.74</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8" customHeight="1" x14ac:dyDescent="0.2">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8" customHeight="1" x14ac:dyDescent="0.2">
      <c r="A23" s="148"/>
      <c r="B23" s="149"/>
      <c r="C23" s="149"/>
      <c r="D23" s="149"/>
      <c r="E23" s="149"/>
      <c r="F23" s="150"/>
      <c r="G23" s="133" t="s">
        <v>478</v>
      </c>
      <c r="H23" s="134"/>
      <c r="I23" s="134"/>
      <c r="J23" s="134"/>
      <c r="K23" s="134"/>
      <c r="L23" s="134"/>
      <c r="M23" s="134"/>
      <c r="N23" s="134"/>
      <c r="O23" s="135"/>
      <c r="P23" s="165">
        <v>2</v>
      </c>
      <c r="Q23" s="166"/>
      <c r="R23" s="166"/>
      <c r="S23" s="166"/>
      <c r="T23" s="166"/>
      <c r="U23" s="166"/>
      <c r="V23" s="167"/>
      <c r="W23" s="165">
        <v>2</v>
      </c>
      <c r="X23" s="166"/>
      <c r="Y23" s="166"/>
      <c r="Z23" s="166"/>
      <c r="AA23" s="166"/>
      <c r="AB23" s="166"/>
      <c r="AC23" s="167"/>
      <c r="AD23" s="156" t="s">
        <v>547</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8" customHeight="1" x14ac:dyDescent="0.2">
      <c r="A24" s="148"/>
      <c r="B24" s="149"/>
      <c r="C24" s="149"/>
      <c r="D24" s="149"/>
      <c r="E24" s="149"/>
      <c r="F24" s="150"/>
      <c r="G24" s="136" t="s">
        <v>479</v>
      </c>
      <c r="H24" s="137"/>
      <c r="I24" s="137"/>
      <c r="J24" s="137"/>
      <c r="K24" s="137"/>
      <c r="L24" s="137"/>
      <c r="M24" s="137"/>
      <c r="N24" s="137"/>
      <c r="O24" s="138"/>
      <c r="P24" s="168">
        <v>3</v>
      </c>
      <c r="Q24" s="169"/>
      <c r="R24" s="169"/>
      <c r="S24" s="169"/>
      <c r="T24" s="169"/>
      <c r="U24" s="169"/>
      <c r="V24" s="170"/>
      <c r="W24" s="168">
        <v>3</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5" hidden="1"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5" hidden="1"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5" hidden="1"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5" hidden="1" customHeight="1" x14ac:dyDescent="0.2">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5" customHeight="1" thickBot="1" x14ac:dyDescent="0.25">
      <c r="A29" s="151"/>
      <c r="B29" s="152"/>
      <c r="C29" s="152"/>
      <c r="D29" s="152"/>
      <c r="E29" s="152"/>
      <c r="F29" s="153"/>
      <c r="G29" s="142" t="s">
        <v>404</v>
      </c>
      <c r="H29" s="143"/>
      <c r="I29" s="143"/>
      <c r="J29" s="143"/>
      <c r="K29" s="143"/>
      <c r="L29" s="143"/>
      <c r="M29" s="143"/>
      <c r="N29" s="143"/>
      <c r="O29" s="144"/>
      <c r="P29" s="192">
        <f>AK13</f>
        <v>5</v>
      </c>
      <c r="Q29" s="193"/>
      <c r="R29" s="193"/>
      <c r="S29" s="193"/>
      <c r="T29" s="193"/>
      <c r="U29" s="193"/>
      <c r="V29" s="194"/>
      <c r="W29" s="192">
        <f>AR13</f>
        <v>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8" customHeight="1" x14ac:dyDescent="0.2">
      <c r="A30" s="545" t="s">
        <v>421</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8"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30</v>
      </c>
      <c r="AR31" s="184"/>
      <c r="AS31" s="118" t="s">
        <v>309</v>
      </c>
      <c r="AT31" s="119"/>
      <c r="AU31" s="251" t="s">
        <v>477</v>
      </c>
      <c r="AV31" s="251"/>
      <c r="AW31" s="354" t="s">
        <v>297</v>
      </c>
      <c r="AX31" s="355"/>
    </row>
    <row r="32" spans="1:50" ht="50" customHeight="1" x14ac:dyDescent="0.2">
      <c r="A32" s="522"/>
      <c r="B32" s="520"/>
      <c r="C32" s="520"/>
      <c r="D32" s="520"/>
      <c r="E32" s="520"/>
      <c r="F32" s="521"/>
      <c r="G32" s="496" t="s">
        <v>480</v>
      </c>
      <c r="H32" s="497"/>
      <c r="I32" s="497"/>
      <c r="J32" s="497"/>
      <c r="K32" s="497"/>
      <c r="L32" s="497"/>
      <c r="M32" s="497"/>
      <c r="N32" s="497"/>
      <c r="O32" s="498"/>
      <c r="P32" s="107" t="s">
        <v>481</v>
      </c>
      <c r="Q32" s="107"/>
      <c r="R32" s="107"/>
      <c r="S32" s="107"/>
      <c r="T32" s="107"/>
      <c r="U32" s="107"/>
      <c r="V32" s="107"/>
      <c r="W32" s="107"/>
      <c r="X32" s="198"/>
      <c r="Y32" s="321" t="s">
        <v>13</v>
      </c>
      <c r="Z32" s="505"/>
      <c r="AA32" s="506"/>
      <c r="AB32" s="507" t="s">
        <v>519</v>
      </c>
      <c r="AC32" s="507"/>
      <c r="AD32" s="507"/>
      <c r="AE32" s="334">
        <v>468</v>
      </c>
      <c r="AF32" s="335"/>
      <c r="AG32" s="335"/>
      <c r="AH32" s="335"/>
      <c r="AI32" s="334">
        <v>468</v>
      </c>
      <c r="AJ32" s="335"/>
      <c r="AK32" s="335"/>
      <c r="AL32" s="335"/>
      <c r="AM32" s="334">
        <v>468</v>
      </c>
      <c r="AN32" s="335"/>
      <c r="AO32" s="335"/>
      <c r="AP32" s="335"/>
      <c r="AQ32" s="175" t="s">
        <v>525</v>
      </c>
      <c r="AR32" s="176"/>
      <c r="AS32" s="176"/>
      <c r="AT32" s="177"/>
      <c r="AU32" s="335" t="s">
        <v>525</v>
      </c>
      <c r="AV32" s="335"/>
      <c r="AW32" s="335"/>
      <c r="AX32" s="351"/>
    </row>
    <row r="33" spans="1:50" ht="50"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519</v>
      </c>
      <c r="AC33" s="477"/>
      <c r="AD33" s="477"/>
      <c r="AE33" s="334">
        <v>468</v>
      </c>
      <c r="AF33" s="335"/>
      <c r="AG33" s="335"/>
      <c r="AH33" s="335"/>
      <c r="AI33" s="334">
        <v>468</v>
      </c>
      <c r="AJ33" s="335"/>
      <c r="AK33" s="335"/>
      <c r="AL33" s="335"/>
      <c r="AM33" s="334">
        <v>468</v>
      </c>
      <c r="AN33" s="335"/>
      <c r="AO33" s="335"/>
      <c r="AP33" s="335"/>
      <c r="AQ33" s="175">
        <v>468</v>
      </c>
      <c r="AR33" s="176"/>
      <c r="AS33" s="176"/>
      <c r="AT33" s="177"/>
      <c r="AU33" s="335" t="s">
        <v>475</v>
      </c>
      <c r="AV33" s="335"/>
      <c r="AW33" s="335"/>
      <c r="AX33" s="351"/>
    </row>
    <row r="34" spans="1:50" ht="50"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+AE32/AE33*100</f>
        <v>100</v>
      </c>
      <c r="AF34" s="335"/>
      <c r="AG34" s="335"/>
      <c r="AH34" s="335"/>
      <c r="AI34" s="334">
        <f t="shared" ref="AI34" si="4">+AI32/AI33*100</f>
        <v>100</v>
      </c>
      <c r="AJ34" s="335"/>
      <c r="AK34" s="335"/>
      <c r="AL34" s="335"/>
      <c r="AM34" s="334">
        <f t="shared" ref="AM34" si="5">+AM32/AM33*100</f>
        <v>100</v>
      </c>
      <c r="AN34" s="335"/>
      <c r="AO34" s="335"/>
      <c r="AP34" s="335"/>
      <c r="AQ34" s="175" t="s">
        <v>526</v>
      </c>
      <c r="AR34" s="176"/>
      <c r="AS34" s="176"/>
      <c r="AT34" s="177"/>
      <c r="AU34" s="335" t="s">
        <v>525</v>
      </c>
      <c r="AV34" s="335"/>
      <c r="AW34" s="335"/>
      <c r="AX34" s="351"/>
    </row>
    <row r="35" spans="1:50" ht="27.95" customHeight="1" x14ac:dyDescent="0.2">
      <c r="A35" s="858" t="s">
        <v>455</v>
      </c>
      <c r="B35" s="859"/>
      <c r="C35" s="859"/>
      <c r="D35" s="859"/>
      <c r="E35" s="859"/>
      <c r="F35" s="860"/>
      <c r="G35" s="864" t="s">
        <v>532</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7" customHeight="1" thickBot="1" x14ac:dyDescent="0.2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8" hidden="1" customHeight="1" x14ac:dyDescent="0.2">
      <c r="A37" s="619" t="s">
        <v>421</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8"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8" t="s">
        <v>455</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8" hidden="1" customHeight="1" x14ac:dyDescent="0.2">
      <c r="A44" s="619" t="s">
        <v>421</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8"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8" t="s">
        <v>455</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8" hidden="1" customHeight="1" x14ac:dyDescent="0.2">
      <c r="A51" s="519" t="s">
        <v>421</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8"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455</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8" hidden="1" customHeight="1" x14ac:dyDescent="0.2">
      <c r="A58" s="519" t="s">
        <v>421</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8"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455</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8" hidden="1" customHeight="1" x14ac:dyDescent="0.2">
      <c r="A65" s="918" t="s">
        <v>422</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417</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8" hidden="1" customHeight="1" x14ac:dyDescent="0.2">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420</v>
      </c>
      <c r="AX66" s="943"/>
    </row>
    <row r="67" spans="1:50" ht="23.25" hidden="1" customHeight="1" x14ac:dyDescent="0.2">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445</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445</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446</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2">
      <c r="A70" s="921" t="s">
        <v>428</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444</v>
      </c>
      <c r="X70" s="967"/>
      <c r="Y70" s="959" t="s">
        <v>13</v>
      </c>
      <c r="Z70" s="959"/>
      <c r="AA70" s="960"/>
      <c r="AB70" s="961" t="s">
        <v>445</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445</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446</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8" hidden="1" customHeight="1" x14ac:dyDescent="0.2">
      <c r="A73" s="810" t="s">
        <v>422</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8"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2" t="s">
        <v>458</v>
      </c>
      <c r="B78" s="873"/>
      <c r="C78" s="873"/>
      <c r="D78" s="873"/>
      <c r="E78" s="870" t="s">
        <v>387</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8" hidden="1" customHeight="1" thickBot="1" x14ac:dyDescent="0.2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416</v>
      </c>
      <c r="AP79" s="95"/>
      <c r="AQ79" s="95"/>
      <c r="AR79" s="76" t="s">
        <v>414</v>
      </c>
      <c r="AS79" s="94"/>
      <c r="AT79" s="95"/>
      <c r="AU79" s="95"/>
      <c r="AV79" s="95"/>
      <c r="AW79" s="95"/>
      <c r="AX79" s="96"/>
    </row>
    <row r="80" spans="1:50" ht="18.8" hidden="1" customHeight="1" x14ac:dyDescent="0.2">
      <c r="A80" s="474" t="s">
        <v>266</v>
      </c>
      <c r="B80" s="818" t="s">
        <v>413</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7" hidden="1" customHeight="1" x14ac:dyDescent="0.2">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7" hidden="1" customHeight="1" x14ac:dyDescent="0.2">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7" hidden="1" customHeight="1" x14ac:dyDescent="0.2">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8"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8"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8"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8"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8"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8"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7" customHeight="1" x14ac:dyDescent="0.2">
      <c r="A100" s="805" t="s">
        <v>423</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424</v>
      </c>
      <c r="AR100" s="892"/>
      <c r="AS100" s="892"/>
      <c r="AT100" s="893"/>
      <c r="AU100" s="891" t="s">
        <v>425</v>
      </c>
      <c r="AV100" s="892"/>
      <c r="AW100" s="892"/>
      <c r="AX100" s="894"/>
    </row>
    <row r="101" spans="1:60" ht="23.25" customHeight="1" x14ac:dyDescent="0.2">
      <c r="A101" s="456"/>
      <c r="B101" s="457"/>
      <c r="C101" s="457"/>
      <c r="D101" s="457"/>
      <c r="E101" s="457"/>
      <c r="F101" s="458"/>
      <c r="G101" s="107" t="s">
        <v>546</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483</v>
      </c>
      <c r="AC101" s="507"/>
      <c r="AD101" s="507"/>
      <c r="AE101" s="334">
        <v>76</v>
      </c>
      <c r="AF101" s="335"/>
      <c r="AG101" s="335"/>
      <c r="AH101" s="336"/>
      <c r="AI101" s="334">
        <v>76</v>
      </c>
      <c r="AJ101" s="335"/>
      <c r="AK101" s="335"/>
      <c r="AL101" s="336"/>
      <c r="AM101" s="334">
        <v>76</v>
      </c>
      <c r="AN101" s="335"/>
      <c r="AO101" s="335"/>
      <c r="AP101" s="336"/>
      <c r="AQ101" s="334" t="s">
        <v>543</v>
      </c>
      <c r="AR101" s="335"/>
      <c r="AS101" s="335"/>
      <c r="AT101" s="336"/>
      <c r="AU101" s="334" t="s">
        <v>544</v>
      </c>
      <c r="AV101" s="335"/>
      <c r="AW101" s="335"/>
      <c r="AX101" s="336"/>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483</v>
      </c>
      <c r="AC102" s="507"/>
      <c r="AD102" s="507"/>
      <c r="AE102" s="311">
        <v>76</v>
      </c>
      <c r="AF102" s="311"/>
      <c r="AG102" s="311"/>
      <c r="AH102" s="311"/>
      <c r="AI102" s="311">
        <v>76</v>
      </c>
      <c r="AJ102" s="311"/>
      <c r="AK102" s="311"/>
      <c r="AL102" s="311"/>
      <c r="AM102" s="311">
        <v>76</v>
      </c>
      <c r="AN102" s="311"/>
      <c r="AO102" s="311"/>
      <c r="AP102" s="311"/>
      <c r="AQ102" s="855">
        <v>76</v>
      </c>
      <c r="AR102" s="856"/>
      <c r="AS102" s="856"/>
      <c r="AT102" s="857"/>
      <c r="AU102" s="855">
        <v>76</v>
      </c>
      <c r="AV102" s="856"/>
      <c r="AW102" s="856"/>
      <c r="AX102" s="857"/>
    </row>
    <row r="103" spans="1:60" ht="31.7" hidden="1" customHeight="1" x14ac:dyDescent="0.2">
      <c r="A103" s="453" t="s">
        <v>423</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54"/>
      <c r="AU103" s="341" t="s">
        <v>425</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7" hidden="1" customHeight="1" x14ac:dyDescent="0.2">
      <c r="A106" s="453" t="s">
        <v>423</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54"/>
      <c r="AU106" s="341" t="s">
        <v>425</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7" hidden="1" customHeight="1" x14ac:dyDescent="0.2">
      <c r="A109" s="453" t="s">
        <v>423</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54"/>
      <c r="AU109" s="341" t="s">
        <v>425</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7" hidden="1" customHeight="1" x14ac:dyDescent="0.2">
      <c r="A112" s="453" t="s">
        <v>423</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2">
      <c r="A116" s="257"/>
      <c r="B116" s="258"/>
      <c r="C116" s="258"/>
      <c r="D116" s="258"/>
      <c r="E116" s="258"/>
      <c r="F116" s="259"/>
      <c r="G116" s="287" t="s">
        <v>482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484</v>
      </c>
      <c r="AC116" s="266"/>
      <c r="AD116" s="267"/>
      <c r="AE116" s="311">
        <v>45</v>
      </c>
      <c r="AF116" s="311"/>
      <c r="AG116" s="311"/>
      <c r="AH116" s="311"/>
      <c r="AI116" s="311">
        <v>53</v>
      </c>
      <c r="AJ116" s="311"/>
      <c r="AK116" s="311"/>
      <c r="AL116" s="311"/>
      <c r="AM116" s="311">
        <v>49</v>
      </c>
      <c r="AN116" s="311"/>
      <c r="AO116" s="311"/>
      <c r="AP116" s="311"/>
      <c r="AQ116" s="334">
        <v>66</v>
      </c>
      <c r="AR116" s="335"/>
      <c r="AS116" s="335"/>
      <c r="AT116" s="335"/>
      <c r="AU116" s="335"/>
      <c r="AV116" s="335"/>
      <c r="AW116" s="335"/>
      <c r="AX116" s="351"/>
    </row>
    <row r="117" spans="1:50" ht="23.2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485</v>
      </c>
      <c r="AC117" s="325"/>
      <c r="AD117" s="326"/>
      <c r="AE117" s="271" t="s">
        <v>486</v>
      </c>
      <c r="AF117" s="271"/>
      <c r="AG117" s="271"/>
      <c r="AH117" s="271"/>
      <c r="AI117" s="271" t="s">
        <v>487</v>
      </c>
      <c r="AJ117" s="271"/>
      <c r="AK117" s="271"/>
      <c r="AL117" s="271"/>
      <c r="AM117" s="271" t="s">
        <v>489</v>
      </c>
      <c r="AN117" s="271"/>
      <c r="AO117" s="271"/>
      <c r="AP117" s="271"/>
      <c r="AQ117" s="271" t="s">
        <v>488</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x14ac:dyDescent="0.2">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2">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2">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2">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7" t="s">
        <v>323</v>
      </c>
      <c r="B130" s="985"/>
      <c r="C130" s="984" t="s">
        <v>320</v>
      </c>
      <c r="D130" s="985"/>
      <c r="E130" s="273" t="s">
        <v>353</v>
      </c>
      <c r="F130" s="274"/>
      <c r="G130" s="275" t="s">
        <v>490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8"/>
      <c r="B131" s="222"/>
      <c r="C131" s="221"/>
      <c r="D131" s="222"/>
      <c r="E131" s="208" t="s">
        <v>352</v>
      </c>
      <c r="F131" s="209"/>
      <c r="G131" s="202" t="s">
        <v>491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8" customHeight="1" x14ac:dyDescent="0.2">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8" customHeight="1" x14ac:dyDescent="0.2">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30</v>
      </c>
      <c r="AR133" s="251"/>
      <c r="AS133" s="118" t="s">
        <v>309</v>
      </c>
      <c r="AT133" s="119"/>
      <c r="AU133" s="184" t="s">
        <v>475</v>
      </c>
      <c r="AV133" s="184"/>
      <c r="AW133" s="118" t="s">
        <v>297</v>
      </c>
      <c r="AX133" s="196"/>
    </row>
    <row r="134" spans="1:50" ht="39.799999999999997" customHeight="1" x14ac:dyDescent="0.2">
      <c r="A134" s="988"/>
      <c r="B134" s="222"/>
      <c r="C134" s="221"/>
      <c r="D134" s="222"/>
      <c r="E134" s="221"/>
      <c r="F134" s="283"/>
      <c r="G134" s="197" t="s">
        <v>492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492</v>
      </c>
      <c r="AC134" s="174"/>
      <c r="AD134" s="174"/>
      <c r="AE134" s="252" t="s">
        <v>475</v>
      </c>
      <c r="AF134" s="176"/>
      <c r="AG134" s="176"/>
      <c r="AH134" s="176"/>
      <c r="AI134" s="252" t="s">
        <v>477</v>
      </c>
      <c r="AJ134" s="176"/>
      <c r="AK134" s="176"/>
      <c r="AL134" s="176"/>
      <c r="AM134" s="252" t="s">
        <v>475</v>
      </c>
      <c r="AN134" s="176"/>
      <c r="AO134" s="176"/>
      <c r="AP134" s="176"/>
      <c r="AQ134" s="252" t="s">
        <v>475</v>
      </c>
      <c r="AR134" s="176"/>
      <c r="AS134" s="176"/>
      <c r="AT134" s="176"/>
      <c r="AU134" s="252" t="s">
        <v>475</v>
      </c>
      <c r="AV134" s="176"/>
      <c r="AW134" s="176"/>
      <c r="AX134" s="178"/>
    </row>
    <row r="135" spans="1:50" ht="39.799999999999997" customHeight="1" x14ac:dyDescent="0.2">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475</v>
      </c>
      <c r="AC135" s="188"/>
      <c r="AD135" s="188"/>
      <c r="AE135" s="252" t="s">
        <v>475</v>
      </c>
      <c r="AF135" s="176"/>
      <c r="AG135" s="176"/>
      <c r="AH135" s="176"/>
      <c r="AI135" s="252" t="s">
        <v>475</v>
      </c>
      <c r="AJ135" s="176"/>
      <c r="AK135" s="176"/>
      <c r="AL135" s="176"/>
      <c r="AM135" s="252" t="s">
        <v>475</v>
      </c>
      <c r="AN135" s="176"/>
      <c r="AO135" s="176"/>
      <c r="AP135" s="176"/>
      <c r="AQ135" s="252" t="s">
        <v>475</v>
      </c>
      <c r="AR135" s="176"/>
      <c r="AS135" s="176"/>
      <c r="AT135" s="176"/>
      <c r="AU135" s="252" t="s">
        <v>477</v>
      </c>
      <c r="AV135" s="176"/>
      <c r="AW135" s="176"/>
      <c r="AX135" s="178"/>
    </row>
    <row r="136" spans="1:50" ht="18.8" hidden="1" customHeight="1" x14ac:dyDescent="0.2">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8" hidden="1" customHeight="1" x14ac:dyDescent="0.2">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99999999999997" hidden="1" customHeight="1" x14ac:dyDescent="0.2">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99999999999997" hidden="1" customHeight="1" x14ac:dyDescent="0.2">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8" hidden="1" customHeight="1" x14ac:dyDescent="0.2">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8" hidden="1" customHeight="1" x14ac:dyDescent="0.2">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99999999999997" hidden="1" customHeight="1" x14ac:dyDescent="0.2">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99999999999997" hidden="1" customHeight="1" x14ac:dyDescent="0.2">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8" hidden="1" customHeight="1" x14ac:dyDescent="0.2">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8" hidden="1" customHeight="1" x14ac:dyDescent="0.2">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99999999999997" hidden="1" customHeight="1" x14ac:dyDescent="0.2">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99999999999997" hidden="1" customHeight="1" x14ac:dyDescent="0.2">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8" hidden="1" customHeight="1" x14ac:dyDescent="0.2">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8" hidden="1" customHeight="1" x14ac:dyDescent="0.2">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99999999999997" hidden="1" customHeight="1" x14ac:dyDescent="0.2">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99999999999997" hidden="1" customHeight="1" x14ac:dyDescent="0.2">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7" customHeight="1" x14ac:dyDescent="0.2">
      <c r="A152" s="988"/>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7" customHeight="1" x14ac:dyDescent="0.2">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33.450000000000003" customHeight="1" x14ac:dyDescent="0.2">
      <c r="A154" s="988"/>
      <c r="B154" s="222"/>
      <c r="C154" s="221"/>
      <c r="D154" s="222"/>
      <c r="E154" s="221"/>
      <c r="F154" s="283"/>
      <c r="G154" s="197" t="s">
        <v>493</v>
      </c>
      <c r="H154" s="107"/>
      <c r="I154" s="107"/>
      <c r="J154" s="107"/>
      <c r="K154" s="107"/>
      <c r="L154" s="107"/>
      <c r="M154" s="107"/>
      <c r="N154" s="107"/>
      <c r="O154" s="107"/>
      <c r="P154" s="198"/>
      <c r="Q154" s="106" t="s">
        <v>494</v>
      </c>
      <c r="R154" s="107"/>
      <c r="S154" s="107"/>
      <c r="T154" s="107"/>
      <c r="U154" s="107"/>
      <c r="V154" s="107"/>
      <c r="W154" s="107"/>
      <c r="X154" s="107"/>
      <c r="Y154" s="107"/>
      <c r="Z154" s="107"/>
      <c r="AA154" s="990"/>
      <c r="AB154" s="229" t="s">
        <v>490</v>
      </c>
      <c r="AC154" s="230"/>
      <c r="AD154" s="230"/>
      <c r="AE154" s="235" t="s">
        <v>495</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33.450000000000003" customHeight="1" x14ac:dyDescent="0.2">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5" customHeight="1" x14ac:dyDescent="0.2">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40.049999999999997" customHeight="1" x14ac:dyDescent="0.2">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t="s">
        <v>496</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40.049999999999997" customHeight="1" x14ac:dyDescent="0.2">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988"/>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 hidden="1" customHeight="1" x14ac:dyDescent="0.2">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 hidden="1" customHeight="1" x14ac:dyDescent="0.2">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 hidden="1" customHeight="1" x14ac:dyDescent="0.2">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5" hidden="1" customHeight="1" x14ac:dyDescent="0.2">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 hidden="1" customHeight="1" x14ac:dyDescent="0.2">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988"/>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 hidden="1" customHeight="1" x14ac:dyDescent="0.2">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 hidden="1" customHeight="1" x14ac:dyDescent="0.2">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 hidden="1" customHeight="1" x14ac:dyDescent="0.2">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5" hidden="1" customHeight="1" x14ac:dyDescent="0.2">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 hidden="1" customHeight="1" x14ac:dyDescent="0.2">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988"/>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 hidden="1" customHeight="1" x14ac:dyDescent="0.2">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 hidden="1" customHeight="1" x14ac:dyDescent="0.2">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 hidden="1" customHeight="1" x14ac:dyDescent="0.2">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5" hidden="1" customHeight="1" x14ac:dyDescent="0.2">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 hidden="1" customHeight="1" x14ac:dyDescent="0.2">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988"/>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 hidden="1" customHeight="1" x14ac:dyDescent="0.2">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 hidden="1" customHeight="1" x14ac:dyDescent="0.2">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 hidden="1" customHeight="1" x14ac:dyDescent="0.2">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5" hidden="1" customHeight="1" x14ac:dyDescent="0.2">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 hidden="1" customHeight="1" x14ac:dyDescent="0.2">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8"/>
      <c r="B188" s="222"/>
      <c r="C188" s="221"/>
      <c r="D188" s="222"/>
      <c r="E188" s="106" t="s">
        <v>497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8" hidden="1" customHeight="1" x14ac:dyDescent="0.2">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8" hidden="1" customHeight="1" x14ac:dyDescent="0.2">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99999999999997" hidden="1" customHeight="1" x14ac:dyDescent="0.2">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99999999999997" hidden="1" customHeight="1" x14ac:dyDescent="0.2">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8" hidden="1" customHeight="1" x14ac:dyDescent="0.2">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8" hidden="1" customHeight="1" x14ac:dyDescent="0.2">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99999999999997" hidden="1" customHeight="1" x14ac:dyDescent="0.2">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99999999999997" hidden="1" customHeight="1" x14ac:dyDescent="0.2">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8" hidden="1" customHeight="1" x14ac:dyDescent="0.2">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8" hidden="1" customHeight="1" x14ac:dyDescent="0.2">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99999999999997" hidden="1" customHeight="1" x14ac:dyDescent="0.2">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99999999999997" hidden="1" customHeight="1" x14ac:dyDescent="0.2">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8" hidden="1" customHeight="1" x14ac:dyDescent="0.2">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8" hidden="1" customHeight="1" x14ac:dyDescent="0.2">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99999999999997" hidden="1" customHeight="1" x14ac:dyDescent="0.2">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99999999999997" hidden="1" customHeight="1" x14ac:dyDescent="0.2">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8" hidden="1" customHeight="1" x14ac:dyDescent="0.2">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8" hidden="1" customHeight="1" x14ac:dyDescent="0.2">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99999999999997" hidden="1" customHeight="1" x14ac:dyDescent="0.2">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99999999999997" hidden="1" customHeight="1" x14ac:dyDescent="0.2">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 hidden="1" customHeight="1" x14ac:dyDescent="0.2">
      <c r="A212" s="988"/>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7" hidden="1" customHeight="1" x14ac:dyDescent="0.2">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 hidden="1" customHeight="1" x14ac:dyDescent="0.2">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 hidden="1" customHeight="1" x14ac:dyDescent="0.2">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5" hidden="1" customHeight="1" x14ac:dyDescent="0.2">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 hidden="1" customHeight="1" x14ac:dyDescent="0.2">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988"/>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 hidden="1" customHeight="1" x14ac:dyDescent="0.2">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 hidden="1" customHeight="1" x14ac:dyDescent="0.2">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 hidden="1" customHeight="1" x14ac:dyDescent="0.2">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5" hidden="1" customHeight="1" x14ac:dyDescent="0.2">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 hidden="1" customHeight="1" x14ac:dyDescent="0.2">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988"/>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 hidden="1" customHeight="1" x14ac:dyDescent="0.2">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 hidden="1" customHeight="1" x14ac:dyDescent="0.2">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 hidden="1" customHeight="1" x14ac:dyDescent="0.2">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5" hidden="1" customHeight="1" x14ac:dyDescent="0.2">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 hidden="1" customHeight="1" x14ac:dyDescent="0.2">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988"/>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 hidden="1" customHeight="1" x14ac:dyDescent="0.2">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 hidden="1" customHeight="1" x14ac:dyDescent="0.2">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 hidden="1" customHeight="1" x14ac:dyDescent="0.2">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5" hidden="1" customHeight="1" x14ac:dyDescent="0.2">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 hidden="1" customHeight="1" x14ac:dyDescent="0.2">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988"/>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 hidden="1" customHeight="1" x14ac:dyDescent="0.2">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 hidden="1" customHeight="1" x14ac:dyDescent="0.2">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 hidden="1" customHeight="1" x14ac:dyDescent="0.2">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5" hidden="1" customHeight="1" x14ac:dyDescent="0.2">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 hidden="1" customHeight="1" x14ac:dyDescent="0.2">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8" hidden="1" customHeight="1" x14ac:dyDescent="0.2">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8" hidden="1" customHeight="1" x14ac:dyDescent="0.2">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99999999999997" hidden="1" customHeight="1" x14ac:dyDescent="0.2">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99999999999997" hidden="1" customHeight="1" x14ac:dyDescent="0.2">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8" hidden="1" customHeight="1" x14ac:dyDescent="0.2">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8" hidden="1" customHeight="1" x14ac:dyDescent="0.2">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99999999999997" hidden="1" customHeight="1" x14ac:dyDescent="0.2">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99999999999997" hidden="1" customHeight="1" x14ac:dyDescent="0.2">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8" hidden="1" customHeight="1" x14ac:dyDescent="0.2">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8" hidden="1" customHeight="1" x14ac:dyDescent="0.2">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99999999999997" hidden="1" customHeight="1" x14ac:dyDescent="0.2">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99999999999997" hidden="1" customHeight="1" x14ac:dyDescent="0.2">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8" hidden="1" customHeight="1" x14ac:dyDescent="0.2">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8" hidden="1" customHeight="1" x14ac:dyDescent="0.2">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99999999999997" hidden="1" customHeight="1" x14ac:dyDescent="0.2">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99999999999997" hidden="1" customHeight="1" x14ac:dyDescent="0.2">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8" hidden="1" customHeight="1" x14ac:dyDescent="0.2">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8" hidden="1" customHeight="1" x14ac:dyDescent="0.2">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99999999999997" hidden="1" customHeight="1" x14ac:dyDescent="0.2">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99999999999997" hidden="1" customHeight="1" x14ac:dyDescent="0.2">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 hidden="1" customHeight="1" x14ac:dyDescent="0.2">
      <c r="A272" s="988"/>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7" hidden="1" customHeight="1" x14ac:dyDescent="0.2">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 hidden="1" customHeight="1" x14ac:dyDescent="0.2">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 hidden="1" customHeight="1" x14ac:dyDescent="0.2">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5" hidden="1" customHeight="1" x14ac:dyDescent="0.2">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 hidden="1" customHeight="1" x14ac:dyDescent="0.2">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988"/>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 hidden="1" customHeight="1" x14ac:dyDescent="0.2">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 hidden="1" customHeight="1" x14ac:dyDescent="0.2">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 hidden="1" customHeight="1" x14ac:dyDescent="0.2">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5" hidden="1" customHeight="1" x14ac:dyDescent="0.2">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 hidden="1" customHeight="1" x14ac:dyDescent="0.2">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988"/>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 hidden="1" customHeight="1" x14ac:dyDescent="0.2">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 hidden="1" customHeight="1" x14ac:dyDescent="0.2">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 hidden="1" customHeight="1" x14ac:dyDescent="0.2">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5" hidden="1" customHeight="1" x14ac:dyDescent="0.2">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 hidden="1" customHeight="1" x14ac:dyDescent="0.2">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988"/>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 hidden="1" customHeight="1" x14ac:dyDescent="0.2">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 hidden="1" customHeight="1" x14ac:dyDescent="0.2">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 hidden="1" customHeight="1" x14ac:dyDescent="0.2">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5" hidden="1" customHeight="1" x14ac:dyDescent="0.2">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 hidden="1" customHeight="1" x14ac:dyDescent="0.2">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988"/>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 hidden="1" customHeight="1" x14ac:dyDescent="0.2">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 hidden="1" customHeight="1" x14ac:dyDescent="0.2">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 hidden="1" customHeight="1" x14ac:dyDescent="0.2">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5" hidden="1" customHeight="1" x14ac:dyDescent="0.2">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 hidden="1" customHeight="1" x14ac:dyDescent="0.2">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8" hidden="1" customHeight="1" x14ac:dyDescent="0.2">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8" hidden="1" customHeight="1" x14ac:dyDescent="0.2">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99999999999997" hidden="1" customHeight="1" x14ac:dyDescent="0.2">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99999999999997" hidden="1" customHeight="1" x14ac:dyDescent="0.2">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8" hidden="1" customHeight="1" x14ac:dyDescent="0.2">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8" hidden="1" customHeight="1" x14ac:dyDescent="0.2">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99999999999997" hidden="1" customHeight="1" x14ac:dyDescent="0.2">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99999999999997" hidden="1" customHeight="1" x14ac:dyDescent="0.2">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8" hidden="1" customHeight="1" x14ac:dyDescent="0.2">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8" hidden="1" customHeight="1" x14ac:dyDescent="0.2">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99999999999997" hidden="1" customHeight="1" x14ac:dyDescent="0.2">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99999999999997" hidden="1" customHeight="1" x14ac:dyDescent="0.2">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8" hidden="1" customHeight="1" x14ac:dyDescent="0.2">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8" hidden="1" customHeight="1" x14ac:dyDescent="0.2">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99999999999997" hidden="1" customHeight="1" x14ac:dyDescent="0.2">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99999999999997" hidden="1" customHeight="1" x14ac:dyDescent="0.2">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8" hidden="1" customHeight="1" x14ac:dyDescent="0.2">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8" hidden="1" customHeight="1" x14ac:dyDescent="0.2">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99999999999997" hidden="1" customHeight="1" x14ac:dyDescent="0.2">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99999999999997" hidden="1" customHeight="1" x14ac:dyDescent="0.2">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 hidden="1" customHeight="1" x14ac:dyDescent="0.2">
      <c r="A332" s="988"/>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7" hidden="1" customHeight="1" x14ac:dyDescent="0.2">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 hidden="1" customHeight="1" x14ac:dyDescent="0.2">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 hidden="1" customHeight="1" x14ac:dyDescent="0.2">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5" hidden="1" customHeight="1" x14ac:dyDescent="0.2">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 hidden="1" customHeight="1" x14ac:dyDescent="0.2">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988"/>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 hidden="1" customHeight="1" x14ac:dyDescent="0.2">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 hidden="1" customHeight="1" x14ac:dyDescent="0.2">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 hidden="1" customHeight="1" x14ac:dyDescent="0.2">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5" hidden="1" customHeight="1" x14ac:dyDescent="0.2">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 hidden="1" customHeight="1" x14ac:dyDescent="0.2">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988"/>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 hidden="1" customHeight="1" x14ac:dyDescent="0.2">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 hidden="1" customHeight="1" x14ac:dyDescent="0.2">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 hidden="1" customHeight="1" x14ac:dyDescent="0.2">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5" hidden="1" customHeight="1" x14ac:dyDescent="0.2">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 hidden="1" customHeight="1" x14ac:dyDescent="0.2">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988"/>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 hidden="1" customHeight="1" x14ac:dyDescent="0.2">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 hidden="1" customHeight="1" x14ac:dyDescent="0.2">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 hidden="1" customHeight="1" x14ac:dyDescent="0.2">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5" hidden="1" customHeight="1" x14ac:dyDescent="0.2">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 hidden="1" customHeight="1" x14ac:dyDescent="0.2">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988"/>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 hidden="1" customHeight="1" x14ac:dyDescent="0.2">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 hidden="1" customHeight="1" x14ac:dyDescent="0.2">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 hidden="1" customHeight="1" x14ac:dyDescent="0.2">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5" hidden="1" customHeight="1" x14ac:dyDescent="0.2">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 hidden="1" customHeight="1" x14ac:dyDescent="0.2">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8" hidden="1" customHeight="1" x14ac:dyDescent="0.2">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8" hidden="1" customHeight="1" x14ac:dyDescent="0.2">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99999999999997" hidden="1" customHeight="1" x14ac:dyDescent="0.2">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99999999999997" hidden="1" customHeight="1" x14ac:dyDescent="0.2">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8" hidden="1" customHeight="1" x14ac:dyDescent="0.2">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8" hidden="1" customHeight="1" x14ac:dyDescent="0.2">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99999999999997" hidden="1" customHeight="1" x14ac:dyDescent="0.2">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99999999999997" hidden="1" customHeight="1" x14ac:dyDescent="0.2">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8" hidden="1" customHeight="1" x14ac:dyDescent="0.2">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8" hidden="1" customHeight="1" x14ac:dyDescent="0.2">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99999999999997" hidden="1" customHeight="1" x14ac:dyDescent="0.2">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99999999999997" hidden="1" customHeight="1" x14ac:dyDescent="0.2">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8" hidden="1" customHeight="1" x14ac:dyDescent="0.2">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8" hidden="1" customHeight="1" x14ac:dyDescent="0.2">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99999999999997" hidden="1" customHeight="1" x14ac:dyDescent="0.2">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99999999999997" hidden="1" customHeight="1" x14ac:dyDescent="0.2">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8" hidden="1" customHeight="1" x14ac:dyDescent="0.2">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8" hidden="1" customHeight="1" x14ac:dyDescent="0.2">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99999999999997" hidden="1" customHeight="1" x14ac:dyDescent="0.2">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99999999999997" hidden="1" customHeight="1" x14ac:dyDescent="0.2">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 hidden="1" customHeight="1" x14ac:dyDescent="0.2">
      <c r="A392" s="988"/>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7" hidden="1" customHeight="1" x14ac:dyDescent="0.2">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 hidden="1" customHeight="1" x14ac:dyDescent="0.2">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 hidden="1" customHeight="1" x14ac:dyDescent="0.2">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5" hidden="1" customHeight="1" x14ac:dyDescent="0.2">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 hidden="1" customHeight="1" x14ac:dyDescent="0.2">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988"/>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 hidden="1" customHeight="1" x14ac:dyDescent="0.2">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 hidden="1" customHeight="1" x14ac:dyDescent="0.2">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 hidden="1" customHeight="1" x14ac:dyDescent="0.2">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5" hidden="1" customHeight="1" x14ac:dyDescent="0.2">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 hidden="1" customHeight="1" x14ac:dyDescent="0.2">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988"/>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 hidden="1" customHeight="1" x14ac:dyDescent="0.2">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 hidden="1" customHeight="1" x14ac:dyDescent="0.2">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 hidden="1" customHeight="1" x14ac:dyDescent="0.2">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5" hidden="1" customHeight="1" x14ac:dyDescent="0.2">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 hidden="1" customHeight="1" x14ac:dyDescent="0.2">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988"/>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 hidden="1" customHeight="1" x14ac:dyDescent="0.2">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 hidden="1" customHeight="1" x14ac:dyDescent="0.2">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 hidden="1" customHeight="1" x14ac:dyDescent="0.2">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5" hidden="1" customHeight="1" x14ac:dyDescent="0.2">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 hidden="1" customHeight="1" x14ac:dyDescent="0.2">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988"/>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 hidden="1" customHeight="1" x14ac:dyDescent="0.2">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 hidden="1" customHeight="1" x14ac:dyDescent="0.2">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 hidden="1" customHeight="1" x14ac:dyDescent="0.2">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5" hidden="1" customHeight="1" x14ac:dyDescent="0.2">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 hidden="1" customHeight="1" x14ac:dyDescent="0.2">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49999999999997" customHeight="1" x14ac:dyDescent="0.2">
      <c r="A430" s="988"/>
      <c r="B430" s="222"/>
      <c r="C430" s="219" t="s">
        <v>322</v>
      </c>
      <c r="D430" s="220"/>
      <c r="E430" s="208" t="s">
        <v>342</v>
      </c>
      <c r="F430" s="209"/>
      <c r="G430" s="210" t="s">
        <v>338</v>
      </c>
      <c r="H430" s="104"/>
      <c r="I430" s="104"/>
      <c r="J430" s="211" t="s">
        <v>462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8" customHeight="1" x14ac:dyDescent="0.2">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8" customHeight="1" x14ac:dyDescent="0.2">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549</v>
      </c>
      <c r="AF432" s="184"/>
      <c r="AG432" s="118" t="s">
        <v>309</v>
      </c>
      <c r="AH432" s="119"/>
      <c r="AI432" s="129"/>
      <c r="AJ432" s="129"/>
      <c r="AK432" s="129"/>
      <c r="AL432" s="124"/>
      <c r="AM432" s="129"/>
      <c r="AN432" s="129"/>
      <c r="AO432" s="129"/>
      <c r="AP432" s="124"/>
      <c r="AQ432" s="195" t="s">
        <v>549</v>
      </c>
      <c r="AR432" s="184"/>
      <c r="AS432" s="118" t="s">
        <v>309</v>
      </c>
      <c r="AT432" s="119"/>
      <c r="AU432" s="184" t="s">
        <v>551</v>
      </c>
      <c r="AV432" s="184"/>
      <c r="AW432" s="118" t="s">
        <v>297</v>
      </c>
      <c r="AX432" s="196"/>
    </row>
    <row r="433" spans="1:50" ht="23.25" customHeight="1" x14ac:dyDescent="0.2">
      <c r="A433" s="988"/>
      <c r="B433" s="222"/>
      <c r="C433" s="221"/>
      <c r="D433" s="222"/>
      <c r="E433" s="112"/>
      <c r="F433" s="113"/>
      <c r="G433" s="197" t="s">
        <v>463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548</v>
      </c>
      <c r="AC433" s="188"/>
      <c r="AD433" s="188"/>
      <c r="AE433" s="175" t="s">
        <v>463</v>
      </c>
      <c r="AF433" s="176"/>
      <c r="AG433" s="176"/>
      <c r="AH433" s="176"/>
      <c r="AI433" s="175" t="s">
        <v>465</v>
      </c>
      <c r="AJ433" s="176"/>
      <c r="AK433" s="176"/>
      <c r="AL433" s="176"/>
      <c r="AM433" s="175" t="s">
        <v>463</v>
      </c>
      <c r="AN433" s="176"/>
      <c r="AO433" s="176"/>
      <c r="AP433" s="177"/>
      <c r="AQ433" s="175" t="s">
        <v>463</v>
      </c>
      <c r="AR433" s="176"/>
      <c r="AS433" s="176"/>
      <c r="AT433" s="177"/>
      <c r="AU433" s="176" t="s">
        <v>465</v>
      </c>
      <c r="AV433" s="176"/>
      <c r="AW433" s="176"/>
      <c r="AX433" s="178"/>
    </row>
    <row r="434" spans="1:50" ht="23.25" customHeight="1" x14ac:dyDescent="0.2">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549</v>
      </c>
      <c r="AC434" s="174"/>
      <c r="AD434" s="174"/>
      <c r="AE434" s="175" t="s">
        <v>463</v>
      </c>
      <c r="AF434" s="176"/>
      <c r="AG434" s="176"/>
      <c r="AH434" s="177"/>
      <c r="AI434" s="175" t="s">
        <v>466</v>
      </c>
      <c r="AJ434" s="176"/>
      <c r="AK434" s="176"/>
      <c r="AL434" s="176"/>
      <c r="AM434" s="175" t="s">
        <v>463</v>
      </c>
      <c r="AN434" s="176"/>
      <c r="AO434" s="176"/>
      <c r="AP434" s="177"/>
      <c r="AQ434" s="175" t="s">
        <v>463</v>
      </c>
      <c r="AR434" s="176"/>
      <c r="AS434" s="176"/>
      <c r="AT434" s="177"/>
      <c r="AU434" s="176" t="s">
        <v>463</v>
      </c>
      <c r="AV434" s="176"/>
      <c r="AW434" s="176"/>
      <c r="AX434" s="178"/>
    </row>
    <row r="435" spans="1:50" ht="23.25" customHeight="1" x14ac:dyDescent="0.2">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463</v>
      </c>
      <c r="AF435" s="176"/>
      <c r="AG435" s="176"/>
      <c r="AH435" s="177"/>
      <c r="AI435" s="175" t="s">
        <v>463</v>
      </c>
      <c r="AJ435" s="176"/>
      <c r="AK435" s="176"/>
      <c r="AL435" s="176"/>
      <c r="AM435" s="175" t="s">
        <v>467</v>
      </c>
      <c r="AN435" s="176"/>
      <c r="AO435" s="176"/>
      <c r="AP435" s="177"/>
      <c r="AQ435" s="175" t="s">
        <v>463</v>
      </c>
      <c r="AR435" s="176"/>
      <c r="AS435" s="176"/>
      <c r="AT435" s="177"/>
      <c r="AU435" s="176" t="s">
        <v>463</v>
      </c>
      <c r="AV435" s="176"/>
      <c r="AW435" s="176"/>
      <c r="AX435" s="178"/>
    </row>
    <row r="436" spans="1:50" ht="18.8" hidden="1" customHeight="1" x14ac:dyDescent="0.2">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8" hidden="1" customHeight="1" x14ac:dyDescent="0.2">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8" hidden="1" customHeight="1" x14ac:dyDescent="0.2">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8" hidden="1" customHeight="1" x14ac:dyDescent="0.2">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8" hidden="1" customHeight="1" x14ac:dyDescent="0.2">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8" hidden="1" customHeight="1" x14ac:dyDescent="0.2">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8" hidden="1" customHeight="1" x14ac:dyDescent="0.2">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8" hidden="1" customHeight="1" x14ac:dyDescent="0.2">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8" customHeight="1" x14ac:dyDescent="0.2">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8" customHeight="1" x14ac:dyDescent="0.2">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550</v>
      </c>
      <c r="AF457" s="184"/>
      <c r="AG457" s="118" t="s">
        <v>309</v>
      </c>
      <c r="AH457" s="119"/>
      <c r="AI457" s="129"/>
      <c r="AJ457" s="129"/>
      <c r="AK457" s="129"/>
      <c r="AL457" s="124"/>
      <c r="AM457" s="129"/>
      <c r="AN457" s="129"/>
      <c r="AO457" s="129"/>
      <c r="AP457" s="124"/>
      <c r="AQ457" s="195" t="s">
        <v>549</v>
      </c>
      <c r="AR457" s="184"/>
      <c r="AS457" s="118" t="s">
        <v>309</v>
      </c>
      <c r="AT457" s="119"/>
      <c r="AU457" s="184" t="s">
        <v>549</v>
      </c>
      <c r="AV457" s="184"/>
      <c r="AW457" s="118" t="s">
        <v>297</v>
      </c>
      <c r="AX457" s="196"/>
    </row>
    <row r="458" spans="1:50" ht="23.25" customHeight="1" x14ac:dyDescent="0.2">
      <c r="A458" s="988"/>
      <c r="B458" s="222"/>
      <c r="C458" s="221"/>
      <c r="D458" s="222"/>
      <c r="E458" s="112"/>
      <c r="F458" s="113"/>
      <c r="G458" s="197" t="s">
        <v>463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549</v>
      </c>
      <c r="AC458" s="188"/>
      <c r="AD458" s="188"/>
      <c r="AE458" s="175" t="s">
        <v>463</v>
      </c>
      <c r="AF458" s="176"/>
      <c r="AG458" s="176"/>
      <c r="AH458" s="176"/>
      <c r="AI458" s="175" t="s">
        <v>463</v>
      </c>
      <c r="AJ458" s="176"/>
      <c r="AK458" s="176"/>
      <c r="AL458" s="176"/>
      <c r="AM458" s="175" t="s">
        <v>463</v>
      </c>
      <c r="AN458" s="176"/>
      <c r="AO458" s="176"/>
      <c r="AP458" s="177"/>
      <c r="AQ458" s="175" t="s">
        <v>469</v>
      </c>
      <c r="AR458" s="176"/>
      <c r="AS458" s="176"/>
      <c r="AT458" s="177"/>
      <c r="AU458" s="176" t="s">
        <v>463</v>
      </c>
      <c r="AV458" s="176"/>
      <c r="AW458" s="176"/>
      <c r="AX458" s="178"/>
    </row>
    <row r="459" spans="1:50" ht="23.25" customHeight="1" x14ac:dyDescent="0.2">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549</v>
      </c>
      <c r="AC459" s="174"/>
      <c r="AD459" s="174"/>
      <c r="AE459" s="175" t="s">
        <v>463</v>
      </c>
      <c r="AF459" s="176"/>
      <c r="AG459" s="176"/>
      <c r="AH459" s="177"/>
      <c r="AI459" s="175" t="s">
        <v>463</v>
      </c>
      <c r="AJ459" s="176"/>
      <c r="AK459" s="176"/>
      <c r="AL459" s="176"/>
      <c r="AM459" s="175" t="s">
        <v>468</v>
      </c>
      <c r="AN459" s="176"/>
      <c r="AO459" s="176"/>
      <c r="AP459" s="177"/>
      <c r="AQ459" s="175" t="s">
        <v>463</v>
      </c>
      <c r="AR459" s="176"/>
      <c r="AS459" s="176"/>
      <c r="AT459" s="177"/>
      <c r="AU459" s="176" t="s">
        <v>469</v>
      </c>
      <c r="AV459" s="176"/>
      <c r="AW459" s="176"/>
      <c r="AX459" s="178"/>
    </row>
    <row r="460" spans="1:50" ht="23.25" customHeight="1" x14ac:dyDescent="0.2">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463</v>
      </c>
      <c r="AF460" s="176"/>
      <c r="AG460" s="176"/>
      <c r="AH460" s="177"/>
      <c r="AI460" s="175" t="s">
        <v>463</v>
      </c>
      <c r="AJ460" s="176"/>
      <c r="AK460" s="176"/>
      <c r="AL460" s="176"/>
      <c r="AM460" s="175" t="s">
        <v>463</v>
      </c>
      <c r="AN460" s="176"/>
      <c r="AO460" s="176"/>
      <c r="AP460" s="177"/>
      <c r="AQ460" s="175" t="s">
        <v>470</v>
      </c>
      <c r="AR460" s="176"/>
      <c r="AS460" s="176"/>
      <c r="AT460" s="177"/>
      <c r="AU460" s="176" t="s">
        <v>463</v>
      </c>
      <c r="AV460" s="176"/>
      <c r="AW460" s="176"/>
      <c r="AX460" s="178"/>
    </row>
    <row r="461" spans="1:50" ht="18.8" hidden="1" customHeight="1" x14ac:dyDescent="0.2">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8" hidden="1" customHeight="1" x14ac:dyDescent="0.2">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8" hidden="1" customHeight="1" x14ac:dyDescent="0.2">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8" hidden="1" customHeight="1" x14ac:dyDescent="0.2">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8" hidden="1" customHeight="1" x14ac:dyDescent="0.2">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8" hidden="1" customHeight="1" x14ac:dyDescent="0.2">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8" hidden="1" customHeight="1" x14ac:dyDescent="0.2">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8" hidden="1" customHeight="1" x14ac:dyDescent="0.2">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05" customHeight="1" x14ac:dyDescent="0.2">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88"/>
      <c r="B482" s="222"/>
      <c r="C482" s="221"/>
      <c r="D482" s="222"/>
      <c r="E482" s="106" t="s">
        <v>464</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8" hidden="1" customHeight="1" x14ac:dyDescent="0.2">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8" hidden="1" customHeight="1" x14ac:dyDescent="0.2">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8" hidden="1" customHeight="1" x14ac:dyDescent="0.2">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8" hidden="1" customHeight="1" x14ac:dyDescent="0.2">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8" hidden="1" customHeight="1" x14ac:dyDescent="0.2">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8" hidden="1" customHeight="1" x14ac:dyDescent="0.2">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8" hidden="1" customHeight="1" x14ac:dyDescent="0.2">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8" hidden="1" customHeight="1" x14ac:dyDescent="0.2">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8" hidden="1" customHeight="1" x14ac:dyDescent="0.2">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8" hidden="1" customHeight="1" x14ac:dyDescent="0.2">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8" hidden="1" customHeight="1" x14ac:dyDescent="0.2">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8" hidden="1" customHeight="1" x14ac:dyDescent="0.2">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8" hidden="1" customHeight="1" x14ac:dyDescent="0.2">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8" hidden="1" customHeight="1" x14ac:dyDescent="0.2">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8" hidden="1" customHeight="1" x14ac:dyDescent="0.2">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8" hidden="1" customHeight="1" x14ac:dyDescent="0.2">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8" hidden="1" customHeight="1" x14ac:dyDescent="0.2">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8" hidden="1" customHeight="1" x14ac:dyDescent="0.2">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8" hidden="1" customHeight="1" x14ac:dyDescent="0.2">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8" hidden="1" customHeight="1" x14ac:dyDescent="0.2">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05" hidden="1" customHeight="1" x14ac:dyDescent="0.2">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8" hidden="1" customHeight="1" x14ac:dyDescent="0.2">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8" hidden="1" customHeight="1" x14ac:dyDescent="0.2">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8" hidden="1" customHeight="1" x14ac:dyDescent="0.2">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8" hidden="1" customHeight="1" x14ac:dyDescent="0.2">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8" hidden="1" customHeight="1" x14ac:dyDescent="0.2">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8" hidden="1" customHeight="1" x14ac:dyDescent="0.2">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8" hidden="1" customHeight="1" x14ac:dyDescent="0.2">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8" hidden="1" customHeight="1" x14ac:dyDescent="0.2">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8" hidden="1" customHeight="1" x14ac:dyDescent="0.2">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8" hidden="1" customHeight="1" x14ac:dyDescent="0.2">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8" hidden="1" customHeight="1" x14ac:dyDescent="0.2">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8" hidden="1" customHeight="1" x14ac:dyDescent="0.2">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8" hidden="1" customHeight="1" x14ac:dyDescent="0.2">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8" hidden="1" customHeight="1" x14ac:dyDescent="0.2">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8" hidden="1" customHeight="1" x14ac:dyDescent="0.2">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8" hidden="1" customHeight="1" x14ac:dyDescent="0.2">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8" hidden="1" customHeight="1" x14ac:dyDescent="0.2">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8" hidden="1" customHeight="1" x14ac:dyDescent="0.2">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8" hidden="1" customHeight="1" x14ac:dyDescent="0.2">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8" hidden="1" customHeight="1" x14ac:dyDescent="0.2">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05" hidden="1" customHeight="1" x14ac:dyDescent="0.2">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8" hidden="1" customHeight="1" x14ac:dyDescent="0.2">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8" hidden="1" customHeight="1" x14ac:dyDescent="0.2">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8" hidden="1" customHeight="1" x14ac:dyDescent="0.2">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8" hidden="1" customHeight="1" x14ac:dyDescent="0.2">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8" hidden="1" customHeight="1" x14ac:dyDescent="0.2">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8" hidden="1" customHeight="1" x14ac:dyDescent="0.2">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8" hidden="1" customHeight="1" x14ac:dyDescent="0.2">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8" hidden="1" customHeight="1" x14ac:dyDescent="0.2">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8" hidden="1" customHeight="1" x14ac:dyDescent="0.2">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8" hidden="1" customHeight="1" x14ac:dyDescent="0.2">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8" hidden="1" customHeight="1" x14ac:dyDescent="0.2">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8" hidden="1" customHeight="1" x14ac:dyDescent="0.2">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8" hidden="1" customHeight="1" x14ac:dyDescent="0.2">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8" hidden="1" customHeight="1" x14ac:dyDescent="0.2">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8" hidden="1" customHeight="1" x14ac:dyDescent="0.2">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8" hidden="1" customHeight="1" x14ac:dyDescent="0.2">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8" hidden="1" customHeight="1" x14ac:dyDescent="0.2">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8" hidden="1" customHeight="1" x14ac:dyDescent="0.2">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8" hidden="1" customHeight="1" x14ac:dyDescent="0.2">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8" hidden="1" customHeight="1" x14ac:dyDescent="0.2">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05" hidden="1" customHeight="1" x14ac:dyDescent="0.2">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8" hidden="1" customHeight="1" x14ac:dyDescent="0.2">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8" hidden="1" customHeight="1" x14ac:dyDescent="0.2">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8" hidden="1" customHeight="1" x14ac:dyDescent="0.2">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8" hidden="1" customHeight="1" x14ac:dyDescent="0.2">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8" hidden="1" customHeight="1" x14ac:dyDescent="0.2">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8" hidden="1" customHeight="1" x14ac:dyDescent="0.2">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8" hidden="1" customHeight="1" x14ac:dyDescent="0.2">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8" hidden="1" customHeight="1" x14ac:dyDescent="0.2">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8" hidden="1" customHeight="1" x14ac:dyDescent="0.2">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8" hidden="1" customHeight="1" x14ac:dyDescent="0.2">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8" hidden="1" customHeight="1" x14ac:dyDescent="0.2">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8" hidden="1" customHeight="1" x14ac:dyDescent="0.2">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8" hidden="1" customHeight="1" x14ac:dyDescent="0.2">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8" hidden="1" customHeight="1" x14ac:dyDescent="0.2">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8" hidden="1" customHeight="1" x14ac:dyDescent="0.2">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8" hidden="1" customHeight="1" x14ac:dyDescent="0.2">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8" hidden="1" customHeight="1" x14ac:dyDescent="0.2">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8" hidden="1" customHeight="1" x14ac:dyDescent="0.2">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8" hidden="1" customHeight="1" x14ac:dyDescent="0.2">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8" hidden="1" customHeight="1" x14ac:dyDescent="0.2">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05" hidden="1" customHeight="1" x14ac:dyDescent="0.2">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85.45"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474</v>
      </c>
      <c r="AE702" s="852"/>
      <c r="AF702" s="852"/>
      <c r="AG702" s="841" t="s">
        <v>520</v>
      </c>
      <c r="AH702" s="842"/>
      <c r="AI702" s="842"/>
      <c r="AJ702" s="842"/>
      <c r="AK702" s="842"/>
      <c r="AL702" s="842"/>
      <c r="AM702" s="842"/>
      <c r="AN702" s="842"/>
      <c r="AO702" s="842"/>
      <c r="AP702" s="842"/>
      <c r="AQ702" s="842"/>
      <c r="AR702" s="842"/>
      <c r="AS702" s="842"/>
      <c r="AT702" s="842"/>
      <c r="AU702" s="842"/>
      <c r="AV702" s="842"/>
      <c r="AW702" s="842"/>
      <c r="AX702" s="843"/>
    </row>
    <row r="703" spans="1:50" ht="56.95"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474</v>
      </c>
      <c r="AE703" s="101"/>
      <c r="AF703" s="101"/>
      <c r="AG703" s="642" t="s">
        <v>522</v>
      </c>
      <c r="AH703" s="643"/>
      <c r="AI703" s="643"/>
      <c r="AJ703" s="643"/>
      <c r="AK703" s="643"/>
      <c r="AL703" s="643"/>
      <c r="AM703" s="643"/>
      <c r="AN703" s="643"/>
      <c r="AO703" s="643"/>
      <c r="AP703" s="643"/>
      <c r="AQ703" s="643"/>
      <c r="AR703" s="643"/>
      <c r="AS703" s="643"/>
      <c r="AT703" s="643"/>
      <c r="AU703" s="643"/>
      <c r="AV703" s="643"/>
      <c r="AW703" s="643"/>
      <c r="AX703" s="644"/>
    </row>
    <row r="704" spans="1:50" ht="45"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474</v>
      </c>
      <c r="AE704" s="554"/>
      <c r="AF704" s="554"/>
      <c r="AG704" s="408" t="s">
        <v>521</v>
      </c>
      <c r="AH704" s="200"/>
      <c r="AI704" s="200"/>
      <c r="AJ704" s="200"/>
      <c r="AK704" s="200"/>
      <c r="AL704" s="200"/>
      <c r="AM704" s="200"/>
      <c r="AN704" s="200"/>
      <c r="AO704" s="200"/>
      <c r="AP704" s="200"/>
      <c r="AQ704" s="200"/>
      <c r="AR704" s="200"/>
      <c r="AS704" s="200"/>
      <c r="AT704" s="200"/>
      <c r="AU704" s="200"/>
      <c r="AV704" s="200"/>
      <c r="AW704" s="200"/>
      <c r="AX704" s="409"/>
    </row>
    <row r="705" spans="1:50" ht="23"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474</v>
      </c>
      <c r="AE705" s="706"/>
      <c r="AF705" s="706"/>
      <c r="AG705" s="106" t="s">
        <v>500</v>
      </c>
      <c r="AH705" s="107"/>
      <c r="AI705" s="107"/>
      <c r="AJ705" s="107"/>
      <c r="AK705" s="107"/>
      <c r="AL705" s="107"/>
      <c r="AM705" s="107"/>
      <c r="AN705" s="107"/>
      <c r="AO705" s="107"/>
      <c r="AP705" s="107"/>
      <c r="AQ705" s="107"/>
      <c r="AR705" s="107"/>
      <c r="AS705" s="107"/>
      <c r="AT705" s="107"/>
      <c r="AU705" s="107"/>
      <c r="AV705" s="107"/>
      <c r="AW705" s="107"/>
      <c r="AX705" s="108"/>
    </row>
    <row r="706" spans="1:50" ht="35.200000000000003" customHeight="1" x14ac:dyDescent="0.2">
      <c r="A706" s="633"/>
      <c r="B706" s="749"/>
      <c r="C706" s="587"/>
      <c r="D706" s="588"/>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498</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3" customHeight="1" x14ac:dyDescent="0.2">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499</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3"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501</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1"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474</v>
      </c>
      <c r="AE709" s="101"/>
      <c r="AF709" s="101"/>
      <c r="AG709" s="642" t="s">
        <v>502</v>
      </c>
      <c r="AH709" s="643"/>
      <c r="AI709" s="643"/>
      <c r="AJ709" s="643"/>
      <c r="AK709" s="643"/>
      <c r="AL709" s="643"/>
      <c r="AM709" s="643"/>
      <c r="AN709" s="643"/>
      <c r="AO709" s="643"/>
      <c r="AP709" s="643"/>
      <c r="AQ709" s="643"/>
      <c r="AR709" s="643"/>
      <c r="AS709" s="643"/>
      <c r="AT709" s="643"/>
      <c r="AU709" s="643"/>
      <c r="AV709" s="643"/>
      <c r="AW709" s="643"/>
      <c r="AX709" s="644"/>
    </row>
    <row r="710" spans="1:50" ht="23"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501</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3"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474</v>
      </c>
      <c r="AE711" s="101"/>
      <c r="AF711" s="101"/>
      <c r="AG711" s="642" t="s">
        <v>503</v>
      </c>
      <c r="AH711" s="643"/>
      <c r="AI711" s="643"/>
      <c r="AJ711" s="643"/>
      <c r="AK711" s="643"/>
      <c r="AL711" s="643"/>
      <c r="AM711" s="643"/>
      <c r="AN711" s="643"/>
      <c r="AO711" s="643"/>
      <c r="AP711" s="643"/>
      <c r="AQ711" s="643"/>
      <c r="AR711" s="643"/>
      <c r="AS711" s="643"/>
      <c r="AT711" s="643"/>
      <c r="AU711" s="643"/>
      <c r="AV711" s="643"/>
      <c r="AW711" s="643"/>
      <c r="AX711" s="644"/>
    </row>
    <row r="712" spans="1:50" ht="23" customHeight="1" x14ac:dyDescent="0.2">
      <c r="A712" s="633"/>
      <c r="B712" s="634"/>
      <c r="C712" s="560" t="s">
        <v>418</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474</v>
      </c>
      <c r="AE712" s="554"/>
      <c r="AF712" s="554"/>
      <c r="AG712" s="566" t="s">
        <v>530</v>
      </c>
      <c r="AH712" s="567"/>
      <c r="AI712" s="567"/>
      <c r="AJ712" s="567"/>
      <c r="AK712" s="567"/>
      <c r="AL712" s="567"/>
      <c r="AM712" s="567"/>
      <c r="AN712" s="567"/>
      <c r="AO712" s="567"/>
      <c r="AP712" s="567"/>
      <c r="AQ712" s="567"/>
      <c r="AR712" s="567"/>
      <c r="AS712" s="567"/>
      <c r="AT712" s="567"/>
      <c r="AU712" s="567"/>
      <c r="AV712" s="567"/>
      <c r="AW712" s="567"/>
      <c r="AX712" s="568"/>
    </row>
    <row r="713" spans="1:50" ht="23" customHeight="1" x14ac:dyDescent="0.2">
      <c r="A713" s="633"/>
      <c r="B713" s="634"/>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501</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9.95" customHeight="1" x14ac:dyDescent="0.2">
      <c r="A714" s="635"/>
      <c r="B714" s="636"/>
      <c r="C714" s="750" t="s">
        <v>383</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474</v>
      </c>
      <c r="AE714" s="564"/>
      <c r="AF714" s="565"/>
      <c r="AG714" s="668" t="s">
        <v>504</v>
      </c>
      <c r="AH714" s="669"/>
      <c r="AI714" s="669"/>
      <c r="AJ714" s="669"/>
      <c r="AK714" s="669"/>
      <c r="AL714" s="669"/>
      <c r="AM714" s="669"/>
      <c r="AN714" s="669"/>
      <c r="AO714" s="669"/>
      <c r="AP714" s="669"/>
      <c r="AQ714" s="669"/>
      <c r="AR714" s="669"/>
      <c r="AS714" s="669"/>
      <c r="AT714" s="669"/>
      <c r="AU714" s="669"/>
      <c r="AV714" s="669"/>
      <c r="AW714" s="669"/>
      <c r="AX714" s="670"/>
    </row>
    <row r="715" spans="1:50" ht="45" customHeight="1" x14ac:dyDescent="0.2">
      <c r="A715" s="594" t="s">
        <v>40</v>
      </c>
      <c r="B715" s="632"/>
      <c r="C715" s="637" t="s">
        <v>384</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474</v>
      </c>
      <c r="AE715" s="657"/>
      <c r="AF715" s="658"/>
      <c r="AG715" s="481" t="s">
        <v>505</v>
      </c>
      <c r="AH715" s="482"/>
      <c r="AI715" s="482"/>
      <c r="AJ715" s="482"/>
      <c r="AK715" s="482"/>
      <c r="AL715" s="482"/>
      <c r="AM715" s="482"/>
      <c r="AN715" s="482"/>
      <c r="AO715" s="482"/>
      <c r="AP715" s="482"/>
      <c r="AQ715" s="482"/>
      <c r="AR715" s="482"/>
      <c r="AS715" s="482"/>
      <c r="AT715" s="482"/>
      <c r="AU715" s="482"/>
      <c r="AV715" s="482"/>
      <c r="AW715" s="482"/>
      <c r="AX715" s="483"/>
    </row>
    <row r="716" spans="1:50" ht="35.200000000000003" customHeight="1" x14ac:dyDescent="0.2">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474</v>
      </c>
      <c r="AE716" s="738"/>
      <c r="AF716" s="738"/>
      <c r="AG716" s="642" t="s">
        <v>506</v>
      </c>
      <c r="AH716" s="643"/>
      <c r="AI716" s="643"/>
      <c r="AJ716" s="643"/>
      <c r="AK716" s="643"/>
      <c r="AL716" s="643"/>
      <c r="AM716" s="643"/>
      <c r="AN716" s="643"/>
      <c r="AO716" s="643"/>
      <c r="AP716" s="643"/>
      <c r="AQ716" s="643"/>
      <c r="AR716" s="643"/>
      <c r="AS716" s="643"/>
      <c r="AT716" s="643"/>
      <c r="AU716" s="643"/>
      <c r="AV716" s="643"/>
      <c r="AW716" s="643"/>
      <c r="AX716" s="644"/>
    </row>
    <row r="717" spans="1:50" ht="29.95"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474</v>
      </c>
      <c r="AE717" s="101"/>
      <c r="AF717" s="101"/>
      <c r="AG717" s="642" t="s">
        <v>507</v>
      </c>
      <c r="AH717" s="643"/>
      <c r="AI717" s="643"/>
      <c r="AJ717" s="643"/>
      <c r="AK717" s="643"/>
      <c r="AL717" s="643"/>
      <c r="AM717" s="643"/>
      <c r="AN717" s="643"/>
      <c r="AO717" s="643"/>
      <c r="AP717" s="643"/>
      <c r="AQ717" s="643"/>
      <c r="AR717" s="643"/>
      <c r="AS717" s="643"/>
      <c r="AT717" s="643"/>
      <c r="AU717" s="643"/>
      <c r="AV717" s="643"/>
      <c r="AW717" s="643"/>
      <c r="AX717" s="644"/>
    </row>
    <row r="718" spans="1:50" ht="45"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474</v>
      </c>
      <c r="AE718" s="101"/>
      <c r="AF718" s="101"/>
      <c r="AG718" s="109" t="s">
        <v>508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501</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25.8" customHeight="1" x14ac:dyDescent="0.2">
      <c r="A720" s="628"/>
      <c r="B720" s="629"/>
      <c r="C720" s="898" t="s">
        <v>410</v>
      </c>
      <c r="D720" s="896"/>
      <c r="E720" s="896"/>
      <c r="F720" s="899"/>
      <c r="G720" s="895" t="s">
        <v>411</v>
      </c>
      <c r="H720" s="896"/>
      <c r="I720" s="896"/>
      <c r="J720" s="896"/>
      <c r="K720" s="896"/>
      <c r="L720" s="896"/>
      <c r="M720" s="896"/>
      <c r="N720" s="895" t="s">
        <v>415</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18" customHeight="1" x14ac:dyDescent="0.2">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18" customHeight="1" x14ac:dyDescent="0.2">
      <c r="A722" s="628"/>
      <c r="B722" s="629"/>
      <c r="C722" s="878"/>
      <c r="D722" s="879"/>
      <c r="E722" s="879"/>
      <c r="F722" s="880"/>
      <c r="G722" s="900"/>
      <c r="H722" s="901"/>
      <c r="I722" s="78" t="str">
        <f t="shared" ref="I722:I725" si="6">IF(OR(G722="　", G722=""), "", "-")</f>
        <v/>
      </c>
      <c r="J722" s="877"/>
      <c r="K722" s="877"/>
      <c r="L722" s="78" t="str">
        <f t="shared" ref="L722:L725" si="7">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18" customHeight="1" x14ac:dyDescent="0.2">
      <c r="A723" s="628"/>
      <c r="B723" s="629"/>
      <c r="C723" s="878"/>
      <c r="D723" s="879"/>
      <c r="E723" s="879"/>
      <c r="F723" s="880"/>
      <c r="G723" s="900"/>
      <c r="H723" s="901"/>
      <c r="I723" s="78" t="str">
        <f t="shared" si="6"/>
        <v/>
      </c>
      <c r="J723" s="877"/>
      <c r="K723" s="877"/>
      <c r="L723" s="78" t="str">
        <f t="shared" si="7"/>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18" customHeight="1" x14ac:dyDescent="0.2">
      <c r="A724" s="628"/>
      <c r="B724" s="629"/>
      <c r="C724" s="878"/>
      <c r="D724" s="879"/>
      <c r="E724" s="879"/>
      <c r="F724" s="880"/>
      <c r="G724" s="900"/>
      <c r="H724" s="901"/>
      <c r="I724" s="78" t="str">
        <f t="shared" si="6"/>
        <v/>
      </c>
      <c r="J724" s="877"/>
      <c r="K724" s="877"/>
      <c r="L724" s="78" t="str">
        <f t="shared" si="7"/>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1"/>
      <c r="D725" s="882"/>
      <c r="E725" s="882"/>
      <c r="F725" s="883"/>
      <c r="G725" s="915"/>
      <c r="H725" s="916"/>
      <c r="I725" s="80" t="str">
        <f t="shared" si="6"/>
        <v/>
      </c>
      <c r="J725" s="917"/>
      <c r="K725" s="917"/>
      <c r="L725" s="80" t="str">
        <f t="shared" si="7"/>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3.2" customHeight="1" x14ac:dyDescent="0.2">
      <c r="A726" s="594" t="s">
        <v>48</v>
      </c>
      <c r="B726" s="595"/>
      <c r="C726" s="413" t="s">
        <v>53</v>
      </c>
      <c r="D726" s="549"/>
      <c r="E726" s="549"/>
      <c r="F726" s="550"/>
      <c r="G726" s="780" t="s">
        <v>523</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7" customHeight="1" thickBot="1" x14ac:dyDescent="0.25">
      <c r="A727" s="596"/>
      <c r="B727" s="597"/>
      <c r="C727" s="775" t="s">
        <v>57</v>
      </c>
      <c r="D727" s="776"/>
      <c r="E727" s="776"/>
      <c r="F727" s="777"/>
      <c r="G727" s="778" t="s">
        <v>509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05"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56.55" customHeight="1" thickBot="1" x14ac:dyDescent="0.25">
      <c r="A729" s="744" t="s">
        <v>539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3.95" customHeight="1" thickBot="1" x14ac:dyDescent="0.25">
      <c r="A731" s="591" t="s">
        <v>257</v>
      </c>
      <c r="B731" s="592"/>
      <c r="C731" s="592"/>
      <c r="D731" s="592"/>
      <c r="E731" s="593"/>
      <c r="F731" s="659" t="s">
        <v>541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2.35" customHeight="1" thickBot="1" x14ac:dyDescent="0.25">
      <c r="A733" s="724" t="s">
        <v>257</v>
      </c>
      <c r="B733" s="725"/>
      <c r="C733" s="725"/>
      <c r="D733" s="725"/>
      <c r="E733" s="726"/>
      <c r="F733" s="745" t="s">
        <v>542</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52.15" customHeight="1" thickBot="1" x14ac:dyDescent="0.25">
      <c r="A735" s="584" t="s">
        <v>549</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357</v>
      </c>
      <c r="B737" s="599"/>
      <c r="C737" s="599"/>
      <c r="D737" s="599"/>
      <c r="E737" s="599"/>
      <c r="F737" s="599"/>
      <c r="G737" s="909">
        <v>214</v>
      </c>
      <c r="H737" s="910"/>
      <c r="I737" s="910"/>
      <c r="J737" s="910"/>
      <c r="K737" s="910"/>
      <c r="L737" s="910"/>
      <c r="M737" s="910"/>
      <c r="N737" s="910"/>
      <c r="O737" s="910"/>
      <c r="P737" s="911"/>
      <c r="Q737" s="599" t="s">
        <v>312</v>
      </c>
      <c r="R737" s="599"/>
      <c r="S737" s="599"/>
      <c r="T737" s="599"/>
      <c r="U737" s="599"/>
      <c r="V737" s="599"/>
      <c r="W737" s="909">
        <v>214</v>
      </c>
      <c r="X737" s="910"/>
      <c r="Y737" s="910"/>
      <c r="Z737" s="910"/>
      <c r="AA737" s="910"/>
      <c r="AB737" s="910"/>
      <c r="AC737" s="910"/>
      <c r="AD737" s="910"/>
      <c r="AE737" s="910"/>
      <c r="AF737" s="911"/>
      <c r="AG737" s="599" t="s">
        <v>313</v>
      </c>
      <c r="AH737" s="599"/>
      <c r="AI737" s="599"/>
      <c r="AJ737" s="599"/>
      <c r="AK737" s="599"/>
      <c r="AL737" s="599"/>
      <c r="AM737" s="909">
        <v>223</v>
      </c>
      <c r="AN737" s="910"/>
      <c r="AO737" s="910"/>
      <c r="AP737" s="910"/>
      <c r="AQ737" s="910"/>
      <c r="AR737" s="910"/>
      <c r="AS737" s="910"/>
      <c r="AT737" s="910"/>
      <c r="AU737" s="910"/>
      <c r="AV737" s="911"/>
      <c r="AW737" s="50"/>
      <c r="AX737" s="51"/>
    </row>
    <row r="738" spans="1:50" ht="24.75" customHeight="1" x14ac:dyDescent="0.2">
      <c r="A738" s="886" t="s">
        <v>314</v>
      </c>
      <c r="B738" s="887"/>
      <c r="C738" s="887"/>
      <c r="D738" s="887"/>
      <c r="E738" s="887"/>
      <c r="F738" s="887"/>
      <c r="G738" s="909">
        <v>264</v>
      </c>
      <c r="H738" s="910"/>
      <c r="I738" s="910"/>
      <c r="J738" s="910"/>
      <c r="K738" s="910"/>
      <c r="L738" s="910"/>
      <c r="M738" s="910"/>
      <c r="N738" s="910"/>
      <c r="O738" s="910"/>
      <c r="P738" s="910"/>
      <c r="Q738" s="599" t="s">
        <v>315</v>
      </c>
      <c r="R738" s="599"/>
      <c r="S738" s="599"/>
      <c r="T738" s="599"/>
      <c r="U738" s="599"/>
      <c r="V738" s="599"/>
      <c r="W738" s="909">
        <v>261</v>
      </c>
      <c r="X738" s="910"/>
      <c r="Y738" s="910"/>
      <c r="Z738" s="910"/>
      <c r="AA738" s="910"/>
      <c r="AB738" s="910"/>
      <c r="AC738" s="910"/>
      <c r="AD738" s="910"/>
      <c r="AE738" s="910"/>
      <c r="AF738" s="911"/>
      <c r="AG738" s="887" t="s">
        <v>316</v>
      </c>
      <c r="AH738" s="887"/>
      <c r="AI738" s="887"/>
      <c r="AJ738" s="887"/>
      <c r="AK738" s="887"/>
      <c r="AL738" s="887"/>
      <c r="AM738" s="909">
        <v>255</v>
      </c>
      <c r="AN738" s="910"/>
      <c r="AO738" s="910"/>
      <c r="AP738" s="910"/>
      <c r="AQ738" s="910"/>
      <c r="AR738" s="910"/>
      <c r="AS738" s="910"/>
      <c r="AT738" s="910"/>
      <c r="AU738" s="910"/>
      <c r="AV738" s="911"/>
      <c r="AW738" s="73"/>
      <c r="AX738" s="74"/>
    </row>
    <row r="739" spans="1:50" ht="24.75" customHeight="1" thickBot="1" x14ac:dyDescent="0.25">
      <c r="A739" s="722" t="s">
        <v>412</v>
      </c>
      <c r="B739" s="723"/>
      <c r="C739" s="723"/>
      <c r="D739" s="723"/>
      <c r="E739" s="723"/>
      <c r="F739" s="723"/>
      <c r="G739" s="912">
        <v>240</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2">
      <c r="A740" s="759" t="s">
        <v>459</v>
      </c>
      <c r="B740" s="760"/>
      <c r="C740" s="760"/>
      <c r="D740" s="760"/>
      <c r="E740" s="760"/>
      <c r="F740" s="76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7"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461</v>
      </c>
      <c r="B779" s="740"/>
      <c r="C779" s="740"/>
      <c r="D779" s="740"/>
      <c r="E779" s="740"/>
      <c r="F779" s="741"/>
      <c r="G779" s="405" t="s">
        <v>510</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533</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5"/>
      <c r="B781" s="742"/>
      <c r="C781" s="742"/>
      <c r="D781" s="742"/>
      <c r="E781" s="742"/>
      <c r="F781" s="743"/>
      <c r="G781" s="420" t="s">
        <v>511</v>
      </c>
      <c r="H781" s="421"/>
      <c r="I781" s="421"/>
      <c r="J781" s="421"/>
      <c r="K781" s="422"/>
      <c r="L781" s="423" t="s">
        <v>513</v>
      </c>
      <c r="M781" s="424"/>
      <c r="N781" s="424"/>
      <c r="O781" s="424"/>
      <c r="P781" s="424"/>
      <c r="Q781" s="424"/>
      <c r="R781" s="424"/>
      <c r="S781" s="424"/>
      <c r="T781" s="424"/>
      <c r="U781" s="424"/>
      <c r="V781" s="424"/>
      <c r="W781" s="424"/>
      <c r="X781" s="425"/>
      <c r="Y781" s="450">
        <v>1.6</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v>0.8</v>
      </c>
      <c r="AV781" s="451"/>
      <c r="AW781" s="451"/>
      <c r="AX781" s="452"/>
    </row>
    <row r="782" spans="1:50" ht="24.75" customHeight="1" x14ac:dyDescent="0.2">
      <c r="A782" s="555"/>
      <c r="B782" s="742"/>
      <c r="C782" s="742"/>
      <c r="D782" s="742"/>
      <c r="E782" s="742"/>
      <c r="F782" s="743"/>
      <c r="G782" s="331" t="s">
        <v>512</v>
      </c>
      <c r="H782" s="332"/>
      <c r="I782" s="332"/>
      <c r="J782" s="332"/>
      <c r="K782" s="333"/>
      <c r="L782" s="376" t="s">
        <v>514</v>
      </c>
      <c r="M782" s="377"/>
      <c r="N782" s="377"/>
      <c r="O782" s="377"/>
      <c r="P782" s="377"/>
      <c r="Q782" s="377"/>
      <c r="R782" s="377"/>
      <c r="S782" s="377"/>
      <c r="T782" s="377"/>
      <c r="U782" s="377"/>
      <c r="V782" s="377"/>
      <c r="W782" s="377"/>
      <c r="X782" s="378"/>
      <c r="Y782" s="373">
        <v>0.4</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2">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2">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2">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2">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2">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0.8</v>
      </c>
      <c r="AV791" s="387"/>
      <c r="AW791" s="387"/>
      <c r="AX791" s="389"/>
    </row>
    <row r="792" spans="1:50" ht="24.75" customHeight="1" x14ac:dyDescent="0.2">
      <c r="A792" s="555"/>
      <c r="B792" s="742"/>
      <c r="C792" s="742"/>
      <c r="D792" s="742"/>
      <c r="E792" s="742"/>
      <c r="F792" s="743"/>
      <c r="G792" s="405" t="s">
        <v>534</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2">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v>0.9</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x14ac:dyDescent="0.2">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2">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2">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2">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2">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2">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2">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0.9</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5"/>
      <c r="B805" s="742"/>
      <c r="C805" s="742"/>
      <c r="D805" s="742"/>
      <c r="E805" s="742"/>
      <c r="F805" s="743"/>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416</v>
      </c>
      <c r="AM831" s="906"/>
      <c r="AN831" s="906"/>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40.450000000000003" customHeight="1" x14ac:dyDescent="0.2">
      <c r="A837" s="379">
        <v>1</v>
      </c>
      <c r="B837" s="379">
        <v>1</v>
      </c>
      <c r="C837" s="400" t="s">
        <v>515</v>
      </c>
      <c r="D837" s="390"/>
      <c r="E837" s="390"/>
      <c r="F837" s="390"/>
      <c r="G837" s="390"/>
      <c r="H837" s="390"/>
      <c r="I837" s="390"/>
      <c r="J837" s="391">
        <v>3010001019663</v>
      </c>
      <c r="K837" s="392"/>
      <c r="L837" s="392"/>
      <c r="M837" s="392"/>
      <c r="N837" s="392"/>
      <c r="O837" s="392"/>
      <c r="P837" s="401" t="s">
        <v>516</v>
      </c>
      <c r="Q837" s="294"/>
      <c r="R837" s="294"/>
      <c r="S837" s="294"/>
      <c r="T837" s="294"/>
      <c r="U837" s="294"/>
      <c r="V837" s="294"/>
      <c r="W837" s="294"/>
      <c r="X837" s="294"/>
      <c r="Y837" s="302">
        <v>2</v>
      </c>
      <c r="Z837" s="303"/>
      <c r="AA837" s="303"/>
      <c r="AB837" s="304"/>
      <c r="AC837" s="393" t="s">
        <v>447</v>
      </c>
      <c r="AD837" s="399"/>
      <c r="AE837" s="399"/>
      <c r="AF837" s="399"/>
      <c r="AG837" s="399"/>
      <c r="AH837" s="394">
        <v>1</v>
      </c>
      <c r="AI837" s="395"/>
      <c r="AJ837" s="395"/>
      <c r="AK837" s="395"/>
      <c r="AL837" s="299">
        <v>63</v>
      </c>
      <c r="AM837" s="300"/>
      <c r="AN837" s="300"/>
      <c r="AO837" s="301"/>
      <c r="AP837" s="295" t="s">
        <v>535</v>
      </c>
      <c r="AQ837" s="295"/>
      <c r="AR837" s="295"/>
      <c r="AS837" s="295"/>
      <c r="AT837" s="295"/>
      <c r="AU837" s="295"/>
      <c r="AV837" s="295"/>
      <c r="AW837" s="295"/>
      <c r="AX837" s="295"/>
    </row>
    <row r="838" spans="1:50" ht="29.95"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29.95"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29.95"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29.95"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29.95"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29.95"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29.95"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29.95"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29.95"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29.95"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29.95"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29.95"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29.95"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29.95"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29.95"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29.95"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29.95"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29.95"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29.95"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29.95"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29.95"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29.95"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29.95"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29.95"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29.95"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29.95"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29.95"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29.95"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29.95"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40.450000000000003" customHeight="1" x14ac:dyDescent="0.2">
      <c r="A870" s="379">
        <v>1</v>
      </c>
      <c r="B870" s="379">
        <v>1</v>
      </c>
      <c r="C870" s="400" t="s">
        <v>527</v>
      </c>
      <c r="D870" s="390"/>
      <c r="E870" s="390"/>
      <c r="F870" s="390"/>
      <c r="G870" s="390"/>
      <c r="H870" s="390"/>
      <c r="I870" s="390"/>
      <c r="J870" s="391">
        <v>9011001000384</v>
      </c>
      <c r="K870" s="392"/>
      <c r="L870" s="392"/>
      <c r="M870" s="392"/>
      <c r="N870" s="392"/>
      <c r="O870" s="392"/>
      <c r="P870" s="401" t="s">
        <v>528</v>
      </c>
      <c r="Q870" s="294"/>
      <c r="R870" s="294"/>
      <c r="S870" s="294"/>
      <c r="T870" s="294"/>
      <c r="U870" s="294"/>
      <c r="V870" s="294"/>
      <c r="W870" s="294"/>
      <c r="X870" s="294"/>
      <c r="Y870" s="302">
        <v>0.8</v>
      </c>
      <c r="Z870" s="303"/>
      <c r="AA870" s="303"/>
      <c r="AB870" s="304"/>
      <c r="AC870" s="393" t="s">
        <v>524</v>
      </c>
      <c r="AD870" s="399"/>
      <c r="AE870" s="399"/>
      <c r="AF870" s="399"/>
      <c r="AG870" s="399"/>
      <c r="AH870" s="394" t="s">
        <v>477</v>
      </c>
      <c r="AI870" s="395"/>
      <c r="AJ870" s="395"/>
      <c r="AK870" s="395"/>
      <c r="AL870" s="299" t="s">
        <v>475</v>
      </c>
      <c r="AM870" s="300"/>
      <c r="AN870" s="300"/>
      <c r="AO870" s="301"/>
      <c r="AP870" s="295" t="s">
        <v>536</v>
      </c>
      <c r="AQ870" s="295"/>
      <c r="AR870" s="295"/>
      <c r="AS870" s="295"/>
      <c r="AT870" s="295"/>
      <c r="AU870" s="295"/>
      <c r="AV870" s="295"/>
      <c r="AW870" s="295"/>
      <c r="AX870" s="295"/>
    </row>
    <row r="871" spans="1:50" ht="29.95"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29.95"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29.95"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29.95"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29.95"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29.95"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29.95"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29.95"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29.95"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29.95"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29.95"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29.95"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29.95"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29.95"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29.95"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29.95"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29.95"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29.95"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29.95"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29.95"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29.95"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29.95"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29.95"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29.95"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29.95"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29.95"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29.95"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29.95"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29.95"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29.95" customHeight="1" x14ac:dyDescent="0.2">
      <c r="A903" s="379">
        <v>1</v>
      </c>
      <c r="B903" s="379">
        <v>1</v>
      </c>
      <c r="C903" s="400" t="s">
        <v>515</v>
      </c>
      <c r="D903" s="390"/>
      <c r="E903" s="390"/>
      <c r="F903" s="390"/>
      <c r="G903" s="390"/>
      <c r="H903" s="390"/>
      <c r="I903" s="390"/>
      <c r="J903" s="391">
        <v>3010001019663</v>
      </c>
      <c r="K903" s="392"/>
      <c r="L903" s="392"/>
      <c r="M903" s="392"/>
      <c r="N903" s="392"/>
      <c r="O903" s="392"/>
      <c r="P903" s="401" t="s">
        <v>517</v>
      </c>
      <c r="Q903" s="294"/>
      <c r="R903" s="294"/>
      <c r="S903" s="294"/>
      <c r="T903" s="294"/>
      <c r="U903" s="294"/>
      <c r="V903" s="294"/>
      <c r="W903" s="294"/>
      <c r="X903" s="294"/>
      <c r="Y903" s="302">
        <v>0.9</v>
      </c>
      <c r="Z903" s="303"/>
      <c r="AA903" s="303"/>
      <c r="AB903" s="304"/>
      <c r="AC903" s="393" t="s">
        <v>453</v>
      </c>
      <c r="AD903" s="399"/>
      <c r="AE903" s="399"/>
      <c r="AF903" s="399"/>
      <c r="AG903" s="399"/>
      <c r="AH903" s="394" t="s">
        <v>537</v>
      </c>
      <c r="AI903" s="395"/>
      <c r="AJ903" s="395"/>
      <c r="AK903" s="395"/>
      <c r="AL903" s="299" t="s">
        <v>538</v>
      </c>
      <c r="AM903" s="300"/>
      <c r="AN903" s="300"/>
      <c r="AO903" s="301"/>
      <c r="AP903" s="295" t="s">
        <v>537</v>
      </c>
      <c r="AQ903" s="295"/>
      <c r="AR903" s="295"/>
      <c r="AS903" s="295"/>
      <c r="AT903" s="295"/>
      <c r="AU903" s="295"/>
      <c r="AV903" s="295"/>
      <c r="AW903" s="295"/>
      <c r="AX903" s="295"/>
    </row>
    <row r="904" spans="1:50" ht="29.95"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29.95"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29.95"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29.95"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29.95"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29.95"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29.95"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29.95"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29.95"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29.95"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29.95"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29.95"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29.95"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29.95"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29.95"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29.95"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29.95"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29.95"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29.95"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29.95"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29.95"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29.95"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29.95"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29.95"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29.95"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29.95"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29.95"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29.95"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29.95"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29.95" hidden="1" customHeight="1" x14ac:dyDescent="0.2">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29.95"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29.95"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29.95"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29.95"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29.95"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29.95"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29.95"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29.95"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29.95"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29.95"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29.95"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29.95"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29.95"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29.95"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29.95"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29.95"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29.95"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29.95"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29.95"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29.95"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29.95"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29.95"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29.95"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29.95"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29.95"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29.95"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29.95"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29.95"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29.95"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29.95"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29.95"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29.95"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29.95"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29.95"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29.95"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29.95"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29.95"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29.95"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29.95"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29.95"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29.95"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29.95"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29.95"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29.95"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29.95"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29.95"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29.95"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29.95"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29.95"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29.95"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29.95"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29.95"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29.95"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29.95"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29.95"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29.95"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29.95"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29.95"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29.95"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29.95"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29.95"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29.95"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29.95"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29.95"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29.95"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29.95"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29.95"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29.95"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29.95"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29.95"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29.95"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29.95"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29.95"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29.95"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29.95"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29.95"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29.95"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29.95"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29.95"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29.95"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29.95"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29.95"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29.95"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29.95"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29.95"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29.95"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29.95"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29.95"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29.95"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29.95"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29.95"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29.95"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29.95"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29.95"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29.95"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29.95"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29.95"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29.95"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29.95"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29.95"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29.95"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29.95"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29.95"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29.95"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29.95"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29.95"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29.95"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29.95"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29.95"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29.95"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29.95"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29.95"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29.95"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29.95"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29.95"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29.95"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29.95"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29.95"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29.95"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29.95"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29.95"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29.95"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29.95"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29.95"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29.95"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29.95"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29.95"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29.95"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29.95"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29.95"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29.95"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29.95"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29.95"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29.95"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29.95"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29.95"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29.95"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29.95"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29.95"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29.95"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29.95"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29.95"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29.95"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29.95"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29.95"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29.95"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29.95"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29.95"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29.95"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2">
      <c r="A1098" s="844" t="s">
        <v>389</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416</v>
      </c>
      <c r="AM1098" s="908"/>
      <c r="AN1098" s="908"/>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390</v>
      </c>
      <c r="AQ1101" s="404"/>
      <c r="AR1101" s="404"/>
      <c r="AS1101" s="404"/>
      <c r="AT1101" s="404"/>
      <c r="AU1101" s="404"/>
      <c r="AV1101" s="404"/>
      <c r="AW1101" s="404"/>
      <c r="AX1101" s="404"/>
    </row>
    <row r="1102" spans="1:50" ht="47.55" hidden="1" customHeight="1" x14ac:dyDescent="0.2">
      <c r="A1102" s="379">
        <v>1</v>
      </c>
      <c r="B1102" s="379">
        <v>1</v>
      </c>
      <c r="C1102" s="849"/>
      <c r="D1102" s="849"/>
      <c r="E1102" s="235"/>
      <c r="F1102" s="848"/>
      <c r="G1102" s="848"/>
      <c r="H1102" s="848"/>
      <c r="I1102" s="848"/>
      <c r="J1102" s="391"/>
      <c r="K1102" s="392"/>
      <c r="L1102" s="392"/>
      <c r="M1102" s="392"/>
      <c r="N1102" s="392"/>
      <c r="O1102" s="392"/>
      <c r="P1102" s="401"/>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29.95" hidden="1" customHeight="1" x14ac:dyDescent="0.2">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29.95" hidden="1" customHeight="1" x14ac:dyDescent="0.2">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29.95" hidden="1" customHeight="1" x14ac:dyDescent="0.2">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29.95" hidden="1" customHeight="1" x14ac:dyDescent="0.2">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29.95" hidden="1" customHeight="1" x14ac:dyDescent="0.2">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29.95" hidden="1" customHeight="1" x14ac:dyDescent="0.2">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29.95" hidden="1" customHeight="1" x14ac:dyDescent="0.2">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29.95" hidden="1" customHeight="1" x14ac:dyDescent="0.2">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29.95" hidden="1" customHeight="1" x14ac:dyDescent="0.2">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29.95" hidden="1" customHeight="1" x14ac:dyDescent="0.2">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29.95" hidden="1" customHeight="1" x14ac:dyDescent="0.2">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29.95" hidden="1" customHeight="1" x14ac:dyDescent="0.2">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29.95" hidden="1" customHeight="1" x14ac:dyDescent="0.2">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29.95" hidden="1" customHeight="1" x14ac:dyDescent="0.2">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29.95" hidden="1" customHeight="1" x14ac:dyDescent="0.2">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29.95" hidden="1" customHeight="1" x14ac:dyDescent="0.2">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29.95" hidden="1" customHeight="1" x14ac:dyDescent="0.2">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29.95" hidden="1" customHeight="1" x14ac:dyDescent="0.2">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29.95" hidden="1" customHeight="1" x14ac:dyDescent="0.2">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29.95" hidden="1" customHeight="1" x14ac:dyDescent="0.2">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29.95" hidden="1" customHeight="1" x14ac:dyDescent="0.2">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29.95" hidden="1" customHeight="1" x14ac:dyDescent="0.2">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29.95" hidden="1" customHeight="1" x14ac:dyDescent="0.2">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29.95" hidden="1" customHeight="1" x14ac:dyDescent="0.2">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29.95" hidden="1" customHeight="1" x14ac:dyDescent="0.2">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29.95" hidden="1" customHeight="1" x14ac:dyDescent="0.2">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29.95" hidden="1" customHeight="1" x14ac:dyDescent="0.2">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29.95" hidden="1" customHeight="1" x14ac:dyDescent="0.2">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29.95" hidden="1" customHeight="1" x14ac:dyDescent="0.2">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75" priority="13569">
      <formula>IF(RIGHT(TEXT(P14,"0.#"),1)=".",FALSE,TRUE)</formula>
    </cfRule>
    <cfRule type="expression" dxfId="2074" priority="13570">
      <formula>IF(RIGHT(TEXT(P14,"0.#"),1)=".",TRUE,FALSE)</formula>
    </cfRule>
  </conditionalFormatting>
  <conditionalFormatting sqref="AE32 AI32 AM32">
    <cfRule type="expression" dxfId="2073" priority="13559">
      <formula>IF(RIGHT(TEXT(AE32,"0.#"),1)=".",FALSE,TRUE)</formula>
    </cfRule>
    <cfRule type="expression" dxfId="2072" priority="13560">
      <formula>IF(RIGHT(TEXT(AE32,"0.#"),1)=".",TRUE,FALSE)</formula>
    </cfRule>
  </conditionalFormatting>
  <conditionalFormatting sqref="P18:AX18">
    <cfRule type="expression" dxfId="2071" priority="13445">
      <formula>IF(RIGHT(TEXT(P18,"0.#"),1)=".",FALSE,TRUE)</formula>
    </cfRule>
    <cfRule type="expression" dxfId="2070" priority="13446">
      <formula>IF(RIGHT(TEXT(P18,"0.#"),1)=".",TRUE,FALSE)</formula>
    </cfRule>
  </conditionalFormatting>
  <conditionalFormatting sqref="Y782">
    <cfRule type="expression" dxfId="2069" priority="13441">
      <formula>IF(RIGHT(TEXT(Y782,"0.#"),1)=".",FALSE,TRUE)</formula>
    </cfRule>
    <cfRule type="expression" dxfId="2068" priority="13442">
      <formula>IF(RIGHT(TEXT(Y782,"0.#"),1)=".",TRUE,FALSE)</formula>
    </cfRule>
  </conditionalFormatting>
  <conditionalFormatting sqref="Y791">
    <cfRule type="expression" dxfId="2067" priority="13437">
      <formula>IF(RIGHT(TEXT(Y791,"0.#"),1)=".",FALSE,TRUE)</formula>
    </cfRule>
    <cfRule type="expression" dxfId="2066" priority="13438">
      <formula>IF(RIGHT(TEXT(Y791,"0.#"),1)=".",TRUE,FALSE)</formula>
    </cfRule>
  </conditionalFormatting>
  <conditionalFormatting sqref="Y822:Y829 Y820 Y809:Y816 Y807 Y796:Y803 Y794">
    <cfRule type="expression" dxfId="2065" priority="13219">
      <formula>IF(RIGHT(TEXT(Y794,"0.#"),1)=".",FALSE,TRUE)</formula>
    </cfRule>
    <cfRule type="expression" dxfId="2064" priority="13220">
      <formula>IF(RIGHT(TEXT(Y794,"0.#"),1)=".",TRUE,FALSE)</formula>
    </cfRule>
  </conditionalFormatting>
  <conditionalFormatting sqref="AR15:AX15 P15:AQ17 P13:AX13">
    <cfRule type="expression" dxfId="2063" priority="13267">
      <formula>IF(RIGHT(TEXT(P13,"0.#"),1)=".",FALSE,TRUE)</formula>
    </cfRule>
    <cfRule type="expression" dxfId="2062" priority="13268">
      <formula>IF(RIGHT(TEXT(P13,"0.#"),1)=".",TRUE,FALSE)</formula>
    </cfRule>
  </conditionalFormatting>
  <conditionalFormatting sqref="P19:AJ19">
    <cfRule type="expression" dxfId="2061" priority="13265">
      <formula>IF(RIGHT(TEXT(P19,"0.#"),1)=".",FALSE,TRUE)</formula>
    </cfRule>
    <cfRule type="expression" dxfId="2060" priority="13266">
      <formula>IF(RIGHT(TEXT(P19,"0.#"),1)=".",TRUE,FALSE)</formula>
    </cfRule>
  </conditionalFormatting>
  <conditionalFormatting sqref="AE101 AQ101 AI101 AM101">
    <cfRule type="expression" dxfId="2059" priority="13257">
      <formula>IF(RIGHT(TEXT(AE101,"0.#"),1)=".",FALSE,TRUE)</formula>
    </cfRule>
    <cfRule type="expression" dxfId="2058" priority="13258">
      <formula>IF(RIGHT(TEXT(AE101,"0.#"),1)=".",TRUE,FALSE)</formula>
    </cfRule>
  </conditionalFormatting>
  <conditionalFormatting sqref="Y783:Y790 Y781">
    <cfRule type="expression" dxfId="2057" priority="13243">
      <formula>IF(RIGHT(TEXT(Y781,"0.#"),1)=".",FALSE,TRUE)</formula>
    </cfRule>
    <cfRule type="expression" dxfId="2056" priority="13244">
      <formula>IF(RIGHT(TEXT(Y781,"0.#"),1)=".",TRUE,FALSE)</formula>
    </cfRule>
  </conditionalFormatting>
  <conditionalFormatting sqref="AU782">
    <cfRule type="expression" dxfId="2055" priority="13241">
      <formula>IF(RIGHT(TEXT(AU782,"0.#"),1)=".",FALSE,TRUE)</formula>
    </cfRule>
    <cfRule type="expression" dxfId="2054" priority="13242">
      <formula>IF(RIGHT(TEXT(AU782,"0.#"),1)=".",TRUE,FALSE)</formula>
    </cfRule>
  </conditionalFormatting>
  <conditionalFormatting sqref="AU791">
    <cfRule type="expression" dxfId="2053" priority="13239">
      <formula>IF(RIGHT(TEXT(AU791,"0.#"),1)=".",FALSE,TRUE)</formula>
    </cfRule>
    <cfRule type="expression" dxfId="2052" priority="13240">
      <formula>IF(RIGHT(TEXT(AU791,"0.#"),1)=".",TRUE,FALSE)</formula>
    </cfRule>
  </conditionalFormatting>
  <conditionalFormatting sqref="AU783:AU790 AU781">
    <cfRule type="expression" dxfId="2051" priority="13237">
      <formula>IF(RIGHT(TEXT(AU781,"0.#"),1)=".",FALSE,TRUE)</formula>
    </cfRule>
    <cfRule type="expression" dxfId="2050" priority="13238">
      <formula>IF(RIGHT(TEXT(AU781,"0.#"),1)=".",TRUE,FALSE)</formula>
    </cfRule>
  </conditionalFormatting>
  <conditionalFormatting sqref="Y821 Y808 Y795">
    <cfRule type="expression" dxfId="2049" priority="13223">
      <formula>IF(RIGHT(TEXT(Y795,"0.#"),1)=".",FALSE,TRUE)</formula>
    </cfRule>
    <cfRule type="expression" dxfId="2048" priority="13224">
      <formula>IF(RIGHT(TEXT(Y795,"0.#"),1)=".",TRUE,FALSE)</formula>
    </cfRule>
  </conditionalFormatting>
  <conditionalFormatting sqref="Y830 Y817 Y804">
    <cfRule type="expression" dxfId="2047" priority="13221">
      <formula>IF(RIGHT(TEXT(Y804,"0.#"),1)=".",FALSE,TRUE)</formula>
    </cfRule>
    <cfRule type="expression" dxfId="2046" priority="13222">
      <formula>IF(RIGHT(TEXT(Y804,"0.#"),1)=".",TRUE,FALSE)</formula>
    </cfRule>
  </conditionalFormatting>
  <conditionalFormatting sqref="AU821 AU808 AU795">
    <cfRule type="expression" dxfId="2045" priority="13217">
      <formula>IF(RIGHT(TEXT(AU795,"0.#"),1)=".",FALSE,TRUE)</formula>
    </cfRule>
    <cfRule type="expression" dxfId="2044" priority="13218">
      <formula>IF(RIGHT(TEXT(AU795,"0.#"),1)=".",TRUE,FALSE)</formula>
    </cfRule>
  </conditionalFormatting>
  <conditionalFormatting sqref="AU830 AU817 AU804">
    <cfRule type="expression" dxfId="2043" priority="13215">
      <formula>IF(RIGHT(TEXT(AU804,"0.#"),1)=".",FALSE,TRUE)</formula>
    </cfRule>
    <cfRule type="expression" dxfId="2042" priority="13216">
      <formula>IF(RIGHT(TEXT(AU804,"0.#"),1)=".",TRUE,FALSE)</formula>
    </cfRule>
  </conditionalFormatting>
  <conditionalFormatting sqref="AU822:AU829 AU820 AU809:AU816 AU807 AU796:AU803 AU794">
    <cfRule type="expression" dxfId="2041" priority="13213">
      <formula>IF(RIGHT(TEXT(AU794,"0.#"),1)=".",FALSE,TRUE)</formula>
    </cfRule>
    <cfRule type="expression" dxfId="2040" priority="13214">
      <formula>IF(RIGHT(TEXT(AU794,"0.#"),1)=".",TRUE,FALSE)</formula>
    </cfRule>
  </conditionalFormatting>
  <conditionalFormatting sqref="AM87">
    <cfRule type="expression" dxfId="2039" priority="12867">
      <formula>IF(RIGHT(TEXT(AM87,"0.#"),1)=".",FALSE,TRUE)</formula>
    </cfRule>
    <cfRule type="expression" dxfId="2038" priority="12868">
      <formula>IF(RIGHT(TEXT(AM87,"0.#"),1)=".",TRUE,FALSE)</formula>
    </cfRule>
  </conditionalFormatting>
  <conditionalFormatting sqref="AE55">
    <cfRule type="expression" dxfId="2037" priority="12935">
      <formula>IF(RIGHT(TEXT(AE55,"0.#"),1)=".",FALSE,TRUE)</formula>
    </cfRule>
    <cfRule type="expression" dxfId="2036" priority="12936">
      <formula>IF(RIGHT(TEXT(AE55,"0.#"),1)=".",TRUE,FALSE)</formula>
    </cfRule>
  </conditionalFormatting>
  <conditionalFormatting sqref="AI55">
    <cfRule type="expression" dxfId="2035" priority="12933">
      <formula>IF(RIGHT(TEXT(AI55,"0.#"),1)=".",FALSE,TRUE)</formula>
    </cfRule>
    <cfRule type="expression" dxfId="2034" priority="12934">
      <formula>IF(RIGHT(TEXT(AI55,"0.#"),1)=".",TRUE,FALSE)</formula>
    </cfRule>
  </conditionalFormatting>
  <conditionalFormatting sqref="AE33 AI33 AM33">
    <cfRule type="expression" dxfId="2033" priority="13027">
      <formula>IF(RIGHT(TEXT(AE33,"0.#"),1)=".",FALSE,TRUE)</formula>
    </cfRule>
    <cfRule type="expression" dxfId="2032" priority="13028">
      <formula>IF(RIGHT(TEXT(AE33,"0.#"),1)=".",TRUE,FALSE)</formula>
    </cfRule>
  </conditionalFormatting>
  <conditionalFormatting sqref="AE34 AI34 AM34">
    <cfRule type="expression" dxfId="2031" priority="13025">
      <formula>IF(RIGHT(TEXT(AE34,"0.#"),1)=".",FALSE,TRUE)</formula>
    </cfRule>
    <cfRule type="expression" dxfId="2030" priority="13026">
      <formula>IF(RIGHT(TEXT(AE34,"0.#"),1)=".",TRUE,FALSE)</formula>
    </cfRule>
  </conditionalFormatting>
  <conditionalFormatting sqref="AQ32:AQ34">
    <cfRule type="expression" dxfId="2029" priority="13007">
      <formula>IF(RIGHT(TEXT(AQ32,"0.#"),1)=".",FALSE,TRUE)</formula>
    </cfRule>
    <cfRule type="expression" dxfId="2028" priority="13008">
      <formula>IF(RIGHT(TEXT(AQ32,"0.#"),1)=".",TRUE,FALSE)</formula>
    </cfRule>
  </conditionalFormatting>
  <conditionalFormatting sqref="AU32:AU34">
    <cfRule type="expression" dxfId="2027" priority="13005">
      <formula>IF(RIGHT(TEXT(AU32,"0.#"),1)=".",FALSE,TRUE)</formula>
    </cfRule>
    <cfRule type="expression" dxfId="2026" priority="13006">
      <formula>IF(RIGHT(TEXT(AU32,"0.#"),1)=".",TRUE,FALSE)</formula>
    </cfRule>
  </conditionalFormatting>
  <conditionalFormatting sqref="AE53">
    <cfRule type="expression" dxfId="2025" priority="12939">
      <formula>IF(RIGHT(TEXT(AE53,"0.#"),1)=".",FALSE,TRUE)</formula>
    </cfRule>
    <cfRule type="expression" dxfId="2024" priority="12940">
      <formula>IF(RIGHT(TEXT(AE53,"0.#"),1)=".",TRUE,FALSE)</formula>
    </cfRule>
  </conditionalFormatting>
  <conditionalFormatting sqref="AE54">
    <cfRule type="expression" dxfId="2023" priority="12937">
      <formula>IF(RIGHT(TEXT(AE54,"0.#"),1)=".",FALSE,TRUE)</formula>
    </cfRule>
    <cfRule type="expression" dxfId="2022" priority="12938">
      <formula>IF(RIGHT(TEXT(AE54,"0.#"),1)=".",TRUE,FALSE)</formula>
    </cfRule>
  </conditionalFormatting>
  <conditionalFormatting sqref="AI54">
    <cfRule type="expression" dxfId="2021" priority="12931">
      <formula>IF(RIGHT(TEXT(AI54,"0.#"),1)=".",FALSE,TRUE)</formula>
    </cfRule>
    <cfRule type="expression" dxfId="2020" priority="12932">
      <formula>IF(RIGHT(TEXT(AI54,"0.#"),1)=".",TRUE,FALSE)</formula>
    </cfRule>
  </conditionalFormatting>
  <conditionalFormatting sqref="AI53">
    <cfRule type="expression" dxfId="2019" priority="12929">
      <formula>IF(RIGHT(TEXT(AI53,"0.#"),1)=".",FALSE,TRUE)</formula>
    </cfRule>
    <cfRule type="expression" dxfId="2018" priority="12930">
      <formula>IF(RIGHT(TEXT(AI53,"0.#"),1)=".",TRUE,FALSE)</formula>
    </cfRule>
  </conditionalFormatting>
  <conditionalFormatting sqref="AM53">
    <cfRule type="expression" dxfId="2017" priority="12927">
      <formula>IF(RIGHT(TEXT(AM53,"0.#"),1)=".",FALSE,TRUE)</formula>
    </cfRule>
    <cfRule type="expression" dxfId="2016" priority="12928">
      <formula>IF(RIGHT(TEXT(AM53,"0.#"),1)=".",TRUE,FALSE)</formula>
    </cfRule>
  </conditionalFormatting>
  <conditionalFormatting sqref="AM54">
    <cfRule type="expression" dxfId="2015" priority="12925">
      <formula>IF(RIGHT(TEXT(AM54,"0.#"),1)=".",FALSE,TRUE)</formula>
    </cfRule>
    <cfRule type="expression" dxfId="2014" priority="12926">
      <formula>IF(RIGHT(TEXT(AM54,"0.#"),1)=".",TRUE,FALSE)</formula>
    </cfRule>
  </conditionalFormatting>
  <conditionalFormatting sqref="AM55">
    <cfRule type="expression" dxfId="2013" priority="12923">
      <formula>IF(RIGHT(TEXT(AM55,"0.#"),1)=".",FALSE,TRUE)</formula>
    </cfRule>
    <cfRule type="expression" dxfId="2012" priority="12924">
      <formula>IF(RIGHT(TEXT(AM55,"0.#"),1)=".",TRUE,FALSE)</formula>
    </cfRule>
  </conditionalFormatting>
  <conditionalFormatting sqref="AE60">
    <cfRule type="expression" dxfId="2011" priority="12909">
      <formula>IF(RIGHT(TEXT(AE60,"0.#"),1)=".",FALSE,TRUE)</formula>
    </cfRule>
    <cfRule type="expression" dxfId="2010" priority="12910">
      <formula>IF(RIGHT(TEXT(AE60,"0.#"),1)=".",TRUE,FALSE)</formula>
    </cfRule>
  </conditionalFormatting>
  <conditionalFormatting sqref="AE61">
    <cfRule type="expression" dxfId="2009" priority="12907">
      <formula>IF(RIGHT(TEXT(AE61,"0.#"),1)=".",FALSE,TRUE)</formula>
    </cfRule>
    <cfRule type="expression" dxfId="2008" priority="12908">
      <formula>IF(RIGHT(TEXT(AE61,"0.#"),1)=".",TRUE,FALSE)</formula>
    </cfRule>
  </conditionalFormatting>
  <conditionalFormatting sqref="AE62">
    <cfRule type="expression" dxfId="2007" priority="12905">
      <formula>IF(RIGHT(TEXT(AE62,"0.#"),1)=".",FALSE,TRUE)</formula>
    </cfRule>
    <cfRule type="expression" dxfId="2006" priority="12906">
      <formula>IF(RIGHT(TEXT(AE62,"0.#"),1)=".",TRUE,FALSE)</formula>
    </cfRule>
  </conditionalFormatting>
  <conditionalFormatting sqref="AI62">
    <cfRule type="expression" dxfId="2005" priority="12903">
      <formula>IF(RIGHT(TEXT(AI62,"0.#"),1)=".",FALSE,TRUE)</formula>
    </cfRule>
    <cfRule type="expression" dxfId="2004" priority="12904">
      <formula>IF(RIGHT(TEXT(AI62,"0.#"),1)=".",TRUE,FALSE)</formula>
    </cfRule>
  </conditionalFormatting>
  <conditionalFormatting sqref="AI61">
    <cfRule type="expression" dxfId="2003" priority="12901">
      <formula>IF(RIGHT(TEXT(AI61,"0.#"),1)=".",FALSE,TRUE)</formula>
    </cfRule>
    <cfRule type="expression" dxfId="2002" priority="12902">
      <formula>IF(RIGHT(TEXT(AI61,"0.#"),1)=".",TRUE,FALSE)</formula>
    </cfRule>
  </conditionalFormatting>
  <conditionalFormatting sqref="AI60">
    <cfRule type="expression" dxfId="2001" priority="12899">
      <formula>IF(RIGHT(TEXT(AI60,"0.#"),1)=".",FALSE,TRUE)</formula>
    </cfRule>
    <cfRule type="expression" dxfId="2000" priority="12900">
      <formula>IF(RIGHT(TEXT(AI60,"0.#"),1)=".",TRUE,FALSE)</formula>
    </cfRule>
  </conditionalFormatting>
  <conditionalFormatting sqref="AM60">
    <cfRule type="expression" dxfId="1999" priority="12897">
      <formula>IF(RIGHT(TEXT(AM60,"0.#"),1)=".",FALSE,TRUE)</formula>
    </cfRule>
    <cfRule type="expression" dxfId="1998" priority="12898">
      <formula>IF(RIGHT(TEXT(AM60,"0.#"),1)=".",TRUE,FALSE)</formula>
    </cfRule>
  </conditionalFormatting>
  <conditionalFormatting sqref="AM61">
    <cfRule type="expression" dxfId="1997" priority="12895">
      <formula>IF(RIGHT(TEXT(AM61,"0.#"),1)=".",FALSE,TRUE)</formula>
    </cfRule>
    <cfRule type="expression" dxfId="1996" priority="12896">
      <formula>IF(RIGHT(TEXT(AM61,"0.#"),1)=".",TRUE,FALSE)</formula>
    </cfRule>
  </conditionalFormatting>
  <conditionalFormatting sqref="AM62">
    <cfRule type="expression" dxfId="1995" priority="12893">
      <formula>IF(RIGHT(TEXT(AM62,"0.#"),1)=".",FALSE,TRUE)</formula>
    </cfRule>
    <cfRule type="expression" dxfId="1994" priority="12894">
      <formula>IF(RIGHT(TEXT(AM62,"0.#"),1)=".",TRUE,FALSE)</formula>
    </cfRule>
  </conditionalFormatting>
  <conditionalFormatting sqref="AE87">
    <cfRule type="expression" dxfId="1993" priority="12879">
      <formula>IF(RIGHT(TEXT(AE87,"0.#"),1)=".",FALSE,TRUE)</formula>
    </cfRule>
    <cfRule type="expression" dxfId="1992" priority="12880">
      <formula>IF(RIGHT(TEXT(AE87,"0.#"),1)=".",TRUE,FALSE)</formula>
    </cfRule>
  </conditionalFormatting>
  <conditionalFormatting sqref="AE88">
    <cfRule type="expression" dxfId="1991" priority="12877">
      <formula>IF(RIGHT(TEXT(AE88,"0.#"),1)=".",FALSE,TRUE)</formula>
    </cfRule>
    <cfRule type="expression" dxfId="1990" priority="12878">
      <formula>IF(RIGHT(TEXT(AE88,"0.#"),1)=".",TRUE,FALSE)</formula>
    </cfRule>
  </conditionalFormatting>
  <conditionalFormatting sqref="AE89">
    <cfRule type="expression" dxfId="1989" priority="12875">
      <formula>IF(RIGHT(TEXT(AE89,"0.#"),1)=".",FALSE,TRUE)</formula>
    </cfRule>
    <cfRule type="expression" dxfId="1988" priority="12876">
      <formula>IF(RIGHT(TEXT(AE89,"0.#"),1)=".",TRUE,FALSE)</formula>
    </cfRule>
  </conditionalFormatting>
  <conditionalFormatting sqref="AI89">
    <cfRule type="expression" dxfId="1987" priority="12873">
      <formula>IF(RIGHT(TEXT(AI89,"0.#"),1)=".",FALSE,TRUE)</formula>
    </cfRule>
    <cfRule type="expression" dxfId="1986" priority="12874">
      <formula>IF(RIGHT(TEXT(AI89,"0.#"),1)=".",TRUE,FALSE)</formula>
    </cfRule>
  </conditionalFormatting>
  <conditionalFormatting sqref="AI88">
    <cfRule type="expression" dxfId="1985" priority="12871">
      <formula>IF(RIGHT(TEXT(AI88,"0.#"),1)=".",FALSE,TRUE)</formula>
    </cfRule>
    <cfRule type="expression" dxfId="1984" priority="12872">
      <formula>IF(RIGHT(TEXT(AI88,"0.#"),1)=".",TRUE,FALSE)</formula>
    </cfRule>
  </conditionalFormatting>
  <conditionalFormatting sqref="AI87">
    <cfRule type="expression" dxfId="1983" priority="12869">
      <formula>IF(RIGHT(TEXT(AI87,"0.#"),1)=".",FALSE,TRUE)</formula>
    </cfRule>
    <cfRule type="expression" dxfId="1982" priority="12870">
      <formula>IF(RIGHT(TEXT(AI87,"0.#"),1)=".",TRUE,FALSE)</formula>
    </cfRule>
  </conditionalFormatting>
  <conditionalFormatting sqref="AM88">
    <cfRule type="expression" dxfId="1981" priority="12865">
      <formula>IF(RIGHT(TEXT(AM88,"0.#"),1)=".",FALSE,TRUE)</formula>
    </cfRule>
    <cfRule type="expression" dxfId="1980" priority="12866">
      <formula>IF(RIGHT(TEXT(AM88,"0.#"),1)=".",TRUE,FALSE)</formula>
    </cfRule>
  </conditionalFormatting>
  <conditionalFormatting sqref="AM89">
    <cfRule type="expression" dxfId="1979" priority="12863">
      <formula>IF(RIGHT(TEXT(AM89,"0.#"),1)=".",FALSE,TRUE)</formula>
    </cfRule>
    <cfRule type="expression" dxfId="1978" priority="12864">
      <formula>IF(RIGHT(TEXT(AM89,"0.#"),1)=".",TRUE,FALSE)</formula>
    </cfRule>
  </conditionalFormatting>
  <conditionalFormatting sqref="AE92">
    <cfRule type="expression" dxfId="1977" priority="12849">
      <formula>IF(RIGHT(TEXT(AE92,"0.#"),1)=".",FALSE,TRUE)</formula>
    </cfRule>
    <cfRule type="expression" dxfId="1976" priority="12850">
      <formula>IF(RIGHT(TEXT(AE92,"0.#"),1)=".",TRUE,FALSE)</formula>
    </cfRule>
  </conditionalFormatting>
  <conditionalFormatting sqref="AE93">
    <cfRule type="expression" dxfId="1975" priority="12847">
      <formula>IF(RIGHT(TEXT(AE93,"0.#"),1)=".",FALSE,TRUE)</formula>
    </cfRule>
    <cfRule type="expression" dxfId="1974" priority="12848">
      <formula>IF(RIGHT(TEXT(AE93,"0.#"),1)=".",TRUE,FALSE)</formula>
    </cfRule>
  </conditionalFormatting>
  <conditionalFormatting sqref="AE94">
    <cfRule type="expression" dxfId="1973" priority="12845">
      <formula>IF(RIGHT(TEXT(AE94,"0.#"),1)=".",FALSE,TRUE)</formula>
    </cfRule>
    <cfRule type="expression" dxfId="1972" priority="12846">
      <formula>IF(RIGHT(TEXT(AE94,"0.#"),1)=".",TRUE,FALSE)</formula>
    </cfRule>
  </conditionalFormatting>
  <conditionalFormatting sqref="AI94">
    <cfRule type="expression" dxfId="1971" priority="12843">
      <formula>IF(RIGHT(TEXT(AI94,"0.#"),1)=".",FALSE,TRUE)</formula>
    </cfRule>
    <cfRule type="expression" dxfId="1970" priority="12844">
      <formula>IF(RIGHT(TEXT(AI94,"0.#"),1)=".",TRUE,FALSE)</formula>
    </cfRule>
  </conditionalFormatting>
  <conditionalFormatting sqref="AI93">
    <cfRule type="expression" dxfId="1969" priority="12841">
      <formula>IF(RIGHT(TEXT(AI93,"0.#"),1)=".",FALSE,TRUE)</formula>
    </cfRule>
    <cfRule type="expression" dxfId="1968" priority="12842">
      <formula>IF(RIGHT(TEXT(AI93,"0.#"),1)=".",TRUE,FALSE)</formula>
    </cfRule>
  </conditionalFormatting>
  <conditionalFormatting sqref="AI92">
    <cfRule type="expression" dxfId="1967" priority="12839">
      <formula>IF(RIGHT(TEXT(AI92,"0.#"),1)=".",FALSE,TRUE)</formula>
    </cfRule>
    <cfRule type="expression" dxfId="1966" priority="12840">
      <formula>IF(RIGHT(TEXT(AI92,"0.#"),1)=".",TRUE,FALSE)</formula>
    </cfRule>
  </conditionalFormatting>
  <conditionalFormatting sqref="AM92">
    <cfRule type="expression" dxfId="1965" priority="12837">
      <formula>IF(RIGHT(TEXT(AM92,"0.#"),1)=".",FALSE,TRUE)</formula>
    </cfRule>
    <cfRule type="expression" dxfId="1964" priority="12838">
      <formula>IF(RIGHT(TEXT(AM92,"0.#"),1)=".",TRUE,FALSE)</formula>
    </cfRule>
  </conditionalFormatting>
  <conditionalFormatting sqref="AM93">
    <cfRule type="expression" dxfId="1963" priority="12835">
      <formula>IF(RIGHT(TEXT(AM93,"0.#"),1)=".",FALSE,TRUE)</formula>
    </cfRule>
    <cfRule type="expression" dxfId="1962" priority="12836">
      <formula>IF(RIGHT(TEXT(AM93,"0.#"),1)=".",TRUE,FALSE)</formula>
    </cfRule>
  </conditionalFormatting>
  <conditionalFormatting sqref="AM94">
    <cfRule type="expression" dxfId="1961" priority="12833">
      <formula>IF(RIGHT(TEXT(AM94,"0.#"),1)=".",FALSE,TRUE)</formula>
    </cfRule>
    <cfRule type="expression" dxfId="1960" priority="12834">
      <formula>IF(RIGHT(TEXT(AM94,"0.#"),1)=".",TRUE,FALSE)</formula>
    </cfRule>
  </conditionalFormatting>
  <conditionalFormatting sqref="AE97">
    <cfRule type="expression" dxfId="1959" priority="12819">
      <formula>IF(RIGHT(TEXT(AE97,"0.#"),1)=".",FALSE,TRUE)</formula>
    </cfRule>
    <cfRule type="expression" dxfId="1958" priority="12820">
      <formula>IF(RIGHT(TEXT(AE97,"0.#"),1)=".",TRUE,FALSE)</formula>
    </cfRule>
  </conditionalFormatting>
  <conditionalFormatting sqref="AE98">
    <cfRule type="expression" dxfId="1957" priority="12817">
      <formula>IF(RIGHT(TEXT(AE98,"0.#"),1)=".",FALSE,TRUE)</formula>
    </cfRule>
    <cfRule type="expression" dxfId="1956" priority="12818">
      <formula>IF(RIGHT(TEXT(AE98,"0.#"),1)=".",TRUE,FALSE)</formula>
    </cfRule>
  </conditionalFormatting>
  <conditionalFormatting sqref="AE99">
    <cfRule type="expression" dxfId="1955" priority="12815">
      <formula>IF(RIGHT(TEXT(AE99,"0.#"),1)=".",FALSE,TRUE)</formula>
    </cfRule>
    <cfRule type="expression" dxfId="1954" priority="12816">
      <formula>IF(RIGHT(TEXT(AE99,"0.#"),1)=".",TRUE,FALSE)</formula>
    </cfRule>
  </conditionalFormatting>
  <conditionalFormatting sqref="AI99">
    <cfRule type="expression" dxfId="1953" priority="12813">
      <formula>IF(RIGHT(TEXT(AI99,"0.#"),1)=".",FALSE,TRUE)</formula>
    </cfRule>
    <cfRule type="expression" dxfId="1952" priority="12814">
      <formula>IF(RIGHT(TEXT(AI99,"0.#"),1)=".",TRUE,FALSE)</formula>
    </cfRule>
  </conditionalFormatting>
  <conditionalFormatting sqref="AI98">
    <cfRule type="expression" dxfId="1951" priority="12811">
      <formula>IF(RIGHT(TEXT(AI98,"0.#"),1)=".",FALSE,TRUE)</formula>
    </cfRule>
    <cfRule type="expression" dxfId="1950" priority="12812">
      <formula>IF(RIGHT(TEXT(AI98,"0.#"),1)=".",TRUE,FALSE)</formula>
    </cfRule>
  </conditionalFormatting>
  <conditionalFormatting sqref="AI97">
    <cfRule type="expression" dxfId="1949" priority="12809">
      <formula>IF(RIGHT(TEXT(AI97,"0.#"),1)=".",FALSE,TRUE)</formula>
    </cfRule>
    <cfRule type="expression" dxfId="1948" priority="12810">
      <formula>IF(RIGHT(TEXT(AI97,"0.#"),1)=".",TRUE,FALSE)</formula>
    </cfRule>
  </conditionalFormatting>
  <conditionalFormatting sqref="AM97">
    <cfRule type="expression" dxfId="1947" priority="12807">
      <formula>IF(RIGHT(TEXT(AM97,"0.#"),1)=".",FALSE,TRUE)</formula>
    </cfRule>
    <cfRule type="expression" dxfId="1946" priority="12808">
      <formula>IF(RIGHT(TEXT(AM97,"0.#"),1)=".",TRUE,FALSE)</formula>
    </cfRule>
  </conditionalFormatting>
  <conditionalFormatting sqref="AM98">
    <cfRule type="expression" dxfId="1945" priority="12805">
      <formula>IF(RIGHT(TEXT(AM98,"0.#"),1)=".",FALSE,TRUE)</formula>
    </cfRule>
    <cfRule type="expression" dxfId="1944" priority="12806">
      <formula>IF(RIGHT(TEXT(AM98,"0.#"),1)=".",TRUE,FALSE)</formula>
    </cfRule>
  </conditionalFormatting>
  <conditionalFormatting sqref="AM99">
    <cfRule type="expression" dxfId="1943" priority="12803">
      <formula>IF(RIGHT(TEXT(AM99,"0.#"),1)=".",FALSE,TRUE)</formula>
    </cfRule>
    <cfRule type="expression" dxfId="1942" priority="12804">
      <formula>IF(RIGHT(TEXT(AM99,"0.#"),1)=".",TRUE,FALSE)</formula>
    </cfRule>
  </conditionalFormatting>
  <conditionalFormatting sqref="AE102 AI102 AM102">
    <cfRule type="expression" dxfId="1941" priority="12785">
      <formula>IF(RIGHT(TEXT(AE102,"0.#"),1)=".",FALSE,TRUE)</formula>
    </cfRule>
    <cfRule type="expression" dxfId="1940" priority="12786">
      <formula>IF(RIGHT(TEXT(AE102,"0.#"),1)=".",TRUE,FALSE)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36"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B30" sqref="B30"/>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5" customWidth="1"/>
    <col min="12" max="12" width="8.796875"/>
    <col min="13" max="13" width="12" style="13" hidden="1" customWidth="1"/>
    <col min="14" max="14" width="4" style="13" hidden="1" customWidth="1"/>
    <col min="15" max="15" width="3.5" customWidth="1"/>
    <col min="16" max="16" width="8.5" customWidth="1"/>
    <col min="17" max="17" width="8.796875" style="16" customWidth="1"/>
    <col min="18" max="18" width="9.5" style="13" hidden="1" customWidth="1"/>
    <col min="19" max="19" width="4" style="13" hidden="1" customWidth="1"/>
    <col min="20" max="20" width="8.796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7" customHeight="1" x14ac:dyDescent="0.2">
      <c r="A2" s="14" t="s">
        <v>202</v>
      </c>
      <c r="B2" s="15"/>
      <c r="C2" s="13" t="str">
        <f>IF(B2="","",A2)</f>
        <v/>
      </c>
      <c r="D2" s="13" t="str">
        <f>IF(C2="","",IF(D1&lt;&gt;"",CONCATENATE(D1,"、",C2),C2))</f>
        <v/>
      </c>
      <c r="F2" s="12" t="s">
        <v>188</v>
      </c>
      <c r="G2" s="17" t="s">
        <v>474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474</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7"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2017-09-05T03:02:45Z</cp:lastPrinted>
  <dcterms:created xsi:type="dcterms:W3CDTF">2012-03-13T00:50:25Z</dcterms:created>
  <dcterms:modified xsi:type="dcterms:W3CDTF">2017-09-05T03:02:48Z</dcterms:modified>
</cp:coreProperties>
</file>