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<sst xmlns="http://schemas.openxmlformats.org/spreadsheetml/2006/main" count="2186" uniqueCount="562">
  <si>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</si>
  <si>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</si>
  <si>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</si>
  <si>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</si>
  <si>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</si>
  <si>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</si>
  <si>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</si>
  <si>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</si>
  <si>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</si>
  <si>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</si>
  <si>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</si>
  <si>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</si>
  <si>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</si>
  <si>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</si>
  <si>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</si>
  <si>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</si>
  <si>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</si>
  <si>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</si>
  <si>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</si>
  <si>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</si>
  <si>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</si>
  <si>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</si>
  <si>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</si>
  <si>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</si>
  <si>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</si>
  <si>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</si>
  <si>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</si>
  <si>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</si>
  <si>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</si>
  <si>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</si>
  <si>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</si>
  <si>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</si>
  <si>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</si>
  <si>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</si>
  <si>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</si>
  <si>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</si>
  <si>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</si>
  <si>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</si>
  <si>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</si>
  <si>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</si>
  <si>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</si>
  <si>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</si>
  <si>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</si>
  <si>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</si>
  <si>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</si>
  <si>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</si>
  <si>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</si>
  <si>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</si>
  <si>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</si>
  <si>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</si>
  <si>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</si>
  <si>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</si>
  <si>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</si>
  <si>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</si>
  <si>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</si>
  <si>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</si>
  <si>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</si>
  <si>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</si>
  <si>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</si>
  <si>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</si>
  <si>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</si>
  <si>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</si>
  <si>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</si>
  <si>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</si>
  <si>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</si>
  <si>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</si>
  <si>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</si>
  <si>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</si>
  <si>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</si>
  <si>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</si>
  <si>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</si>
  <si>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</si>
  <si>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</si>
  <si>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</si>
  <si>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</si>
  <si>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</si>
  <si>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</si>
  <si>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</si>
  <si>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</si>
  <si>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</si>
  <si>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</si>
  <si>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</si>
  <si>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</si>
  <si>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</si>
  <si>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</si>
  <si>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</si>
  <si>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</si>
  <si>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</si>
  <si>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</si>
  <si>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</si>
  <si>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</si>
  <si>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</si>
  <si>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</si>
  <si>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</si>
  <si>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</si>
  <si>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</si>
  <si>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</si>
  <si>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</si>
  <si>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</si>
  <si>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</si>
  <si>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</si>
  <si>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</si>
  <si>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</si>
  <si>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</si>
  <si>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</si>
  <si>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</si>
  <si>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</si>
  <si>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</si>
  <si>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</si>
  <si>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</si>
  <si>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</si>
  <si>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</si>
  <si>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</si>
  <si>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</si>
  <si>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</si>
  <si>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</si>
  <si>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</si>
  <si>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</si>
  <si>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</si>
  <si>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</si>
  <si>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</si>
  <si>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</si>
  <si>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</si>
  <si>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</si>
  <si>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</si>
  <si>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</si>
  <si>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</si>
  <si>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</si>
  <si>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</si>
  <si>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</si>
  <si>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</si>
  <si>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</si>
  <si>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</si>
  <si>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</si>
  <si>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</si>
  <si>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</si>
  <si>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</si>
  <si>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</si>
  <si>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</si>
  <si>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</si>
  <si>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</si>
  <si>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</si>
  <si>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</si>
  <si>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</si>
  <si>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</si>
  <si>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</si>
  <si>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</si>
  <si>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</si>
  <si>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</si>
  <si>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</si>
  <si>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</si>
  <si>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</si>
  <si>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</si>
  <si>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</si>
  <si>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</si>
  <si>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</si>
  <si>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</si>
  <si>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</si>
  <si>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</si>
  <si>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</si>
  <si>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</si>
  <si>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</si>
  <si>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</si>
  <si>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</si>
  <si>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</si>
  <si>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</si>
  <si>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</si>
  <si>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</si>
  <si>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</si>
  <si>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</si>
  <si>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</si>
  <si>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</si>
  <si>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</si>
  <si>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</si>
  <si>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</si>
  <si>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</si>
  <si>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</si>
  <si>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</si>
  <si>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</si>
  <si>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</si>
  <si>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</si>
  <si>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</si>
  <si>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</si>
  <si>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</si>
  <si>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</si>
  <si>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</si>
  <si>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</si>
  <si>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</si>
  <si>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</si>
  <si>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</si>
  <si>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</si>
  <si>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</si>
  <si>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</si>
  <si>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</si>
  <si>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</si>
  <si>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</si>
  <si>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</si>
  <si>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</si>
  <si>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</si>
  <si>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</si>
  <si>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</si>
  <si>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</si>
  <si>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</si>
  <si>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</si>
  <si>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</si>
  <si>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</si>
  <si>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</si>
  <si>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</si>
  <si>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</si>
  <si>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</si>
  <si>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</si>
  <si>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</si>
  <si>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</si>
  <si>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</si>
  <si>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</si>
  <si>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</si>
  <si>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</si>
  <si>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</si>
  <si>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</si>
  <si>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</si>
  <si>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</si>
  <si>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</si>
  <si>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</si>
  <si>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</si>
  <si>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</si>
  <si>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</si>
  <si>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</si>
  <si>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</si>
  <si>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</si>
  <si>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</si>
  <si>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</si>
  <si>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</si>
  <si>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</si>
  <si>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</si>
  <si>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</si>
  <si>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</si>
  <si>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</si>
  <si>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</si>
  <si>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</si>
  <si>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</si>
  <si>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</si>
  <si>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</si>
  <si>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</si>
  <si>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</si>
  <si>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</si>
  <si>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</si>
  <si>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</si>
  <si>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</si>
  <si>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</si>
  <si>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</si>
  <si>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</si>
  <si>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</si>
  <si>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</si>
  <si>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</si>
  <si>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</si>
  <si>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</si>
  <si>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</si>
  <si>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</si>
  <si>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</si>
  <si>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</si>
  <si>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</si>
  <si>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</si>
  <si>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</si>
  <si>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</si>
  <si>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</si>
  <si>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</si>
  <si>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</si>
  <si>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</si>
  <si>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</si>
  <si>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</si>
  <si>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</si>
  <si>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</si>
  <si>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</si>
  <si>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</si>
  <si>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</si>
  <si>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</si>
  <si>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</si>
  <si>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</si>
  <si>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</si>
  <si>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</si>
  <si>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</si>
  <si>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</si>
  <si>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</si>
  <si>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</si>
  <si>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</si>
  <si>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</si>
  <si>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</si>
  <si>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</si>
  <si>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</si>
  <si>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</si>
  <si>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</si>
  <si>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</si>
  <si>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</si>
  <si>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</si>
  <si>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</si>
  <si>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</si>
  <si>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</si>
  <si>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</si>
  <si>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</si>
  <si>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</si>
  <si>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</si>
  <si>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</si>
  <si>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</si>
  <si>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</si>
  <si>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</si>
  <si>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</si>
  <si>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</si>
  <si>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</si>
  <si>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</si>
  <si>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</si>
  <si>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</si>
  <si>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</si>
  <si>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</si>
  <si>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</si>
  <si>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</si>
  <si>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</si>
  <si>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</si>
  <si>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</si>
  <si>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</si>
  <si>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</si>
  <si>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</si>
  <si>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</si>
  <si>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</si>
  <si>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</si>
  <si>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</si>
  <si>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</si>
  <si>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</si>
  <si>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</si>
  <si>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</si>
  <si>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</si>
  <si>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</si>
  <si>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</si>
  <si>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</si>
  <si>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</si>
  <si>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</si>
  <si>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</si>
  <si>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</si>
  <si>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</si>
  <si>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</si>
  <si>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</si>
  <si>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</si>
  <si>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</si>
  <si>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</si>
  <si>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</si>
  <si>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</si>
  <si>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</si>
  <si>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</si>
  <si>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</si>
  <si>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</si>
  <si>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</si>
  <si>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</si>
  <si>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</si>
  <si>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</si>
  <si>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</si>
  <si>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</si>
  <si>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</si>
  <si>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</si>
  <si>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</si>
  <si>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</si>
  <si>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</si>
  <si>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</si>
  <si>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</si>
  <si>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</si>
  <si>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</si>
  <si>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</si>
  <si>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</si>
  <si>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</si>
  <si>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</si>
  <si>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</si>
  <si>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</si>
  <si>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</si>
  <si>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</si>
  <si>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</si>
  <si>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</si>
  <si>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</si>
  <si>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</si>
  <si>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</si>
  <si>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</si>
  <si>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</si>
  <si>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</si>
  <si>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</si>
  <si>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</si>
  <si>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</si>
  <si>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</si>
  <si>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</si>
  <si>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</si>
  <si>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</si>
  <si>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</si>
  <si>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</si>
  <si>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</si>
  <si>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</si>
  <si>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</si>
  <si>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</si>
  <si>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</si>
  <si>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</si>
  <si>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</si>
  <si>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</si>
  <si>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</si>
  <si>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</si>
  <si>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</si>
  <si>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</si>
  <si>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</si>
  <si>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</si>
  <si>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</si>
  <si>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</si>
  <si>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</si>
  <si>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</si>
  <si>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</si>
  <si>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</si>
  <si>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</si>
  <si>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</si>
  <si>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</si>
  <si>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</si>
  <si>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</si>
  <si>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</si>
  <si>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</si>
  <si>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</si>
  <si>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</si>
  <si>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</si>
  <si>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</si>
  <si>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</si>
  <si>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</si>
  <si>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</si>
  <si>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</si>
  <si>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</si>
  <si>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</si>
  <si>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</si>
  <si>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</si>
  <si>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</si>
  <si>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</si>
  <si>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</si>
  <si>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</si>
  <si>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</si>
  <si>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</si>
  <si>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</si>
  <si>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</si>
  <si>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</si>
  <si>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</si>
  <si>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</si>
  <si>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</si>
  <si>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</si>
  <si>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</si>
  <si>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</si>
  <si>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</si>
  <si>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</si>
  <si>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</si>
  <si>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</si>
  <si>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</si>
  <si>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</si>
  <si>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</si>
  <si>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</si>
  <si>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</si>
  <si>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</si>
  <si>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</si>
  <si>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</si>
  <si>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</si>
  <si>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</si>
  <si>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</si>
  <si>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</si>
  <si>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</si>
  <si>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</si>
  <si>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</si>
  <si>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</si>
  <si>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</si>
  <si>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</si>
  <si>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</si>
  <si>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</si>
  <si>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</si>
  <si>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</si>
  <si>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</si>
  <si>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</si>
  <si>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rPh sb="0" eb="1">
      <t>ミズ</t>
    </rPh>
    <rPh sb="2" eb="4">
      <t>タイキ</t>
    </rPh>
    <rPh sb="4" eb="7">
      <t>カンキョウキョク</t>
    </rPh>
    <phoneticPr fontId="5"/>
  </si>
  <si>
    <t>大気環境課</t>
    <rPh sb="0" eb="2">
      <t>タイキ</t>
    </rPh>
    <rPh sb="2" eb="4">
      <t>カンキョウ</t>
    </rPh>
    <rPh sb="4" eb="5">
      <t>カ</t>
    </rPh>
    <phoneticPr fontId="5"/>
  </si>
  <si>
    <t>大気環境課長
髙澤　哲也</t>
    <rPh sb="0" eb="2">
      <t>タイキ</t>
    </rPh>
    <rPh sb="2" eb="4">
      <t>カンキョウ</t>
    </rPh>
    <rPh sb="4" eb="6">
      <t>カチョウ</t>
    </rPh>
    <rPh sb="7" eb="8">
      <t>ダカイ</t>
    </rPh>
    <rPh sb="8" eb="9">
      <t>サワ</t>
    </rPh>
    <rPh sb="10" eb="12">
      <t>テツヤ</t>
    </rPh>
    <phoneticPr fontId="5"/>
  </si>
  <si>
    <t>○</t>
  </si>
  <si>
    <t>水銀に関する水俣条約</t>
    <phoneticPr fontId="5"/>
  </si>
  <si>
    <t>水銀の排出実態を調査し、調査結果を取りまとめること。</t>
  </si>
  <si>
    <t>水銀の排出実態を把握するために必要な調査結果の取りまとめ状況の公開回数。</t>
  </si>
  <si>
    <t>有識者による検討会の回数</t>
    <phoneticPr fontId="5"/>
  </si>
  <si>
    <t>回</t>
    <rPh sb="0" eb="1">
      <t>カイ</t>
    </rPh>
    <phoneticPr fontId="5"/>
  </si>
  <si>
    <t>水銀大気排出対策推進事業費／有識者による検討会の回数　</t>
    <phoneticPr fontId="5"/>
  </si>
  <si>
    <t xml:space="preserve"> 百万円</t>
    <rPh sb="1" eb="2">
      <t>ヒャク</t>
    </rPh>
    <rPh sb="2" eb="3">
      <t>マン</t>
    </rPh>
    <rPh sb="3" eb="4">
      <t>エン</t>
    </rPh>
    <phoneticPr fontId="6"/>
  </si>
  <si>
    <t>百万円/回</t>
    <rPh sb="0" eb="1">
      <t>ヒャク</t>
    </rPh>
    <rPh sb="1" eb="2">
      <t>マン</t>
    </rPh>
    <rPh sb="2" eb="3">
      <t>エン</t>
    </rPh>
    <rPh sb="4" eb="5">
      <t>カイ</t>
    </rPh>
    <phoneticPr fontId="6"/>
  </si>
  <si>
    <t>75/3</t>
    <phoneticPr fontId="5"/>
  </si>
  <si>
    <t>35/4</t>
    <phoneticPr fontId="5"/>
  </si>
  <si>
    <t>３．大気・水・土壌環境等の保全</t>
    <phoneticPr fontId="5"/>
  </si>
  <si>
    <t>全国の継続測定地点における水銀の指針値達成率(%)</t>
    <phoneticPr fontId="5"/>
  </si>
  <si>
    <t>%</t>
    <phoneticPr fontId="5"/>
  </si>
  <si>
    <t>水銀に関する水俣条約の的確な実施のために必要な水銀大気排出規制制度の構築・維持等を行うものであり、社会のニーズを反映している。</t>
    <rPh sb="11" eb="13">
      <t>テキカク</t>
    </rPh>
    <rPh sb="14" eb="16">
      <t>ジッシ</t>
    </rPh>
    <phoneticPr fontId="6"/>
  </si>
  <si>
    <t>水銀に関する水俣条約を踏まえた水銀大気排出規制制度の構築・維持等のための事業であることから、国が実施する必要がある。</t>
  </si>
  <si>
    <t>水銀大気排出規制制度構築のため、国内の水銀大気排出施設における実態調査は必要不可欠である。</t>
  </si>
  <si>
    <t>無</t>
  </si>
  <si>
    <t>排出実態調査に係る業務について競争入札を実施しているため、コスト等の水準は妥当である。</t>
  </si>
  <si>
    <t>資金の流れ、費目・使途は合理的かつ適切である。</t>
    <rPh sb="0" eb="2">
      <t>シキン</t>
    </rPh>
    <rPh sb="3" eb="4">
      <t>ナガ</t>
    </rPh>
    <rPh sb="6" eb="8">
      <t>ヒモク</t>
    </rPh>
    <rPh sb="9" eb="11">
      <t>シト</t>
    </rPh>
    <rPh sb="12" eb="15">
      <t>ゴウリテキ</t>
    </rPh>
    <rPh sb="17" eb="19">
      <t>テキセツ</t>
    </rPh>
    <phoneticPr fontId="6"/>
  </si>
  <si>
    <t>水銀の排出実態を把握するために必要な調査を実施している。</t>
    <rPh sb="0" eb="2">
      <t>スイギン</t>
    </rPh>
    <rPh sb="3" eb="5">
      <t>ハイシュツ</t>
    </rPh>
    <rPh sb="5" eb="7">
      <t>ジッタイ</t>
    </rPh>
    <rPh sb="8" eb="10">
      <t>ハアク</t>
    </rPh>
    <rPh sb="15" eb="17">
      <t>ヒツヨウ</t>
    </rPh>
    <rPh sb="18" eb="20">
      <t>チョウサ</t>
    </rPh>
    <rPh sb="21" eb="23">
      <t>ジッシ</t>
    </rPh>
    <phoneticPr fontId="6"/>
  </si>
  <si>
    <t>事業実施にあたり、外部有識者を含む検討会を開催し、手段・方法等の検討を実施し、効果的に実施している。</t>
  </si>
  <si>
    <t>見込み通りの検討会の開催回数を実施している。</t>
    <rPh sb="6" eb="9">
      <t>ケントウカイ</t>
    </rPh>
    <rPh sb="10" eb="12">
      <t>カイサイ</t>
    </rPh>
    <rPh sb="12" eb="14">
      <t>カイスウ</t>
    </rPh>
    <rPh sb="15" eb="17">
      <t>ジッシ</t>
    </rPh>
    <phoneticPr fontId="6"/>
  </si>
  <si>
    <t>水銀の実態を調査し、インベントリーの更新を行っている。</t>
    <rPh sb="0" eb="2">
      <t>スイギン</t>
    </rPh>
    <rPh sb="3" eb="5">
      <t>ジッタイ</t>
    </rPh>
    <rPh sb="6" eb="8">
      <t>チョウサ</t>
    </rPh>
    <rPh sb="18" eb="20">
      <t>コウシン</t>
    </rPh>
    <rPh sb="21" eb="22">
      <t>オコナ</t>
    </rPh>
    <phoneticPr fontId="6"/>
  </si>
  <si>
    <t>‐</t>
  </si>
  <si>
    <t>　本事業は、「水銀に関する水俣条約」を踏まえ、我が国において適切な水銀大気排出対策を講じられるよう、国内の水銀大気排出実態調査等を実施するものであり、我が国の水銀大気排出対策の管理・推進、世界的な水銀大気排出対策への貢献に当たって、優先的に取り組むべき事業である。</t>
  </si>
  <si>
    <t>新27-0010</t>
    <phoneticPr fontId="5"/>
  </si>
  <si>
    <t>B.(株)環境管理センター</t>
    <phoneticPr fontId="5"/>
  </si>
  <si>
    <t>人件費</t>
    <rPh sb="0" eb="3">
      <t>ジンケンヒ</t>
    </rPh>
    <phoneticPr fontId="6"/>
  </si>
  <si>
    <t>業務費</t>
    <rPh sb="0" eb="2">
      <t>ギョウム</t>
    </rPh>
    <rPh sb="2" eb="3">
      <t>ヒ</t>
    </rPh>
    <phoneticPr fontId="6"/>
  </si>
  <si>
    <t>その他</t>
    <rPh sb="2" eb="3">
      <t>タ</t>
    </rPh>
    <phoneticPr fontId="6"/>
  </si>
  <si>
    <t>企画・打ち合わせ、調査、報告書の作成</t>
  </si>
  <si>
    <t>企画・打ち合わせ、調査、報告書の作成</t>
    <phoneticPr fontId="5"/>
  </si>
  <si>
    <t>機器損料、旅費、雑薬務費</t>
    <phoneticPr fontId="5"/>
  </si>
  <si>
    <t>一般管理費、消費税</t>
    <phoneticPr fontId="5"/>
  </si>
  <si>
    <t>A.(株)エックス都市研究所</t>
    <phoneticPr fontId="5"/>
  </si>
  <si>
    <t>(株)エックス都市研究所</t>
    <phoneticPr fontId="5"/>
  </si>
  <si>
    <t>（株）環境管理センター</t>
  </si>
  <si>
    <t>水銀大気排出規制対象施設において実態調査を実施する業務</t>
    <phoneticPr fontId="5"/>
  </si>
  <si>
    <t>（株）新生社印刷</t>
    <rPh sb="1" eb="2">
      <t>カブ</t>
    </rPh>
    <rPh sb="3" eb="4">
      <t>シン</t>
    </rPh>
    <rPh sb="4" eb="5">
      <t>セイ</t>
    </rPh>
    <rPh sb="5" eb="6">
      <t>シャ</t>
    </rPh>
    <rPh sb="6" eb="8">
      <t>インサツ</t>
    </rPh>
    <phoneticPr fontId="5"/>
  </si>
  <si>
    <t>第一次答申の印刷業務</t>
    <rPh sb="0" eb="1">
      <t>ダイ</t>
    </rPh>
    <rPh sb="1" eb="3">
      <t>イチジ</t>
    </rPh>
    <rPh sb="3" eb="5">
      <t>トウシン</t>
    </rPh>
    <rPh sb="6" eb="8">
      <t>インサツ</t>
    </rPh>
    <rPh sb="8" eb="10">
      <t>ギョウム</t>
    </rPh>
    <phoneticPr fontId="5"/>
  </si>
  <si>
    <t>（株）三州社</t>
    <rPh sb="1" eb="2">
      <t>カブ</t>
    </rPh>
    <rPh sb="3" eb="4">
      <t>サン</t>
    </rPh>
    <rPh sb="4" eb="5">
      <t>シュウ</t>
    </rPh>
    <rPh sb="5" eb="6">
      <t>シャ</t>
    </rPh>
    <phoneticPr fontId="5"/>
  </si>
  <si>
    <t>水銀大気排出実態調査、海外の規制状況及び水銀排出インベントリーに関する業務</t>
    <rPh sb="18" eb="19">
      <t>オヨ</t>
    </rPh>
    <rPh sb="32" eb="33">
      <t>カン</t>
    </rPh>
    <phoneticPr fontId="5"/>
  </si>
  <si>
    <t>業務費等</t>
    <rPh sb="0" eb="3">
      <t>ギョウムヒ</t>
    </rPh>
    <rPh sb="3" eb="4">
      <t>トウ</t>
    </rPh>
    <phoneticPr fontId="5"/>
  </si>
  <si>
    <t>業務費等</t>
    <rPh sb="0" eb="2">
      <t>ギョウム</t>
    </rPh>
    <rPh sb="2" eb="3">
      <t>ヒ</t>
    </rPh>
    <rPh sb="3" eb="4">
      <t>トウ</t>
    </rPh>
    <phoneticPr fontId="6"/>
  </si>
  <si>
    <t>機器損料、旅費、雑薬務費、消費税等</t>
    <rPh sb="13" eb="16">
      <t>ショウヒゼイ</t>
    </rPh>
    <rPh sb="16" eb="17">
      <t>トウ</t>
    </rPh>
    <phoneticPr fontId="5"/>
  </si>
  <si>
    <t>印刷費、消費税等</t>
    <rPh sb="0" eb="2">
      <t>インサツ</t>
    </rPh>
    <rPh sb="2" eb="3">
      <t>ヒ</t>
    </rPh>
    <rPh sb="4" eb="7">
      <t>ショウヒゼイ</t>
    </rPh>
    <rPh sb="7" eb="8">
      <t>トウ</t>
    </rPh>
    <phoneticPr fontId="5"/>
  </si>
  <si>
    <t>業務費等</t>
  </si>
  <si>
    <t>印刷費、消費税等</t>
  </si>
  <si>
    <t>D.（株）新生社印刷</t>
    <rPh sb="3" eb="4">
      <t>カブ</t>
    </rPh>
    <rPh sb="5" eb="6">
      <t>シン</t>
    </rPh>
    <rPh sb="6" eb="7">
      <t>セイ</t>
    </rPh>
    <rPh sb="7" eb="8">
      <t>シャ</t>
    </rPh>
    <rPh sb="8" eb="10">
      <t>インサツ</t>
    </rPh>
    <phoneticPr fontId="5"/>
  </si>
  <si>
    <t>C.（株）三州社</t>
    <rPh sb="3" eb="4">
      <t>カブ</t>
    </rPh>
    <rPh sb="5" eb="6">
      <t>サン</t>
    </rPh>
    <rPh sb="6" eb="7">
      <t>シュウ</t>
    </rPh>
    <rPh sb="7" eb="8">
      <t>シャ</t>
    </rPh>
    <phoneticPr fontId="5"/>
  </si>
  <si>
    <t>大気汚染防止法の一部を改正する法律
 (平成27年6月19日法律第41号)</t>
    <phoneticPr fontId="5"/>
  </si>
  <si>
    <t>コスト削減の可能性について検討し、可能な範囲でコスト削減に努めている。</t>
    <phoneticPr fontId="5"/>
  </si>
  <si>
    <t>　水銀に関する水俣条約を踏まえた改正大気汚染防止法の着実な施行のため、国内外の水銀大気排出に係る最新技術の知見及び実態を調査・検証するとともに、規制対象外を含む施設の実態調査等による水銀大気排出インベントリーの精緻化や、大気分野における水銀の挙動等の調査研究を行い、水銀の大気中への排出抑制対策を推進する。</t>
    <phoneticPr fontId="5"/>
  </si>
  <si>
    <t>-</t>
    <phoneticPr fontId="5"/>
  </si>
  <si>
    <t>-</t>
    <phoneticPr fontId="5"/>
  </si>
  <si>
    <t>水銀排出規制リーフレットの印刷業務</t>
    <rPh sb="0" eb="2">
      <t>スイギン</t>
    </rPh>
    <rPh sb="2" eb="4">
      <t>ハイシュツ</t>
    </rPh>
    <rPh sb="4" eb="6">
      <t>キセイ</t>
    </rPh>
    <rPh sb="13" eb="15">
      <t>インサツ</t>
    </rPh>
    <rPh sb="15" eb="17">
      <t>ギョウム</t>
    </rPh>
    <phoneticPr fontId="5"/>
  </si>
  <si>
    <t>水銀関係法令集印刷業務（増刷）</t>
    <rPh sb="12" eb="14">
      <t>ゾウサツ</t>
    </rPh>
    <phoneticPr fontId="5"/>
  </si>
  <si>
    <t>水銀関係法令集の印刷業務</t>
    <rPh sb="0" eb="2">
      <t>スイギン</t>
    </rPh>
    <rPh sb="2" eb="4">
      <t>カンケイ</t>
    </rPh>
    <rPh sb="4" eb="7">
      <t>ホウレイシュウ</t>
    </rPh>
    <rPh sb="8" eb="10">
      <t>インサツ</t>
    </rPh>
    <rPh sb="10" eb="12">
      <t>ギョウム</t>
    </rPh>
    <phoneticPr fontId="5"/>
  </si>
  <si>
    <t>-</t>
    <phoneticPr fontId="5"/>
  </si>
  <si>
    <t>有</t>
  </si>
  <si>
    <t>一般競争入札により競争性を確保している。
適切な公告期間等の確保に努めたが、一者応札が発生した。</t>
    <phoneticPr fontId="5"/>
  </si>
  <si>
    <t>平成27年度水銀大気排出抑制対策調査業務 報告書
平成28年度水銀大気排出抑制対策調査業務 報告書</t>
    <rPh sb="0" eb="2">
      <t>ヘイセイ</t>
    </rPh>
    <rPh sb="4" eb="6">
      <t>ネンド</t>
    </rPh>
    <rPh sb="6" eb="8">
      <t>スイギン</t>
    </rPh>
    <rPh sb="8" eb="10">
      <t>タイキ</t>
    </rPh>
    <rPh sb="10" eb="12">
      <t>ハイシュツ</t>
    </rPh>
    <rPh sb="12" eb="14">
      <t>ヨクセイ</t>
    </rPh>
    <rPh sb="14" eb="16">
      <t>タイサク</t>
    </rPh>
    <rPh sb="16" eb="18">
      <t>チョウサ</t>
    </rPh>
    <rPh sb="18" eb="20">
      <t>ギョウム</t>
    </rPh>
    <rPh sb="21" eb="24">
      <t>ホウコクショ</t>
    </rPh>
    <rPh sb="25" eb="27">
      <t>ヘイセイ</t>
    </rPh>
    <rPh sb="37" eb="39">
      <t>ヨクセイ</t>
    </rPh>
    <rPh sb="39" eb="41">
      <t>タイサク</t>
    </rPh>
    <phoneticPr fontId="5"/>
  </si>
  <si>
    <t>%</t>
    <phoneticPr fontId="5"/>
  </si>
  <si>
    <t>環境保全調査費</t>
    <rPh sb="0" eb="2">
      <t>カンキョウ</t>
    </rPh>
    <rPh sb="2" eb="4">
      <t>ホゼン</t>
    </rPh>
    <rPh sb="4" eb="7">
      <t>チョウサヒ</t>
    </rPh>
    <phoneticPr fontId="5"/>
  </si>
  <si>
    <t>回</t>
    <rPh sb="0" eb="1">
      <t>カイ</t>
    </rPh>
    <phoneticPr fontId="5"/>
  </si>
  <si>
    <t>-</t>
    <phoneticPr fontId="5"/>
  </si>
  <si>
    <t>-</t>
    <phoneticPr fontId="5"/>
  </si>
  <si>
    <t>-</t>
    <phoneticPr fontId="5"/>
  </si>
  <si>
    <t>-</t>
    <phoneticPr fontId="5"/>
  </si>
  <si>
    <t>効果的・効率的に事業を実施するよう努めていく。
一者応札の改善に向けては、公告期間の延長等の見直しを図り、適正な競争の実施に努める。</t>
    <rPh sb="24" eb="25">
      <t>イッ</t>
    </rPh>
    <rPh sb="25" eb="26">
      <t>シャ</t>
    </rPh>
    <rPh sb="26" eb="28">
      <t>オウサツ</t>
    </rPh>
    <rPh sb="29" eb="31">
      <t>カイゼン</t>
    </rPh>
    <rPh sb="32" eb="33">
      <t>ム</t>
    </rPh>
    <rPh sb="37" eb="39">
      <t>コウコク</t>
    </rPh>
    <rPh sb="39" eb="41">
      <t>キカン</t>
    </rPh>
    <rPh sb="42" eb="44">
      <t>エンチョウ</t>
    </rPh>
    <rPh sb="44" eb="45">
      <t>トウ</t>
    </rPh>
    <rPh sb="46" eb="48">
      <t>ミナオ</t>
    </rPh>
    <rPh sb="50" eb="51">
      <t>ハカ</t>
    </rPh>
    <rPh sb="53" eb="55">
      <t>テキセイ</t>
    </rPh>
    <rPh sb="56" eb="58">
      <t>キョウソウ</t>
    </rPh>
    <rPh sb="59" eb="61">
      <t>ジッシ</t>
    </rPh>
    <rPh sb="62" eb="63">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</si>
  <si>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</si>
  <si>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</si>
  <si>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</si>
  <si>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</si>
  <si>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</si>
  <si>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</si>
  <si>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</si>
  <si>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</si>
  <si>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</si>
  <si>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水銀大気排出対策推進事業費 </t>
    <phoneticPr fontId="5"/>
  </si>
  <si>
    <t>　国内外における水銀大気排出状況や排出抑制技術等について実態把握し、諸外国におけるBAT(利用可能な最良の技術）に適合した排出限度値やその設定方法及び水銀の測定方法を調査するとともに、国内で新たに採用すべき測定方法の検討や、水俣条約で作成・維持が義務付けられている大気排出インベントリーについても事業者に求める報告事項の整理等、精緻化を図る。また、水俣条約に係る国際動向に遅滞なく対応する。</t>
    <rPh sb="45" eb="47">
      <t>リヨウ</t>
    </rPh>
    <rPh sb="47" eb="49">
      <t>カノウ</t>
    </rPh>
    <rPh sb="50" eb="52">
      <t>サイリョウ</t>
    </rPh>
    <rPh sb="53" eb="55">
      <t>ギジュツ</t>
    </rPh>
    <rPh sb="73" eb="74">
      <t>オヨ</t>
    </rPh>
    <rPh sb="75" eb="77">
      <t>スイギン</t>
    </rPh>
    <rPh sb="92" eb="94">
      <t>コクナイ</t>
    </rPh>
    <rPh sb="95" eb="96">
      <t>アラ</t>
    </rPh>
    <rPh sb="98" eb="100">
      <t>サイヨウ</t>
    </rPh>
    <rPh sb="103" eb="105">
      <t>ソクテイ</t>
    </rPh>
    <rPh sb="105" eb="107">
      <t>ホウホウ</t>
    </rPh>
    <rPh sb="108" eb="110">
      <t>ケントウ</t>
    </rPh>
    <rPh sb="112" eb="114">
      <t>ミナマタ</t>
    </rPh>
    <rPh sb="114" eb="116">
      <t>ジョウヤク</t>
    </rPh>
    <rPh sb="117" eb="119">
      <t>サクセイ</t>
    </rPh>
    <rPh sb="120" eb="122">
      <t>イジ</t>
    </rPh>
    <rPh sb="123" eb="126">
      <t>ギムヅ</t>
    </rPh>
    <rPh sb="155" eb="157">
      <t>ホウコク</t>
    </rPh>
    <rPh sb="162" eb="163">
      <t>トウ</t>
    </rPh>
    <rPh sb="174" eb="176">
      <t>ミナマタ</t>
    </rPh>
    <rPh sb="176" eb="178">
      <t>ジョウヤク</t>
    </rPh>
    <rPh sb="179" eb="180">
      <t>カカ</t>
    </rPh>
    <rPh sb="181" eb="183">
      <t>コクサイ</t>
    </rPh>
    <rPh sb="183" eb="185">
      <t>ドウコウ</t>
    </rPh>
    <rPh sb="186" eb="188">
      <t>チタイ</t>
    </rPh>
    <rPh sb="190" eb="192">
      <t>タイオウ</t>
    </rPh>
    <phoneticPr fontId="5"/>
  </si>
  <si>
    <t>BAT（利用可能な最良の技術）/BEP（環境のための最良の慣行）を適用した水銀の大気排出規制制度及び運用体制等の構築を通じ、長期的な視点での人の健康の保護及び生活環境の保全に寄与する。</t>
    <rPh sb="4" eb="6">
      <t>リヨウ</t>
    </rPh>
    <rPh sb="6" eb="8">
      <t>カノウ</t>
    </rPh>
    <rPh sb="9" eb="11">
      <t>サイリョウ</t>
    </rPh>
    <rPh sb="12" eb="14">
      <t>ギジュツ</t>
    </rPh>
    <rPh sb="20" eb="22">
      <t>カンキョウ</t>
    </rPh>
    <rPh sb="26" eb="28">
      <t>サイリョウ</t>
    </rPh>
    <rPh sb="29" eb="31">
      <t>カンコウ</t>
    </rPh>
    <phoneticPr fontId="5"/>
  </si>
  <si>
    <t>32/2</t>
    <phoneticPr fontId="5"/>
  </si>
  <si>
    <t>平成30年度から改正大気汚染防止法が施行され、水銀排出施設の届出が実施される。国では、大気排出インベントリー作成のため、水銀排出施設に関する届出情報を自治体から収集して、整理する必要があり、その業務を行うため。</t>
    <phoneticPr fontId="5"/>
  </si>
  <si>
    <t>外部有識者点検対象外</t>
    <phoneticPr fontId="5"/>
  </si>
  <si>
    <t>水俣条約発効に伴い、国の責務として水銀の排出状況の把握、排出抑制等の施策の実施が求められるところ。各事業について着実に実施してゆくこと。</t>
    <phoneticPr fontId="5"/>
  </si>
  <si>
    <t>国の責務として水銀の排出状況の把握、排出抑制等の施策を実施しているところ。
水俣条約発効後、改正大気汚染防止法を円滑かつ適切に施行し、引き続き水銀の大気排出抑制対策を着実に実施してゆく。</t>
    <rPh sb="27" eb="29">
      <t>ジッシ</t>
    </rPh>
    <rPh sb="44" eb="45">
      <t>ゴ</t>
    </rPh>
    <rPh sb="67" eb="68">
      <t>ヒ</t>
    </rPh>
    <rPh sb="69" eb="70">
      <t>ツヅ</t>
    </rPh>
    <rPh sb="71" eb="73">
      <t>スイギン</t>
    </rPh>
    <rPh sb="74" eb="76">
      <t>タイキ</t>
    </rPh>
    <rPh sb="76" eb="78">
      <t>ハイシュツ</t>
    </rPh>
    <rPh sb="78" eb="80">
      <t>ヨクセイ</t>
    </rPh>
    <rPh sb="80" eb="82">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</si>
</sst>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346363</xdr:rowOff>
    </xdr:from>
    <xdr:to>
      <xdr:col>20</xdr:col>
      <xdr:colOff>89247</xdr:colOff>
      <xdr:row>743</xdr:row>
      <xdr:rowOff>311726</xdr:rowOff>
    </xdr:to>
    <xdr:sp macro="" textlink="">
      <xdr:nvSpPr>
        <xdr:cNvPr id="14" name="テキスト ボックス 13"/>
        <xdr:cNvSpPr txBox="1"/>
      </xdr:nvSpPr>
      <xdr:spPr>
        <a:xfrm>
          <a:off x="1841500" y="39811613"/>
          <a:ext cx="1930747" cy="67656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３１</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12</xdr:col>
      <xdr:colOff>0</xdr:colOff>
      <xdr:row>743</xdr:row>
      <xdr:rowOff>346362</xdr:rowOff>
    </xdr:from>
    <xdr:to>
      <xdr:col>42</xdr:col>
      <xdr:colOff>47812</xdr:colOff>
      <xdr:row>745</xdr:row>
      <xdr:rowOff>121226</xdr:rowOff>
    </xdr:to>
    <xdr:sp macro="" textlink="">
      <xdr:nvSpPr>
        <xdr:cNvPr id="15" name="大かっこ 14"/>
        <xdr:cNvSpPr/>
      </xdr:nvSpPr>
      <xdr:spPr>
        <a:xfrm>
          <a:off x="2209800" y="40522812"/>
          <a:ext cx="5572312" cy="4860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11</xdr:col>
      <xdr:colOff>0</xdr:colOff>
      <xdr:row>747</xdr:row>
      <xdr:rowOff>88626</xdr:rowOff>
    </xdr:from>
    <xdr:to>
      <xdr:col>18</xdr:col>
      <xdr:colOff>169772</xdr:colOff>
      <xdr:row>747</xdr:row>
      <xdr:rowOff>314783</xdr:rowOff>
    </xdr:to>
    <xdr:sp macro="" textlink="">
      <xdr:nvSpPr>
        <xdr:cNvPr id="16" name="テキスト ボックス 15"/>
        <xdr:cNvSpPr txBox="1"/>
      </xdr:nvSpPr>
      <xdr:spPr>
        <a:xfrm>
          <a:off x="2025650" y="41687476"/>
          <a:ext cx="1458822" cy="226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11</xdr:col>
      <xdr:colOff>28575</xdr:colOff>
      <xdr:row>748</xdr:row>
      <xdr:rowOff>19050</xdr:rowOff>
    </xdr:from>
    <xdr:to>
      <xdr:col>25</xdr:col>
      <xdr:colOff>123825</xdr:colOff>
      <xdr:row>749</xdr:row>
      <xdr:rowOff>88322</xdr:rowOff>
    </xdr:to>
    <xdr:sp macro="" textlink="">
      <xdr:nvSpPr>
        <xdr:cNvPr id="17" name="テキスト ボックス 16"/>
        <xdr:cNvSpPr txBox="1"/>
      </xdr:nvSpPr>
      <xdr:spPr>
        <a:xfrm>
          <a:off x="2054225" y="41973500"/>
          <a:ext cx="2673350" cy="42487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A. (</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エックス都市研究所　</a:t>
          </a:r>
          <a:r>
            <a:rPr kumimoji="1" lang="en-US" altLang="ja-JP" sz="1100" spc="0" baseline="0">
              <a:solidFill>
                <a:schemeClr val="dk1"/>
              </a:solidFill>
              <a:latin typeface="+mn-lt"/>
              <a:ea typeface="+mn-ea"/>
              <a:cs typeface="+mn-cs"/>
            </a:rPr>
            <a:t>26</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26</xdr:col>
      <xdr:colOff>154666</xdr:colOff>
      <xdr:row>752</xdr:row>
      <xdr:rowOff>321129</xdr:rowOff>
    </xdr:from>
    <xdr:to>
      <xdr:col>48</xdr:col>
      <xdr:colOff>167555</xdr:colOff>
      <xdr:row>754</xdr:row>
      <xdr:rowOff>211157</xdr:rowOff>
    </xdr:to>
    <xdr:sp macro="" textlink="">
      <xdr:nvSpPr>
        <xdr:cNvPr id="18" name="大かっこ 17"/>
        <xdr:cNvSpPr/>
      </xdr:nvSpPr>
      <xdr:spPr bwMode="auto">
        <a:xfrm>
          <a:off x="4871809" y="47927986"/>
          <a:ext cx="4004317" cy="597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水銀大気排出インベントリーの精緻化のための実態調査・把握を行う業務</a:t>
          </a:r>
          <a:endParaRPr kumimoji="1" lang="en-US" altLang="ja-JP" sz="1100">
            <a:solidFill>
              <a:schemeClr val="tx1"/>
            </a:solidFill>
            <a:latin typeface="+mn-lt"/>
            <a:ea typeface="+mn-ea"/>
            <a:cs typeface="+mn-cs"/>
          </a:endParaRPr>
        </a:p>
      </xdr:txBody>
    </xdr:sp>
    <xdr:clientData/>
  </xdr:twoCellAnchor>
  <xdr:twoCellAnchor>
    <xdr:from>
      <xdr:col>11</xdr:col>
      <xdr:colOff>0</xdr:colOff>
      <xdr:row>752</xdr:row>
      <xdr:rowOff>0</xdr:rowOff>
    </xdr:from>
    <xdr:to>
      <xdr:col>18</xdr:col>
      <xdr:colOff>169772</xdr:colOff>
      <xdr:row>753</xdr:row>
      <xdr:rowOff>0</xdr:rowOff>
    </xdr:to>
    <xdr:sp macro="" textlink="">
      <xdr:nvSpPr>
        <xdr:cNvPr id="19" name="テキスト ボックス 18"/>
        <xdr:cNvSpPr txBox="1"/>
      </xdr:nvSpPr>
      <xdr:spPr>
        <a:xfrm>
          <a:off x="2025650" y="43376850"/>
          <a:ext cx="1458822"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11</xdr:col>
      <xdr:colOff>85723</xdr:colOff>
      <xdr:row>753</xdr:row>
      <xdr:rowOff>22513</xdr:rowOff>
    </xdr:from>
    <xdr:to>
      <xdr:col>25</xdr:col>
      <xdr:colOff>78440</xdr:colOff>
      <xdr:row>754</xdr:row>
      <xdr:rowOff>115165</xdr:rowOff>
    </xdr:to>
    <xdr:sp macro="" textlink="">
      <xdr:nvSpPr>
        <xdr:cNvPr id="20" name="テキスト ボックス 19"/>
        <xdr:cNvSpPr txBox="1"/>
      </xdr:nvSpPr>
      <xdr:spPr>
        <a:xfrm>
          <a:off x="2111373" y="43754963"/>
          <a:ext cx="2570817" cy="44825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環境管理センター　</a:t>
          </a:r>
          <a:r>
            <a:rPr kumimoji="1" lang="en-US" altLang="ja-JP" sz="1100" spc="0" baseline="0">
              <a:solidFill>
                <a:schemeClr val="dk1"/>
              </a:solidFill>
              <a:latin typeface="+mn-lt"/>
              <a:ea typeface="+mn-ea"/>
              <a:cs typeface="+mn-cs"/>
            </a:rPr>
            <a:t>3</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26</xdr:col>
      <xdr:colOff>166006</xdr:colOff>
      <xdr:row>747</xdr:row>
      <xdr:rowOff>171291</xdr:rowOff>
    </xdr:from>
    <xdr:to>
      <xdr:col>48</xdr:col>
      <xdr:colOff>166485</xdr:colOff>
      <xdr:row>749</xdr:row>
      <xdr:rowOff>290286</xdr:rowOff>
    </xdr:to>
    <xdr:sp macro="" textlink="">
      <xdr:nvSpPr>
        <xdr:cNvPr id="21" name="大かっこ 20"/>
        <xdr:cNvSpPr/>
      </xdr:nvSpPr>
      <xdr:spPr bwMode="auto">
        <a:xfrm>
          <a:off x="4883149" y="46009220"/>
          <a:ext cx="3991907" cy="8265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水銀大気排出実態調査結果の解析や、海外の規制状況についての情報収集を行うとともに、水銀大気排出インベントリーの更新について検討する業務</a:t>
          </a:r>
          <a:endParaRPr kumimoji="1" lang="en-US" altLang="ja-JP" sz="1100">
            <a:solidFill>
              <a:schemeClr val="tx1"/>
            </a:solidFill>
            <a:latin typeface="+mn-lt"/>
            <a:ea typeface="+mn-ea"/>
            <a:cs typeface="+mn-cs"/>
          </a:endParaRPr>
        </a:p>
      </xdr:txBody>
    </xdr:sp>
    <xdr:clientData/>
  </xdr:twoCellAnchor>
  <xdr:twoCellAnchor>
    <xdr:from>
      <xdr:col>8</xdr:col>
      <xdr:colOff>108857</xdr:colOff>
      <xdr:row>748</xdr:row>
      <xdr:rowOff>226786</xdr:rowOff>
    </xdr:from>
    <xdr:to>
      <xdr:col>11</xdr:col>
      <xdr:colOff>28575</xdr:colOff>
      <xdr:row>748</xdr:row>
      <xdr:rowOff>230579</xdr:rowOff>
    </xdr:to>
    <xdr:cxnSp macro="">
      <xdr:nvCxnSpPr>
        <xdr:cNvPr id="22" name="直線矢印コネクタ 21"/>
        <xdr:cNvCxnSpPr>
          <a:endCxn id="17" idx="1"/>
        </xdr:cNvCxnSpPr>
      </xdr:nvCxnSpPr>
      <xdr:spPr>
        <a:xfrm>
          <a:off x="1560286" y="46418500"/>
          <a:ext cx="464003" cy="379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99785</xdr:colOff>
      <xdr:row>753</xdr:row>
      <xdr:rowOff>193148</xdr:rowOff>
    </xdr:from>
    <xdr:to>
      <xdr:col>11</xdr:col>
      <xdr:colOff>95845</xdr:colOff>
      <xdr:row>753</xdr:row>
      <xdr:rowOff>199571</xdr:rowOff>
    </xdr:to>
    <xdr:cxnSp macro="">
      <xdr:nvCxnSpPr>
        <xdr:cNvPr id="23" name="直線矢印コネクタ 22"/>
        <xdr:cNvCxnSpPr/>
      </xdr:nvCxnSpPr>
      <xdr:spPr>
        <a:xfrm flipV="1">
          <a:off x="1551214" y="48153791"/>
          <a:ext cx="540345" cy="642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99785</xdr:colOff>
      <xdr:row>742</xdr:row>
      <xdr:rowOff>329044</xdr:rowOff>
    </xdr:from>
    <xdr:to>
      <xdr:col>10</xdr:col>
      <xdr:colOff>0</xdr:colOff>
      <xdr:row>759</xdr:row>
      <xdr:rowOff>235856</xdr:rowOff>
    </xdr:to>
    <xdr:cxnSp macro="">
      <xdr:nvCxnSpPr>
        <xdr:cNvPr id="24" name="カギ線コネクタ 23"/>
        <xdr:cNvCxnSpPr>
          <a:stCxn id="14" idx="1"/>
        </xdr:cNvCxnSpPr>
      </xdr:nvCxnSpPr>
      <xdr:spPr>
        <a:xfrm rot="10800000" flipV="1">
          <a:off x="1551214" y="44398044"/>
          <a:ext cx="263072" cy="6873669"/>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741</xdr:row>
      <xdr:rowOff>235324</xdr:rowOff>
    </xdr:from>
    <xdr:to>
      <xdr:col>47</xdr:col>
      <xdr:colOff>56030</xdr:colOff>
      <xdr:row>743</xdr:row>
      <xdr:rowOff>201705</xdr:rowOff>
    </xdr:to>
    <xdr:sp macro="" textlink="">
      <xdr:nvSpPr>
        <xdr:cNvPr id="25" name="大かっこ 24"/>
        <xdr:cNvSpPr/>
      </xdr:nvSpPr>
      <xdr:spPr>
        <a:xfrm>
          <a:off x="6088156" y="39700574"/>
          <a:ext cx="2622924" cy="677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1.3 </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11</xdr:col>
      <xdr:colOff>99787</xdr:colOff>
      <xdr:row>756</xdr:row>
      <xdr:rowOff>526141</xdr:rowOff>
    </xdr:from>
    <xdr:to>
      <xdr:col>25</xdr:col>
      <xdr:colOff>92504</xdr:colOff>
      <xdr:row>757</xdr:row>
      <xdr:rowOff>301293</xdr:rowOff>
    </xdr:to>
    <xdr:sp macro="" textlink="">
      <xdr:nvSpPr>
        <xdr:cNvPr id="26" name="テキスト ボックス 25"/>
        <xdr:cNvSpPr txBox="1"/>
      </xdr:nvSpPr>
      <xdr:spPr>
        <a:xfrm>
          <a:off x="2095501" y="49548141"/>
          <a:ext cx="2532717" cy="44643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C</a:t>
          </a:r>
          <a:r>
            <a:rPr kumimoji="1" lang="ja-JP" altLang="en-US" sz="1100" spc="0" baseline="0">
              <a:solidFill>
                <a:schemeClr val="dk1"/>
              </a:solidFill>
              <a:latin typeface="+mn-lt"/>
              <a:ea typeface="+mn-ea"/>
              <a:cs typeface="+mn-cs"/>
            </a:rPr>
            <a:t>．</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三州社　</a:t>
          </a:r>
          <a:r>
            <a:rPr kumimoji="1" lang="en-US" altLang="ja-JP" sz="1100" spc="0" baseline="0">
              <a:solidFill>
                <a:schemeClr val="dk1"/>
              </a:solidFill>
              <a:latin typeface="+mn-lt"/>
              <a:ea typeface="+mn-ea"/>
              <a:cs typeface="+mn-cs"/>
            </a:rPr>
            <a:t>0.8</a:t>
          </a:r>
          <a:r>
            <a:rPr kumimoji="1" lang="ja-JP" altLang="en-US" sz="1100" spc="0" baseline="0">
              <a:solidFill>
                <a:schemeClr val="dk1"/>
              </a:solidFill>
              <a:latin typeface="+mn-lt"/>
              <a:ea typeface="+mn-ea"/>
              <a:cs typeface="+mn-cs"/>
            </a:rPr>
            <a:t>百万円</a:t>
          </a:r>
          <a:endParaRPr kumimoji="1" lang="en-US" altLang="ja-JP" sz="1100" spc="0" baseline="0">
            <a:solidFill>
              <a:schemeClr val="dk1"/>
            </a:solidFill>
            <a:latin typeface="+mn-lt"/>
            <a:ea typeface="+mn-ea"/>
            <a:cs typeface="+mn-cs"/>
          </a:endParaRPr>
        </a:p>
        <a:p>
          <a:pPr algn="ctr" eaLnBrk="1" fontAlgn="auto" latinLnBrk="0" hangingPunct="1">
            <a:lnSpc>
              <a:spcPts val="900"/>
            </a:lnSpc>
          </a:pPr>
          <a:r>
            <a:rPr kumimoji="1" lang="ja-JP" altLang="en-US" sz="1100" spc="0" baseline="0"/>
            <a:t>他２者　  計 </a:t>
          </a:r>
          <a:r>
            <a:rPr kumimoji="1" lang="en-US" altLang="ja-JP" sz="1100" spc="0" baseline="0"/>
            <a:t>0.7</a:t>
          </a:r>
          <a:r>
            <a:rPr kumimoji="1" lang="ja-JP" altLang="en-US" sz="1100" spc="0" baseline="0"/>
            <a:t>百万円</a:t>
          </a:r>
          <a:endParaRPr kumimoji="1" lang="en-US" altLang="ja-JP" sz="1100" spc="0" baseline="0"/>
        </a:p>
      </xdr:txBody>
    </xdr:sp>
    <xdr:clientData/>
  </xdr:twoCellAnchor>
  <xdr:twoCellAnchor>
    <xdr:from>
      <xdr:col>11</xdr:col>
      <xdr:colOff>127001</xdr:colOff>
      <xdr:row>759</xdr:row>
      <xdr:rowOff>0</xdr:rowOff>
    </xdr:from>
    <xdr:to>
      <xdr:col>25</xdr:col>
      <xdr:colOff>119718</xdr:colOff>
      <xdr:row>760</xdr:row>
      <xdr:rowOff>74509</xdr:rowOff>
    </xdr:to>
    <xdr:sp macro="" textlink="">
      <xdr:nvSpPr>
        <xdr:cNvPr id="27" name="テキスト ボックス 26"/>
        <xdr:cNvSpPr txBox="1"/>
      </xdr:nvSpPr>
      <xdr:spPr>
        <a:xfrm>
          <a:off x="2122715" y="51035857"/>
          <a:ext cx="2532717" cy="44643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en-US" altLang="ja-JP" sz="1100" spc="0" baseline="0">
              <a:solidFill>
                <a:schemeClr val="dk1"/>
              </a:solidFill>
              <a:latin typeface="+mn-lt"/>
              <a:ea typeface="+mn-ea"/>
              <a:cs typeface="+mn-cs"/>
            </a:rPr>
            <a:t>D. (</a:t>
          </a:r>
          <a:r>
            <a:rPr kumimoji="1" lang="ja-JP" altLang="en-US" sz="1100" spc="0" baseline="0">
              <a:solidFill>
                <a:schemeClr val="dk1"/>
              </a:solidFill>
              <a:latin typeface="+mn-lt"/>
              <a:ea typeface="+mn-ea"/>
              <a:cs typeface="+mn-cs"/>
            </a:rPr>
            <a:t>株</a:t>
          </a:r>
          <a:r>
            <a:rPr kumimoji="1" lang="en-US" altLang="ja-JP" sz="1100" spc="0" baseline="0">
              <a:solidFill>
                <a:schemeClr val="dk1"/>
              </a:solidFill>
              <a:latin typeface="+mn-lt"/>
              <a:ea typeface="+mn-ea"/>
              <a:cs typeface="+mn-cs"/>
            </a:rPr>
            <a:t>)</a:t>
          </a:r>
          <a:r>
            <a:rPr kumimoji="1" lang="ja-JP" altLang="en-US" sz="1100" spc="0" baseline="0">
              <a:solidFill>
                <a:schemeClr val="dk1"/>
              </a:solidFill>
              <a:latin typeface="+mn-lt"/>
              <a:ea typeface="+mn-ea"/>
              <a:cs typeface="+mn-cs"/>
            </a:rPr>
            <a:t>新生社印刷　</a:t>
          </a:r>
          <a:r>
            <a:rPr kumimoji="1" lang="en-US" altLang="ja-JP" sz="1100" spc="0" baseline="0">
              <a:solidFill>
                <a:schemeClr val="dk1"/>
              </a:solidFill>
              <a:latin typeface="+mn-lt"/>
              <a:ea typeface="+mn-ea"/>
              <a:cs typeface="+mn-cs"/>
            </a:rPr>
            <a:t>1</a:t>
          </a:r>
          <a:r>
            <a:rPr kumimoji="1" lang="ja-JP" altLang="en-US" sz="1100" spc="0" baseline="0">
              <a:solidFill>
                <a:schemeClr val="dk1"/>
              </a:solidFill>
              <a:latin typeface="+mn-lt"/>
              <a:ea typeface="+mn-ea"/>
              <a:cs typeface="+mn-cs"/>
            </a:rPr>
            <a:t>百万円</a:t>
          </a:r>
          <a:endParaRPr kumimoji="1" lang="en-US" altLang="ja-JP" sz="1100" spc="0" baseline="0"/>
        </a:p>
      </xdr:txBody>
    </xdr:sp>
    <xdr:clientData/>
  </xdr:twoCellAnchor>
  <xdr:twoCellAnchor>
    <xdr:from>
      <xdr:col>26</xdr:col>
      <xdr:colOff>134715</xdr:colOff>
      <xdr:row>758</xdr:row>
      <xdr:rowOff>627745</xdr:rowOff>
    </xdr:from>
    <xdr:to>
      <xdr:col>48</xdr:col>
      <xdr:colOff>147604</xdr:colOff>
      <xdr:row>760</xdr:row>
      <xdr:rowOff>182130</xdr:rowOff>
    </xdr:to>
    <xdr:sp macro="" textlink="">
      <xdr:nvSpPr>
        <xdr:cNvPr id="28" name="大かっこ 27"/>
        <xdr:cNvSpPr/>
      </xdr:nvSpPr>
      <xdr:spPr bwMode="auto">
        <a:xfrm>
          <a:off x="4851858" y="50992316"/>
          <a:ext cx="4004317" cy="597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水銀に関する水俣条約を踏まえた水銀大気排出対策の実施について（第一次答申）の印刷業務</a:t>
          </a:r>
          <a:endParaRPr kumimoji="1" lang="en-US" altLang="ja-JP" sz="1100">
            <a:solidFill>
              <a:schemeClr val="tx1"/>
            </a:solidFill>
            <a:latin typeface="+mn-lt"/>
            <a:ea typeface="+mn-ea"/>
            <a:cs typeface="+mn-cs"/>
          </a:endParaRPr>
        </a:p>
      </xdr:txBody>
    </xdr:sp>
    <xdr:clientData/>
  </xdr:twoCellAnchor>
  <xdr:twoCellAnchor>
    <xdr:from>
      <xdr:col>27</xdr:col>
      <xdr:colOff>45356</xdr:colOff>
      <xdr:row>756</xdr:row>
      <xdr:rowOff>471714</xdr:rowOff>
    </xdr:from>
    <xdr:to>
      <xdr:col>49</xdr:col>
      <xdr:colOff>58244</xdr:colOff>
      <xdr:row>757</xdr:row>
      <xdr:rowOff>398028</xdr:rowOff>
    </xdr:to>
    <xdr:sp macro="" textlink="">
      <xdr:nvSpPr>
        <xdr:cNvPr id="29" name="大かっこ 28"/>
        <xdr:cNvSpPr/>
      </xdr:nvSpPr>
      <xdr:spPr bwMode="auto">
        <a:xfrm>
          <a:off x="4943927" y="49493714"/>
          <a:ext cx="4004317" cy="597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水銀大気排出対策関係法令集及び水銀規制リーフレット印刷業務</a:t>
          </a:r>
          <a:endParaRPr kumimoji="1" lang="en-US" altLang="ja-JP" sz="1100">
            <a:solidFill>
              <a:schemeClr val="tx1"/>
            </a:solidFill>
            <a:latin typeface="+mn-lt"/>
            <a:ea typeface="+mn-ea"/>
            <a:cs typeface="+mn-cs"/>
          </a:endParaRPr>
        </a:p>
      </xdr:txBody>
    </xdr:sp>
    <xdr:clientData/>
  </xdr:twoCellAnchor>
  <xdr:twoCellAnchor>
    <xdr:from>
      <xdr:col>8</xdr:col>
      <xdr:colOff>99785</xdr:colOff>
      <xdr:row>757</xdr:row>
      <xdr:rowOff>81644</xdr:rowOff>
    </xdr:from>
    <xdr:to>
      <xdr:col>11</xdr:col>
      <xdr:colOff>110252</xdr:colOff>
      <xdr:row>757</xdr:row>
      <xdr:rowOff>90714</xdr:rowOff>
    </xdr:to>
    <xdr:cxnSp macro="">
      <xdr:nvCxnSpPr>
        <xdr:cNvPr id="31" name="直線矢印コネクタ 30"/>
        <xdr:cNvCxnSpPr/>
      </xdr:nvCxnSpPr>
      <xdr:spPr>
        <a:xfrm flipV="1">
          <a:off x="1551214" y="49774930"/>
          <a:ext cx="554752" cy="90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97970</xdr:colOff>
      <xdr:row>759</xdr:row>
      <xdr:rowOff>224972</xdr:rowOff>
    </xdr:from>
    <xdr:to>
      <xdr:col>11</xdr:col>
      <xdr:colOff>126580</xdr:colOff>
      <xdr:row>759</xdr:row>
      <xdr:rowOff>233530</xdr:rowOff>
    </xdr:to>
    <xdr:cxnSp macro="">
      <xdr:nvCxnSpPr>
        <xdr:cNvPr id="32" name="直線矢印コネクタ 31"/>
        <xdr:cNvCxnSpPr/>
      </xdr:nvCxnSpPr>
      <xdr:spPr>
        <a:xfrm flipV="1">
          <a:off x="1549399" y="51260829"/>
          <a:ext cx="572895" cy="855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756</xdr:row>
      <xdr:rowOff>136072</xdr:rowOff>
    </xdr:from>
    <xdr:to>
      <xdr:col>19</xdr:col>
      <xdr:colOff>15558</xdr:colOff>
      <xdr:row>756</xdr:row>
      <xdr:rowOff>489858</xdr:rowOff>
    </xdr:to>
    <xdr:sp macro="" textlink="">
      <xdr:nvSpPr>
        <xdr:cNvPr id="33" name="テキスト ボックス 32"/>
        <xdr:cNvSpPr txBox="1"/>
      </xdr:nvSpPr>
      <xdr:spPr>
        <a:xfrm>
          <a:off x="2022929" y="49158072"/>
          <a:ext cx="1439772"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11</xdr:col>
      <xdr:colOff>63500</xdr:colOff>
      <xdr:row>758</xdr:row>
      <xdr:rowOff>299358</xdr:rowOff>
    </xdr:from>
    <xdr:to>
      <xdr:col>19</xdr:col>
      <xdr:colOff>51843</xdr:colOff>
      <xdr:row>758</xdr:row>
      <xdr:rowOff>653144</xdr:rowOff>
    </xdr:to>
    <xdr:sp macro="" textlink="">
      <xdr:nvSpPr>
        <xdr:cNvPr id="35" name="テキスト ボックス 34"/>
        <xdr:cNvSpPr txBox="1"/>
      </xdr:nvSpPr>
      <xdr:spPr>
        <a:xfrm>
          <a:off x="2059214" y="50663929"/>
          <a:ext cx="1439772"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124</v>
      </c>
      <c r="AT2" s="173"/>
      <c r="AU2" s="173"/>
      <c r="AV2" s="43" t="str">
        <f>IF(AW2="", "", "-")</f>
        <v/>
      </c>
      <c r="AW2" s="372"/>
      <c r="AX2" s="372"/>
    </row>
    <row r="3" spans="1:50" ht="21" customHeight="1" thickBot="1" x14ac:dyDescent="0.2">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470</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554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73</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472</v>
      </c>
      <c r="AF5" s="690"/>
      <c r="AG5" s="690"/>
      <c r="AH5" s="690"/>
      <c r="AI5" s="690"/>
      <c r="AJ5" s="690"/>
      <c r="AK5" s="690"/>
      <c r="AL5" s="690"/>
      <c r="AM5" s="690"/>
      <c r="AN5" s="690"/>
      <c r="AO5" s="690"/>
      <c r="AP5" s="691"/>
      <c r="AQ5" s="692" t="s">
        <v>473</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525</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475</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527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555</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549</v>
      </c>
      <c r="Q13" s="169"/>
      <c r="R13" s="169"/>
      <c r="S13" s="169"/>
      <c r="T13" s="169"/>
      <c r="U13" s="169"/>
      <c r="V13" s="170"/>
      <c r="W13" s="168">
        <v>71</v>
      </c>
      <c r="X13" s="169"/>
      <c r="Y13" s="169"/>
      <c r="Z13" s="169"/>
      <c r="AA13" s="169"/>
      <c r="AB13" s="169"/>
      <c r="AC13" s="170"/>
      <c r="AD13" s="168">
        <v>36</v>
      </c>
      <c r="AE13" s="169"/>
      <c r="AF13" s="169"/>
      <c r="AG13" s="169"/>
      <c r="AH13" s="169"/>
      <c r="AI13" s="169"/>
      <c r="AJ13" s="170"/>
      <c r="AK13" s="168">
        <v>35</v>
      </c>
      <c r="AL13" s="169"/>
      <c r="AM13" s="169"/>
      <c r="AN13" s="169"/>
      <c r="AO13" s="169"/>
      <c r="AP13" s="169"/>
      <c r="AQ13" s="170"/>
      <c r="AR13" s="165">
        <v>40</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550</v>
      </c>
      <c r="Q14" s="169"/>
      <c r="R14" s="169"/>
      <c r="S14" s="169"/>
      <c r="T14" s="169"/>
      <c r="U14" s="169"/>
      <c r="V14" s="170"/>
      <c r="W14" s="168" t="s">
        <v>549</v>
      </c>
      <c r="X14" s="169"/>
      <c r="Y14" s="169"/>
      <c r="Z14" s="169"/>
      <c r="AA14" s="169"/>
      <c r="AB14" s="169"/>
      <c r="AC14" s="170"/>
      <c r="AD14" s="168" t="s">
        <v>550</v>
      </c>
      <c r="AE14" s="169"/>
      <c r="AF14" s="169"/>
      <c r="AG14" s="169"/>
      <c r="AH14" s="169"/>
      <c r="AI14" s="169"/>
      <c r="AJ14" s="170"/>
      <c r="AK14" s="168" t="s">
        <v>549</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551</v>
      </c>
      <c r="Q15" s="169"/>
      <c r="R15" s="169"/>
      <c r="S15" s="169"/>
      <c r="T15" s="169"/>
      <c r="U15" s="169"/>
      <c r="V15" s="170"/>
      <c r="W15" s="168" t="s">
        <v>549</v>
      </c>
      <c r="X15" s="169"/>
      <c r="Y15" s="169"/>
      <c r="Z15" s="169"/>
      <c r="AA15" s="169"/>
      <c r="AB15" s="169"/>
      <c r="AC15" s="170"/>
      <c r="AD15" s="168" t="s">
        <v>549</v>
      </c>
      <c r="AE15" s="169"/>
      <c r="AF15" s="169"/>
      <c r="AG15" s="169"/>
      <c r="AH15" s="169"/>
      <c r="AI15" s="169"/>
      <c r="AJ15" s="170"/>
      <c r="AK15" s="168" t="s">
        <v>550</v>
      </c>
      <c r="AL15" s="169"/>
      <c r="AM15" s="169"/>
      <c r="AN15" s="169"/>
      <c r="AO15" s="169"/>
      <c r="AP15" s="169"/>
      <c r="AQ15" s="170"/>
      <c r="AR15" s="168" t="s">
        <v>549</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549</v>
      </c>
      <c r="Q16" s="169"/>
      <c r="R16" s="169"/>
      <c r="S16" s="169"/>
      <c r="T16" s="169"/>
      <c r="U16" s="169"/>
      <c r="V16" s="170"/>
      <c r="W16" s="168" t="s">
        <v>549</v>
      </c>
      <c r="X16" s="169"/>
      <c r="Y16" s="169"/>
      <c r="Z16" s="169"/>
      <c r="AA16" s="169"/>
      <c r="AB16" s="169"/>
      <c r="AC16" s="170"/>
      <c r="AD16" s="168" t="s">
        <v>549</v>
      </c>
      <c r="AE16" s="169"/>
      <c r="AF16" s="169"/>
      <c r="AG16" s="169"/>
      <c r="AH16" s="169"/>
      <c r="AI16" s="169"/>
      <c r="AJ16" s="170"/>
      <c r="AK16" s="168" t="s">
        <v>549</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549</v>
      </c>
      <c r="Q17" s="169"/>
      <c r="R17" s="169"/>
      <c r="S17" s="169"/>
      <c r="T17" s="169"/>
      <c r="U17" s="169"/>
      <c r="V17" s="170"/>
      <c r="W17" s="168" t="s">
        <v>549</v>
      </c>
      <c r="X17" s="169"/>
      <c r="Y17" s="169"/>
      <c r="Z17" s="169"/>
      <c r="AA17" s="169"/>
      <c r="AB17" s="169"/>
      <c r="AC17" s="170"/>
      <c r="AD17" s="168" t="s">
        <v>549</v>
      </c>
      <c r="AE17" s="169"/>
      <c r="AF17" s="169"/>
      <c r="AG17" s="169"/>
      <c r="AH17" s="169"/>
      <c r="AI17" s="169"/>
      <c r="AJ17" s="170"/>
      <c r="AK17" s="168" t="s">
        <v>549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71</v>
      </c>
      <c r="X18" s="190"/>
      <c r="Y18" s="190"/>
      <c r="Z18" s="190"/>
      <c r="AA18" s="190"/>
      <c r="AB18" s="190"/>
      <c r="AC18" s="191"/>
      <c r="AD18" s="189">
        <f>SUM(AD13:AJ17)</f>
        <v>36</v>
      </c>
      <c r="AE18" s="190"/>
      <c r="AF18" s="190"/>
      <c r="AG18" s="190"/>
      <c r="AH18" s="190"/>
      <c r="AI18" s="190"/>
      <c r="AJ18" s="191"/>
      <c r="AK18" s="189">
        <f>SUM(AK13:AQ17)</f>
        <v>35</v>
      </c>
      <c r="AL18" s="190"/>
      <c r="AM18" s="190"/>
      <c r="AN18" s="190"/>
      <c r="AO18" s="190"/>
      <c r="AP18" s="190"/>
      <c r="AQ18" s="191"/>
      <c r="AR18" s="189">
        <f>SUM(AR13:AX17)</f>
        <v>40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75</v>
      </c>
      <c r="X19" s="169"/>
      <c r="Y19" s="169"/>
      <c r="Z19" s="169"/>
      <c r="AA19" s="169"/>
      <c r="AB19" s="169"/>
      <c r="AC19" s="170"/>
      <c r="AD19" s="168">
        <v>32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1.056338028169014</v>
      </c>
      <c r="X20" s="495"/>
      <c r="Y20" s="495"/>
      <c r="Z20" s="495"/>
      <c r="AA20" s="495"/>
      <c r="AB20" s="495"/>
      <c r="AC20" s="495"/>
      <c r="AD20" s="495">
        <f t="shared" ref="AD20" si="1">IF(AD18=0, "-", SUM(AD19)/AD18)</f>
        <v>0.88888888888888884</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426</v>
      </c>
      <c r="H21" s="885"/>
      <c r="I21" s="885"/>
      <c r="J21" s="885"/>
      <c r="K21" s="885"/>
      <c r="L21" s="885"/>
      <c r="M21" s="885"/>
      <c r="N21" s="885"/>
      <c r="O21" s="885"/>
      <c r="P21" s="495" t="str">
        <f>IF(P19=0, "-", SUM(P19)/SUM(P13,P14))</f>
        <v>-</v>
      </c>
      <c r="Q21" s="495"/>
      <c r="R21" s="495"/>
      <c r="S21" s="495"/>
      <c r="T21" s="495"/>
      <c r="U21" s="495"/>
      <c r="V21" s="495"/>
      <c r="W21" s="495">
        <f t="shared" ref="W21" si="2">IF(W19=0, "-", SUM(W19)/SUM(W13,W14))</f>
        <v>1.056338028169014</v>
      </c>
      <c r="X21" s="495"/>
      <c r="Y21" s="495"/>
      <c r="Z21" s="495"/>
      <c r="AA21" s="495"/>
      <c r="AB21" s="495"/>
      <c r="AC21" s="495"/>
      <c r="AD21" s="495">
        <f t="shared" ref="AD21" si="3">IF(AD19=0, "-", SUM(AD19)/SUM(AD13,AD14))</f>
        <v>0.88888888888888884</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538</v>
      </c>
      <c r="H23" s="134"/>
      <c r="I23" s="134"/>
      <c r="J23" s="134"/>
      <c r="K23" s="134"/>
      <c r="L23" s="134"/>
      <c r="M23" s="134"/>
      <c r="N23" s="134"/>
      <c r="O23" s="135"/>
      <c r="P23" s="165">
        <v>35</v>
      </c>
      <c r="Q23" s="166"/>
      <c r="R23" s="166"/>
      <c r="S23" s="166"/>
      <c r="T23" s="166"/>
      <c r="U23" s="166"/>
      <c r="V23" s="167"/>
      <c r="W23" s="165">
        <v>40</v>
      </c>
      <c r="X23" s="166"/>
      <c r="Y23" s="166"/>
      <c r="Z23" s="166"/>
      <c r="AA23" s="166"/>
      <c r="AB23" s="166"/>
      <c r="AC23" s="167"/>
      <c r="AD23" s="156" t="s">
        <v>558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35</v>
      </c>
      <c r="Q29" s="193"/>
      <c r="R29" s="193"/>
      <c r="S29" s="193"/>
      <c r="T29" s="193"/>
      <c r="U29" s="193"/>
      <c r="V29" s="194"/>
      <c r="W29" s="192">
        <f>AR13</f>
        <v>40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420</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541</v>
      </c>
      <c r="AV31" s="251"/>
      <c r="AW31" s="354" t="s">
        <v>297</v>
      </c>
      <c r="AX31" s="355"/>
    </row>
    <row r="32" spans="1:50" ht="23.25" customHeight="1" x14ac:dyDescent="0.15">
      <c r="A32" s="522"/>
      <c r="B32" s="520"/>
      <c r="C32" s="520"/>
      <c r="D32" s="520"/>
      <c r="E32" s="520"/>
      <c r="F32" s="521"/>
      <c r="G32" s="496" t="s">
        <v>476</v>
      </c>
      <c r="H32" s="497"/>
      <c r="I32" s="497"/>
      <c r="J32" s="497"/>
      <c r="K32" s="497"/>
      <c r="L32" s="497"/>
      <c r="M32" s="497"/>
      <c r="N32" s="497"/>
      <c r="O32" s="498"/>
      <c r="P32" s="107" t="s">
        <v>477</v>
      </c>
      <c r="Q32" s="107"/>
      <c r="R32" s="107"/>
      <c r="S32" s="107"/>
      <c r="T32" s="107"/>
      <c r="U32" s="107"/>
      <c r="V32" s="107"/>
      <c r="W32" s="107"/>
      <c r="X32" s="198"/>
      <c r="Y32" s="321" t="s">
        <v>13</v>
      </c>
      <c r="Z32" s="505"/>
      <c r="AA32" s="506"/>
      <c r="AB32" s="507" t="s">
        <v>539</v>
      </c>
      <c r="AC32" s="507"/>
      <c r="AD32" s="507"/>
      <c r="AE32" s="334" t="s">
        <v>540</v>
      </c>
      <c r="AF32" s="335"/>
      <c r="AG32" s="335"/>
      <c r="AH32" s="335"/>
      <c r="AI32" s="334">
        <v>1</v>
      </c>
      <c r="AJ32" s="335"/>
      <c r="AK32" s="335"/>
      <c r="AL32" s="335"/>
      <c r="AM32" s="334">
        <v>1</v>
      </c>
      <c r="AN32" s="335"/>
      <c r="AO32" s="335"/>
      <c r="AP32" s="335"/>
      <c r="AQ32" s="175" t="s">
        <v>541</v>
      </c>
      <c r="AR32" s="176"/>
      <c r="AS32" s="176"/>
      <c r="AT32" s="177"/>
      <c r="AU32" s="335" t="s">
        <v>541</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539</v>
      </c>
      <c r="AC33" s="477"/>
      <c r="AD33" s="477"/>
      <c r="AE33" s="334" t="s">
        <v>541</v>
      </c>
      <c r="AF33" s="335"/>
      <c r="AG33" s="335"/>
      <c r="AH33" s="335"/>
      <c r="AI33" s="334">
        <v>1</v>
      </c>
      <c r="AJ33" s="335"/>
      <c r="AK33" s="335"/>
      <c r="AL33" s="335"/>
      <c r="AM33" s="334">
        <v>1</v>
      </c>
      <c r="AN33" s="335"/>
      <c r="AO33" s="335"/>
      <c r="AP33" s="335"/>
      <c r="AQ33" s="175">
        <v>1</v>
      </c>
      <c r="AR33" s="176"/>
      <c r="AS33" s="176"/>
      <c r="AT33" s="177"/>
      <c r="AU33" s="335" t="s">
        <v>541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540</v>
      </c>
      <c r="AF34" s="335"/>
      <c r="AG34" s="335"/>
      <c r="AH34" s="335"/>
      <c r="AI34" s="334">
        <v>100</v>
      </c>
      <c r="AJ34" s="335"/>
      <c r="AK34" s="335"/>
      <c r="AL34" s="335"/>
      <c r="AM34" s="334">
        <v>100</v>
      </c>
      <c r="AN34" s="335"/>
      <c r="AO34" s="335"/>
      <c r="AP34" s="335"/>
      <c r="AQ34" s="175" t="s">
        <v>541</v>
      </c>
      <c r="AR34" s="176"/>
      <c r="AS34" s="176"/>
      <c r="AT34" s="177"/>
      <c r="AU34" s="335" t="s">
        <v>542</v>
      </c>
      <c r="AV34" s="335"/>
      <c r="AW34" s="335"/>
      <c r="AX34" s="351"/>
    </row>
    <row r="35" spans="1:50" ht="27.95" customHeight="1" x14ac:dyDescent="0.15">
      <c r="A35" s="858" t="s">
        <v>454</v>
      </c>
      <c r="B35" s="859"/>
      <c r="C35" s="859"/>
      <c r="D35" s="859"/>
      <c r="E35" s="859"/>
      <c r="F35" s="860"/>
      <c r="G35" s="864" t="s">
        <v>536</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6" customHeight="1" thickBo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420</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454</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420</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454</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420</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454</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420</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454</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9" t="s">
        <v>421</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416</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419</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444</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444</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445</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2" t="s">
        <v>427</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443</v>
      </c>
      <c r="X70" s="968"/>
      <c r="Y70" s="960" t="s">
        <v>13</v>
      </c>
      <c r="Z70" s="960"/>
      <c r="AA70" s="961"/>
      <c r="AB70" s="962" t="s">
        <v>444</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444</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445</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421</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457</v>
      </c>
      <c r="B78" s="873"/>
      <c r="C78" s="873"/>
      <c r="D78" s="873"/>
      <c r="E78" s="870" t="s">
        <v>386</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415</v>
      </c>
      <c r="AP79" s="95"/>
      <c r="AQ79" s="95"/>
      <c r="AR79" s="76" t="s">
        <v>413</v>
      </c>
      <c r="AS79" s="94"/>
      <c r="AT79" s="95"/>
      <c r="AU79" s="95"/>
      <c r="AV79" s="95"/>
      <c r="AW79" s="95"/>
      <c r="AX79" s="96"/>
    </row>
    <row r="80" spans="1:50" ht="18.75" hidden="1" customHeight="1" x14ac:dyDescent="0.15">
      <c r="A80" s="474" t="s">
        <v>266</v>
      </c>
      <c r="B80" s="818" t="s">
        <v>412</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422</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423</v>
      </c>
      <c r="AR100" s="892"/>
      <c r="AS100" s="892"/>
      <c r="AT100" s="893"/>
      <c r="AU100" s="891" t="s">
        <v>424</v>
      </c>
      <c r="AV100" s="892"/>
      <c r="AW100" s="892"/>
      <c r="AX100" s="894"/>
    </row>
    <row r="101" spans="1:60" ht="23.25" customHeight="1" x14ac:dyDescent="0.15">
      <c r="A101" s="456"/>
      <c r="B101" s="457"/>
      <c r="C101" s="457"/>
      <c r="D101" s="457"/>
      <c r="E101" s="457"/>
      <c r="F101" s="458"/>
      <c r="G101" s="107" t="s">
        <v>478</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479</v>
      </c>
      <c r="AC101" s="507"/>
      <c r="AD101" s="507"/>
      <c r="AE101" s="334" t="s">
        <v>552</v>
      </c>
      <c r="AF101" s="335"/>
      <c r="AG101" s="335"/>
      <c r="AH101" s="336"/>
      <c r="AI101" s="334">
        <v>3</v>
      </c>
      <c r="AJ101" s="335"/>
      <c r="AK101" s="335"/>
      <c r="AL101" s="336"/>
      <c r="AM101" s="334">
        <v>2</v>
      </c>
      <c r="AN101" s="335"/>
      <c r="AO101" s="335"/>
      <c r="AP101" s="336"/>
      <c r="AQ101" s="334" t="s">
        <v>552</v>
      </c>
      <c r="AR101" s="335"/>
      <c r="AS101" s="335"/>
      <c r="AT101" s="336"/>
      <c r="AU101" s="334" t="s">
        <v>552</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479</v>
      </c>
      <c r="AC102" s="507"/>
      <c r="AD102" s="507"/>
      <c r="AE102" s="311" t="s">
        <v>552</v>
      </c>
      <c r="AF102" s="311"/>
      <c r="AG102" s="311"/>
      <c r="AH102" s="311"/>
      <c r="AI102" s="311">
        <v>3</v>
      </c>
      <c r="AJ102" s="311"/>
      <c r="AK102" s="311"/>
      <c r="AL102" s="311"/>
      <c r="AM102" s="311">
        <v>2</v>
      </c>
      <c r="AN102" s="311"/>
      <c r="AO102" s="311"/>
      <c r="AP102" s="311"/>
      <c r="AQ102" s="855">
        <v>4</v>
      </c>
      <c r="AR102" s="856"/>
      <c r="AS102" s="856"/>
      <c r="AT102" s="857"/>
      <c r="AU102" s="855" t="s">
        <v>552</v>
      </c>
      <c r="AV102" s="856"/>
      <c r="AW102" s="856"/>
      <c r="AX102" s="857"/>
    </row>
    <row r="103" spans="1:60" ht="31.5" hidden="1" customHeight="1" x14ac:dyDescent="0.15">
      <c r="A103" s="453" t="s">
        <v>422</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54"/>
      <c r="AU103" s="341" t="s">
        <v>424</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422</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54"/>
      <c r="AU106" s="341" t="s">
        <v>424</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422</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54"/>
      <c r="AU109" s="341" t="s">
        <v>424</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422</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15">
      <c r="A116" s="257"/>
      <c r="B116" s="258"/>
      <c r="C116" s="258"/>
      <c r="D116" s="258"/>
      <c r="E116" s="258"/>
      <c r="F116" s="259"/>
      <c r="G116" s="287" t="s">
        <v>480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481</v>
      </c>
      <c r="AC116" s="266"/>
      <c r="AD116" s="267"/>
      <c r="AE116" s="311" t="s">
        <v>552</v>
      </c>
      <c r="AF116" s="311"/>
      <c r="AG116" s="311"/>
      <c r="AH116" s="311"/>
      <c r="AI116" s="311">
        <v>25</v>
      </c>
      <c r="AJ116" s="311"/>
      <c r="AK116" s="311"/>
      <c r="AL116" s="311"/>
      <c r="AM116" s="311">
        <v>16</v>
      </c>
      <c r="AN116" s="311"/>
      <c r="AO116" s="311"/>
      <c r="AP116" s="311"/>
      <c r="AQ116" s="334">
        <v>9</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482</v>
      </c>
      <c r="AC117" s="325"/>
      <c r="AD117" s="326"/>
      <c r="AE117" s="271" t="s">
        <v>553</v>
      </c>
      <c r="AF117" s="271"/>
      <c r="AG117" s="271"/>
      <c r="AH117" s="271"/>
      <c r="AI117" s="271" t="s">
        <v>483</v>
      </c>
      <c r="AJ117" s="271"/>
      <c r="AK117" s="271"/>
      <c r="AL117" s="271"/>
      <c r="AM117" s="271" t="s">
        <v>557</v>
      </c>
      <c r="AN117" s="271"/>
      <c r="AO117" s="271"/>
      <c r="AP117" s="271"/>
      <c r="AQ117" s="271" t="s">
        <v>484</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533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485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29</v>
      </c>
      <c r="AR133" s="251"/>
      <c r="AS133" s="118" t="s">
        <v>309</v>
      </c>
      <c r="AT133" s="119"/>
      <c r="AU133" s="184" t="s">
        <v>541</v>
      </c>
      <c r="AV133" s="184"/>
      <c r="AW133" s="118" t="s">
        <v>297</v>
      </c>
      <c r="AX133" s="196"/>
    </row>
    <row r="134" spans="1:50" ht="39.75" customHeight="1" x14ac:dyDescent="0.15">
      <c r="A134" s="989"/>
      <c r="B134" s="222"/>
      <c r="C134" s="221"/>
      <c r="D134" s="222"/>
      <c r="E134" s="221"/>
      <c r="F134" s="283"/>
      <c r="G134" s="197" t="s">
        <v>486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53" t="s">
        <v>487</v>
      </c>
      <c r="AC134" s="188"/>
      <c r="AD134" s="188"/>
      <c r="AE134" s="252">
        <v>100</v>
      </c>
      <c r="AF134" s="176"/>
      <c r="AG134" s="176"/>
      <c r="AH134" s="176"/>
      <c r="AI134" s="252" t="s">
        <v>387</v>
      </c>
      <c r="AJ134" s="176"/>
      <c r="AK134" s="176"/>
      <c r="AL134" s="176"/>
      <c r="AM134" s="252" t="s">
        <v>387</v>
      </c>
      <c r="AN134" s="176"/>
      <c r="AO134" s="176"/>
      <c r="AP134" s="176"/>
      <c r="AQ134" s="252" t="s">
        <v>387</v>
      </c>
      <c r="AR134" s="176"/>
      <c r="AS134" s="176"/>
      <c r="AT134" s="176"/>
      <c r="AU134" s="252" t="s">
        <v>541</v>
      </c>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537</v>
      </c>
      <c r="AC135" s="188"/>
      <c r="AD135" s="188"/>
      <c r="AE135" s="252">
        <v>100</v>
      </c>
      <c r="AF135" s="176"/>
      <c r="AG135" s="176"/>
      <c r="AH135" s="176"/>
      <c r="AI135" s="252">
        <v>100</v>
      </c>
      <c r="AJ135" s="176"/>
      <c r="AK135" s="176"/>
      <c r="AL135" s="176"/>
      <c r="AM135" s="252">
        <v>100</v>
      </c>
      <c r="AN135" s="176"/>
      <c r="AO135" s="176"/>
      <c r="AP135" s="176"/>
      <c r="AQ135" s="252">
        <v>100</v>
      </c>
      <c r="AR135" s="176"/>
      <c r="AS135" s="176"/>
      <c r="AT135" s="176"/>
      <c r="AU135" s="252" t="s">
        <v>541</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556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541</v>
      </c>
      <c r="AF432" s="184"/>
      <c r="AG432" s="118" t="s">
        <v>309</v>
      </c>
      <c r="AH432" s="119"/>
      <c r="AI432" s="129"/>
      <c r="AJ432" s="129"/>
      <c r="AK432" s="129"/>
      <c r="AL432" s="124"/>
      <c r="AM432" s="129"/>
      <c r="AN432" s="129"/>
      <c r="AO432" s="129"/>
      <c r="AP432" s="124"/>
      <c r="AQ432" s="195" t="s">
        <v>541</v>
      </c>
      <c r="AR432" s="184"/>
      <c r="AS432" s="118" t="s">
        <v>309</v>
      </c>
      <c r="AT432" s="119"/>
      <c r="AU432" s="184" t="s">
        <v>541</v>
      </c>
      <c r="AV432" s="184"/>
      <c r="AW432" s="118" t="s">
        <v>297</v>
      </c>
      <c r="AX432" s="196"/>
    </row>
    <row r="433" spans="1:50" ht="23.25" customHeight="1" x14ac:dyDescent="0.15">
      <c r="A433" s="989"/>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541</v>
      </c>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541</v>
      </c>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541</v>
      </c>
      <c r="AF457" s="184"/>
      <c r="AG457" s="118" t="s">
        <v>309</v>
      </c>
      <c r="AH457" s="119"/>
      <c r="AI457" s="129"/>
      <c r="AJ457" s="129"/>
      <c r="AK457" s="129"/>
      <c r="AL457" s="124"/>
      <c r="AM457" s="129"/>
      <c r="AN457" s="129"/>
      <c r="AO457" s="129"/>
      <c r="AP457" s="124"/>
      <c r="AQ457" s="195" t="s">
        <v>541</v>
      </c>
      <c r="AR457" s="184"/>
      <c r="AS457" s="118" t="s">
        <v>309</v>
      </c>
      <c r="AT457" s="119"/>
      <c r="AU457" s="184" t="s">
        <v>543</v>
      </c>
      <c r="AV457" s="184"/>
      <c r="AW457" s="118" t="s">
        <v>297</v>
      </c>
      <c r="AX457" s="196"/>
    </row>
    <row r="458" spans="1:50" ht="23.25" customHeight="1" x14ac:dyDescent="0.15">
      <c r="A458" s="989"/>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541</v>
      </c>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541</v>
      </c>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1.4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474</v>
      </c>
      <c r="AE702" s="852"/>
      <c r="AF702" s="852"/>
      <c r="AG702" s="841" t="s">
        <v>488</v>
      </c>
      <c r="AH702" s="842"/>
      <c r="AI702" s="842"/>
      <c r="AJ702" s="842"/>
      <c r="AK702" s="842"/>
      <c r="AL702" s="842"/>
      <c r="AM702" s="842"/>
      <c r="AN702" s="842"/>
      <c r="AO702" s="842"/>
      <c r="AP702" s="842"/>
      <c r="AQ702" s="842"/>
      <c r="AR702" s="842"/>
      <c r="AS702" s="842"/>
      <c r="AT702" s="842"/>
      <c r="AU702" s="842"/>
      <c r="AV702" s="842"/>
      <c r="AW702" s="842"/>
      <c r="AX702" s="843"/>
    </row>
    <row r="703" spans="1:50" ht="41.4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474</v>
      </c>
      <c r="AE703" s="101"/>
      <c r="AF703" s="101"/>
      <c r="AG703" s="642" t="s">
        <v>489</v>
      </c>
      <c r="AH703" s="643"/>
      <c r="AI703" s="643"/>
      <c r="AJ703" s="643"/>
      <c r="AK703" s="643"/>
      <c r="AL703" s="643"/>
      <c r="AM703" s="643"/>
      <c r="AN703" s="643"/>
      <c r="AO703" s="643"/>
      <c r="AP703" s="643"/>
      <c r="AQ703" s="643"/>
      <c r="AR703" s="643"/>
      <c r="AS703" s="643"/>
      <c r="AT703" s="643"/>
      <c r="AU703" s="643"/>
      <c r="AV703" s="643"/>
      <c r="AW703" s="643"/>
      <c r="AX703" s="644"/>
    </row>
    <row r="704" spans="1:50" ht="41.4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474</v>
      </c>
      <c r="AE704" s="554"/>
      <c r="AF704" s="554"/>
      <c r="AG704" s="408" t="s">
        <v>490</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474</v>
      </c>
      <c r="AE705" s="706"/>
      <c r="AF705" s="706"/>
      <c r="AG705" s="106" t="s">
        <v>535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534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491</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498</v>
      </c>
      <c r="AE708" s="657"/>
      <c r="AF708" s="657"/>
      <c r="AG708" s="481" t="s">
        <v>461</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474</v>
      </c>
      <c r="AE709" s="101"/>
      <c r="AF709" s="101"/>
      <c r="AG709" s="642" t="s">
        <v>492</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498</v>
      </c>
      <c r="AE710" s="101"/>
      <c r="AF710" s="101"/>
      <c r="AG710" s="642" t="s">
        <v>461</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474</v>
      </c>
      <c r="AE711" s="101"/>
      <c r="AF711" s="101"/>
      <c r="AG711" s="642" t="s">
        <v>493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498</v>
      </c>
      <c r="AE712" s="554"/>
      <c r="AF712" s="554"/>
      <c r="AG712" s="566" t="s">
        <v>461</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498</v>
      </c>
      <c r="AE713" s="101"/>
      <c r="AF713" s="102"/>
      <c r="AG713" s="566" t="s">
        <v>461</v>
      </c>
      <c r="AH713" s="567"/>
      <c r="AI713" s="567"/>
      <c r="AJ713" s="567"/>
      <c r="AK713" s="567"/>
      <c r="AL713" s="567"/>
      <c r="AM713" s="567"/>
      <c r="AN713" s="567"/>
      <c r="AO713" s="567"/>
      <c r="AP713" s="567"/>
      <c r="AQ713" s="567"/>
      <c r="AR713" s="567"/>
      <c r="AS713" s="567"/>
      <c r="AT713" s="567"/>
      <c r="AU713" s="567"/>
      <c r="AV713" s="567"/>
      <c r="AW713" s="567"/>
      <c r="AX713" s="568"/>
    </row>
    <row r="714" spans="1:50" ht="26.25" customHeight="1" x14ac:dyDescent="0.15">
      <c r="A714" s="635"/>
      <c r="B714" s="636"/>
      <c r="C714" s="750" t="s">
        <v>382</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474</v>
      </c>
      <c r="AE714" s="564"/>
      <c r="AF714" s="565"/>
      <c r="AG714" s="668" t="s">
        <v>526</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383</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474</v>
      </c>
      <c r="AE715" s="657"/>
      <c r="AF715" s="658"/>
      <c r="AG715" s="481" t="s">
        <v>494</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474</v>
      </c>
      <c r="AE716" s="738"/>
      <c r="AF716" s="738"/>
      <c r="AG716" s="642" t="s">
        <v>495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474</v>
      </c>
      <c r="AE717" s="101"/>
      <c r="AF717" s="101"/>
      <c r="AG717" s="642" t="s">
        <v>496</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474</v>
      </c>
      <c r="AE718" s="101"/>
      <c r="AF718" s="101"/>
      <c r="AG718" s="109" t="s">
        <v>497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c r="AE719" s="657"/>
      <c r="AF719" s="657"/>
      <c r="AG719" s="106" t="s">
        <v>545</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409</v>
      </c>
      <c r="D720" s="896"/>
      <c r="E720" s="896"/>
      <c r="F720" s="899"/>
      <c r="G720" s="895" t="s">
        <v>410</v>
      </c>
      <c r="H720" s="896"/>
      <c r="I720" s="896"/>
      <c r="J720" s="896"/>
      <c r="K720" s="896"/>
      <c r="L720" s="896"/>
      <c r="M720" s="896"/>
      <c r="N720" s="895" t="s">
        <v>414</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18" customHeight="1" x14ac:dyDescent="0.15">
      <c r="A721" s="628"/>
      <c r="B721" s="629"/>
      <c r="C721" s="878"/>
      <c r="D721" s="879"/>
      <c r="E721" s="879"/>
      <c r="F721" s="880"/>
      <c r="G721" s="900"/>
      <c r="H721" s="901"/>
      <c r="I721" s="78" t="str">
        <f>IF(OR(G721="　", G721=""), "", "-")</f>
        <v/>
      </c>
      <c r="J721" s="877" t="s">
        <v>545</v>
      </c>
      <c r="K721" s="877"/>
      <c r="L721" s="78" t="str">
        <f>IF(M721="","","-")</f>
        <v/>
      </c>
      <c r="M721" s="79"/>
      <c r="N721" s="874" t="s">
        <v>547</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18" customHeight="1" x14ac:dyDescent="0.15">
      <c r="A722" s="628"/>
      <c r="B722" s="629"/>
      <c r="C722" s="878"/>
      <c r="D722" s="879"/>
      <c r="E722" s="879"/>
      <c r="F722" s="880"/>
      <c r="G722" s="900"/>
      <c r="H722" s="901"/>
      <c r="I722" s="78" t="str">
        <f t="shared" ref="I722:I725" si="4">IF(OR(G722="　", G722=""), "", "-")</f>
        <v/>
      </c>
      <c r="J722" s="877" t="s">
        <v>540</v>
      </c>
      <c r="K722" s="877"/>
      <c r="L722" s="78" t="str">
        <f t="shared" ref="L722:L725" si="5">IF(M722="","","-")</f>
        <v/>
      </c>
      <c r="M722" s="79"/>
      <c r="N722" s="874" t="s">
        <v>540</v>
      </c>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18" customHeight="1" x14ac:dyDescent="0.15">
      <c r="A723" s="628"/>
      <c r="B723" s="629"/>
      <c r="C723" s="878"/>
      <c r="D723" s="879"/>
      <c r="E723" s="879"/>
      <c r="F723" s="880"/>
      <c r="G723" s="900"/>
      <c r="H723" s="901"/>
      <c r="I723" s="78" t="str">
        <f t="shared" si="4"/>
        <v/>
      </c>
      <c r="J723" s="877" t="s">
        <v>546</v>
      </c>
      <c r="K723" s="877"/>
      <c r="L723" s="78" t="str">
        <f t="shared" si="5"/>
        <v/>
      </c>
      <c r="M723" s="79"/>
      <c r="N723" s="874" t="s">
        <v>540</v>
      </c>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18" customHeight="1" x14ac:dyDescent="0.15">
      <c r="A724" s="628"/>
      <c r="B724" s="629"/>
      <c r="C724" s="878"/>
      <c r="D724" s="879"/>
      <c r="E724" s="879"/>
      <c r="F724" s="880"/>
      <c r="G724" s="900"/>
      <c r="H724" s="901"/>
      <c r="I724" s="78" t="str">
        <f t="shared" si="4"/>
        <v/>
      </c>
      <c r="J724" s="877" t="s">
        <v>541</v>
      </c>
      <c r="K724" s="877"/>
      <c r="L724" s="78" t="str">
        <f t="shared" si="5"/>
        <v/>
      </c>
      <c r="M724" s="79"/>
      <c r="N724" s="874" t="s">
        <v>540</v>
      </c>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4" t="s">
        <v>48</v>
      </c>
      <c r="B726" s="595"/>
      <c r="C726" s="413" t="s">
        <v>53</v>
      </c>
      <c r="D726" s="549"/>
      <c r="E726" s="549"/>
      <c r="F726" s="550"/>
      <c r="G726" s="780" t="s">
        <v>499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6"/>
      <c r="B727" s="597"/>
      <c r="C727" s="775" t="s">
        <v>57</v>
      </c>
      <c r="D727" s="776"/>
      <c r="E727" s="776"/>
      <c r="F727" s="777"/>
      <c r="G727" s="778" t="s">
        <v>544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45" customHeight="1" thickBot="1" x14ac:dyDescent="0.2">
      <c r="A729" s="744" t="s">
        <v>559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54" customHeight="1" thickBot="1" x14ac:dyDescent="0.2">
      <c r="A731" s="591" t="s">
        <v>257</v>
      </c>
      <c r="B731" s="592"/>
      <c r="C731" s="592"/>
      <c r="D731" s="592"/>
      <c r="E731" s="593"/>
      <c r="F731" s="659" t="s">
        <v>560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54" customHeight="1" thickBot="1" x14ac:dyDescent="0.2">
      <c r="A733" s="724" t="s">
        <v>257</v>
      </c>
      <c r="B733" s="725"/>
      <c r="C733" s="725"/>
      <c r="D733" s="725"/>
      <c r="E733" s="726"/>
      <c r="F733" s="745" t="s">
        <v>561</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1.1"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425</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c r="H737" s="910"/>
      <c r="I737" s="910"/>
      <c r="J737" s="910"/>
      <c r="K737" s="910"/>
      <c r="L737" s="910"/>
      <c r="M737" s="910"/>
      <c r="N737" s="910"/>
      <c r="O737" s="910"/>
      <c r="P737" s="911"/>
      <c r="Q737" s="599" t="s">
        <v>312</v>
      </c>
      <c r="R737" s="599"/>
      <c r="S737" s="599"/>
      <c r="T737" s="599"/>
      <c r="U737" s="599"/>
      <c r="V737" s="599"/>
      <c r="W737" s="909"/>
      <c r="X737" s="910"/>
      <c r="Y737" s="910"/>
      <c r="Z737" s="910"/>
      <c r="AA737" s="910"/>
      <c r="AB737" s="910"/>
      <c r="AC737" s="910"/>
      <c r="AD737" s="910"/>
      <c r="AE737" s="910"/>
      <c r="AF737" s="911"/>
      <c r="AG737" s="599" t="s">
        <v>313</v>
      </c>
      <c r="AH737" s="599"/>
      <c r="AI737" s="599"/>
      <c r="AJ737" s="599"/>
      <c r="AK737" s="599"/>
      <c r="AL737" s="599"/>
      <c r="AM737" s="909"/>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c r="H738" s="910"/>
      <c r="I738" s="910"/>
      <c r="J738" s="910"/>
      <c r="K738" s="910"/>
      <c r="L738" s="910"/>
      <c r="M738" s="910"/>
      <c r="N738" s="910"/>
      <c r="O738" s="910"/>
      <c r="P738" s="910"/>
      <c r="Q738" s="599" t="s">
        <v>315</v>
      </c>
      <c r="R738" s="599"/>
      <c r="S738" s="599"/>
      <c r="T738" s="599"/>
      <c r="U738" s="599"/>
      <c r="V738" s="599"/>
      <c r="W738" s="909"/>
      <c r="X738" s="910"/>
      <c r="Y738" s="910"/>
      <c r="Z738" s="910"/>
      <c r="AA738" s="910"/>
      <c r="AB738" s="910"/>
      <c r="AC738" s="910"/>
      <c r="AD738" s="910"/>
      <c r="AE738" s="910"/>
      <c r="AF738" s="911"/>
      <c r="AG738" s="887" t="s">
        <v>316</v>
      </c>
      <c r="AH738" s="887"/>
      <c r="AI738" s="887"/>
      <c r="AJ738" s="887"/>
      <c r="AK738" s="887"/>
      <c r="AL738" s="887"/>
      <c r="AM738" s="915" t="s">
        <v>500</v>
      </c>
      <c r="AN738" s="910"/>
      <c r="AO738" s="910"/>
      <c r="AP738" s="910"/>
      <c r="AQ738" s="910"/>
      <c r="AR738" s="910"/>
      <c r="AS738" s="910"/>
      <c r="AT738" s="910"/>
      <c r="AU738" s="910"/>
      <c r="AV738" s="911"/>
      <c r="AW738" s="73"/>
      <c r="AX738" s="74"/>
    </row>
    <row r="739" spans="1:50" ht="24.75" customHeight="1" thickBot="1" x14ac:dyDescent="0.2">
      <c r="A739" s="722" t="s">
        <v>411</v>
      </c>
      <c r="B739" s="723"/>
      <c r="C739" s="723"/>
      <c r="D739" s="723"/>
      <c r="E739" s="723"/>
      <c r="F739" s="723"/>
      <c r="G739" s="912">
        <v>109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458</v>
      </c>
      <c r="B740" s="760"/>
      <c r="C740" s="760"/>
      <c r="D740" s="760"/>
      <c r="E740" s="760"/>
      <c r="F740" s="76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460</v>
      </c>
      <c r="B779" s="740"/>
      <c r="C779" s="740"/>
      <c r="D779" s="740"/>
      <c r="E779" s="740"/>
      <c r="F779" s="741"/>
      <c r="G779" s="405" t="s">
        <v>509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502</v>
      </c>
      <c r="H781" s="421"/>
      <c r="I781" s="421"/>
      <c r="J781" s="421"/>
      <c r="K781" s="422"/>
      <c r="L781" s="423" t="s">
        <v>506</v>
      </c>
      <c r="M781" s="424"/>
      <c r="N781" s="424"/>
      <c r="O781" s="424"/>
      <c r="P781" s="424"/>
      <c r="Q781" s="424"/>
      <c r="R781" s="424"/>
      <c r="S781" s="424"/>
      <c r="T781" s="424"/>
      <c r="U781" s="424"/>
      <c r="V781" s="424"/>
      <c r="W781" s="424"/>
      <c r="X781" s="425"/>
      <c r="Y781" s="450">
        <v>18</v>
      </c>
      <c r="Z781" s="451"/>
      <c r="AA781" s="451"/>
      <c r="AB781" s="548"/>
      <c r="AC781" s="420" t="s">
        <v>502</v>
      </c>
      <c r="AD781" s="421"/>
      <c r="AE781" s="421"/>
      <c r="AF781" s="421"/>
      <c r="AG781" s="422"/>
      <c r="AH781" s="423" t="s">
        <v>505</v>
      </c>
      <c r="AI781" s="424"/>
      <c r="AJ781" s="424"/>
      <c r="AK781" s="424"/>
      <c r="AL781" s="424"/>
      <c r="AM781" s="424"/>
      <c r="AN781" s="424"/>
      <c r="AO781" s="424"/>
      <c r="AP781" s="424"/>
      <c r="AQ781" s="424"/>
      <c r="AR781" s="424"/>
      <c r="AS781" s="424"/>
      <c r="AT781" s="425"/>
      <c r="AU781" s="450">
        <v>2</v>
      </c>
      <c r="AV781" s="451"/>
      <c r="AW781" s="451"/>
      <c r="AX781" s="452"/>
    </row>
    <row r="782" spans="1:50" ht="24.75" customHeight="1" x14ac:dyDescent="0.15">
      <c r="A782" s="555"/>
      <c r="B782" s="742"/>
      <c r="C782" s="742"/>
      <c r="D782" s="742"/>
      <c r="E782" s="742"/>
      <c r="F782" s="743"/>
      <c r="G782" s="331" t="s">
        <v>503</v>
      </c>
      <c r="H782" s="332"/>
      <c r="I782" s="332"/>
      <c r="J782" s="332"/>
      <c r="K782" s="333"/>
      <c r="L782" s="376" t="s">
        <v>507</v>
      </c>
      <c r="M782" s="377"/>
      <c r="N782" s="377"/>
      <c r="O782" s="377"/>
      <c r="P782" s="377"/>
      <c r="Q782" s="377"/>
      <c r="R782" s="377"/>
      <c r="S782" s="377"/>
      <c r="T782" s="377"/>
      <c r="U782" s="377"/>
      <c r="V782" s="377"/>
      <c r="W782" s="377"/>
      <c r="X782" s="378"/>
      <c r="Y782" s="373">
        <v>7</v>
      </c>
      <c r="Z782" s="374"/>
      <c r="AA782" s="374"/>
      <c r="AB782" s="380"/>
      <c r="AC782" s="331" t="s">
        <v>518</v>
      </c>
      <c r="AD782" s="332"/>
      <c r="AE782" s="332"/>
      <c r="AF782" s="332"/>
      <c r="AG782" s="333"/>
      <c r="AH782" s="376" t="s">
        <v>519</v>
      </c>
      <c r="AI782" s="377"/>
      <c r="AJ782" s="377"/>
      <c r="AK782" s="377"/>
      <c r="AL782" s="377"/>
      <c r="AM782" s="377"/>
      <c r="AN782" s="377"/>
      <c r="AO782" s="377"/>
      <c r="AP782" s="377"/>
      <c r="AQ782" s="377"/>
      <c r="AR782" s="377"/>
      <c r="AS782" s="377"/>
      <c r="AT782" s="378"/>
      <c r="AU782" s="373">
        <v>1</v>
      </c>
      <c r="AV782" s="374"/>
      <c r="AW782" s="374"/>
      <c r="AX782" s="375"/>
    </row>
    <row r="783" spans="1:50" ht="24.75" customHeight="1" x14ac:dyDescent="0.15">
      <c r="A783" s="555"/>
      <c r="B783" s="742"/>
      <c r="C783" s="742"/>
      <c r="D783" s="742"/>
      <c r="E783" s="742"/>
      <c r="F783" s="743"/>
      <c r="G783" s="331" t="s">
        <v>504</v>
      </c>
      <c r="H783" s="332"/>
      <c r="I783" s="332"/>
      <c r="J783" s="332"/>
      <c r="K783" s="333"/>
      <c r="L783" s="376" t="s">
        <v>508</v>
      </c>
      <c r="M783" s="377"/>
      <c r="N783" s="377"/>
      <c r="O783" s="377"/>
      <c r="P783" s="377"/>
      <c r="Q783" s="377"/>
      <c r="R783" s="377"/>
      <c r="S783" s="377"/>
      <c r="T783" s="377"/>
      <c r="U783" s="377"/>
      <c r="V783" s="377"/>
      <c r="W783" s="377"/>
      <c r="X783" s="378"/>
      <c r="Y783" s="373">
        <v>1</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3</v>
      </c>
      <c r="AV791" s="387"/>
      <c r="AW791" s="387"/>
      <c r="AX791" s="389"/>
    </row>
    <row r="792" spans="1:50" ht="24.75" customHeight="1" x14ac:dyDescent="0.15">
      <c r="A792" s="555"/>
      <c r="B792" s="742"/>
      <c r="C792" s="742"/>
      <c r="D792" s="742"/>
      <c r="E792" s="742"/>
      <c r="F792" s="743"/>
      <c r="G792" s="405" t="s">
        <v>524</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523</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517</v>
      </c>
      <c r="H794" s="421"/>
      <c r="I794" s="421"/>
      <c r="J794" s="421"/>
      <c r="K794" s="422"/>
      <c r="L794" s="423" t="s">
        <v>520</v>
      </c>
      <c r="M794" s="424"/>
      <c r="N794" s="424"/>
      <c r="O794" s="424"/>
      <c r="P794" s="424"/>
      <c r="Q794" s="424"/>
      <c r="R794" s="424"/>
      <c r="S794" s="424"/>
      <c r="T794" s="424"/>
      <c r="U794" s="424"/>
      <c r="V794" s="424"/>
      <c r="W794" s="424"/>
      <c r="X794" s="425"/>
      <c r="Y794" s="450">
        <v>0.8</v>
      </c>
      <c r="Z794" s="451"/>
      <c r="AA794" s="451"/>
      <c r="AB794" s="548"/>
      <c r="AC794" s="420" t="s">
        <v>521</v>
      </c>
      <c r="AD794" s="421"/>
      <c r="AE794" s="421"/>
      <c r="AF794" s="421"/>
      <c r="AG794" s="422"/>
      <c r="AH794" s="423" t="s">
        <v>522</v>
      </c>
      <c r="AI794" s="424"/>
      <c r="AJ794" s="424"/>
      <c r="AK794" s="424"/>
      <c r="AL794" s="424"/>
      <c r="AM794" s="424"/>
      <c r="AN794" s="424"/>
      <c r="AO794" s="424"/>
      <c r="AP794" s="424"/>
      <c r="AQ794" s="424"/>
      <c r="AR794" s="424"/>
      <c r="AS794" s="424"/>
      <c r="AT794" s="425"/>
      <c r="AU794" s="450">
        <v>1</v>
      </c>
      <c r="AV794" s="451"/>
      <c r="AW794" s="451"/>
      <c r="AX794" s="452"/>
    </row>
    <row r="795" spans="1:50" ht="24.75"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0.8</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1</v>
      </c>
      <c r="AV804" s="387"/>
      <c r="AW804" s="387"/>
      <c r="AX804" s="389"/>
    </row>
    <row r="805" spans="1:50" ht="24.75" hidden="1" customHeight="1" x14ac:dyDescent="0.15">
      <c r="A805" s="555"/>
      <c r="B805" s="742"/>
      <c r="C805" s="742"/>
      <c r="D805" s="742"/>
      <c r="E805" s="742"/>
      <c r="F805" s="743"/>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1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415</v>
      </c>
      <c r="AM831" s="906"/>
      <c r="AN831" s="906"/>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72.95" customHeight="1" x14ac:dyDescent="0.15">
      <c r="A837" s="379">
        <v>1</v>
      </c>
      <c r="B837" s="379">
        <v>1</v>
      </c>
      <c r="C837" s="400" t="s">
        <v>510</v>
      </c>
      <c r="D837" s="390"/>
      <c r="E837" s="390"/>
      <c r="F837" s="390"/>
      <c r="G837" s="390"/>
      <c r="H837" s="390"/>
      <c r="I837" s="390"/>
      <c r="J837" s="391">
        <v>4013301013616</v>
      </c>
      <c r="K837" s="392"/>
      <c r="L837" s="392"/>
      <c r="M837" s="392"/>
      <c r="N837" s="392"/>
      <c r="O837" s="392"/>
      <c r="P837" s="401" t="s">
        <v>516</v>
      </c>
      <c r="Q837" s="294"/>
      <c r="R837" s="294"/>
      <c r="S837" s="294"/>
      <c r="T837" s="294"/>
      <c r="U837" s="294"/>
      <c r="V837" s="294"/>
      <c r="W837" s="294"/>
      <c r="X837" s="294"/>
      <c r="Y837" s="302">
        <v>26</v>
      </c>
      <c r="Z837" s="303"/>
      <c r="AA837" s="303"/>
      <c r="AB837" s="304"/>
      <c r="AC837" s="393" t="s">
        <v>447</v>
      </c>
      <c r="AD837" s="399"/>
      <c r="AE837" s="399"/>
      <c r="AF837" s="399"/>
      <c r="AG837" s="399"/>
      <c r="AH837" s="394">
        <v>1</v>
      </c>
      <c r="AI837" s="395"/>
      <c r="AJ837" s="395"/>
      <c r="AK837" s="395"/>
      <c r="AL837" s="299">
        <v>90</v>
      </c>
      <c r="AM837" s="300"/>
      <c r="AN837" s="300"/>
      <c r="AO837" s="301"/>
      <c r="AP837" s="295" t="s">
        <v>541</v>
      </c>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44.45" customHeight="1" x14ac:dyDescent="0.15">
      <c r="A870" s="379">
        <v>1</v>
      </c>
      <c r="B870" s="379">
        <v>1</v>
      </c>
      <c r="C870" s="390" t="s">
        <v>511</v>
      </c>
      <c r="D870" s="390"/>
      <c r="E870" s="390"/>
      <c r="F870" s="390"/>
      <c r="G870" s="390"/>
      <c r="H870" s="390"/>
      <c r="I870" s="390"/>
      <c r="J870" s="391">
        <v>7013401000164</v>
      </c>
      <c r="K870" s="392"/>
      <c r="L870" s="392"/>
      <c r="M870" s="392"/>
      <c r="N870" s="392"/>
      <c r="O870" s="392"/>
      <c r="P870" s="401" t="s">
        <v>512</v>
      </c>
      <c r="Q870" s="294"/>
      <c r="R870" s="294"/>
      <c r="S870" s="294"/>
      <c r="T870" s="294"/>
      <c r="U870" s="294"/>
      <c r="V870" s="294"/>
      <c r="W870" s="294"/>
      <c r="X870" s="294"/>
      <c r="Y870" s="302">
        <v>3</v>
      </c>
      <c r="Z870" s="303"/>
      <c r="AA870" s="303"/>
      <c r="AB870" s="304"/>
      <c r="AC870" s="393" t="s">
        <v>446</v>
      </c>
      <c r="AD870" s="399"/>
      <c r="AE870" s="399"/>
      <c r="AF870" s="399"/>
      <c r="AG870" s="399"/>
      <c r="AH870" s="394">
        <v>3</v>
      </c>
      <c r="AI870" s="395"/>
      <c r="AJ870" s="395"/>
      <c r="AK870" s="395"/>
      <c r="AL870" s="299">
        <v>61</v>
      </c>
      <c r="AM870" s="300"/>
      <c r="AN870" s="300"/>
      <c r="AO870" s="301"/>
      <c r="AP870" s="295" t="s">
        <v>541</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515</v>
      </c>
      <c r="D903" s="390"/>
      <c r="E903" s="390"/>
      <c r="F903" s="390"/>
      <c r="G903" s="390"/>
      <c r="H903" s="390"/>
      <c r="I903" s="390"/>
      <c r="J903" s="391">
        <v>5010401011375</v>
      </c>
      <c r="K903" s="392"/>
      <c r="L903" s="392"/>
      <c r="M903" s="392"/>
      <c r="N903" s="392"/>
      <c r="O903" s="392"/>
      <c r="P903" s="401" t="s">
        <v>532</v>
      </c>
      <c r="Q903" s="294"/>
      <c r="R903" s="294"/>
      <c r="S903" s="294"/>
      <c r="T903" s="294"/>
      <c r="U903" s="294"/>
      <c r="V903" s="294"/>
      <c r="W903" s="294"/>
      <c r="X903" s="294"/>
      <c r="Y903" s="302">
        <v>0.8</v>
      </c>
      <c r="Z903" s="303"/>
      <c r="AA903" s="303"/>
      <c r="AB903" s="304"/>
      <c r="AC903" s="393" t="s">
        <v>452</v>
      </c>
      <c r="AD903" s="399"/>
      <c r="AE903" s="399"/>
      <c r="AF903" s="399"/>
      <c r="AG903" s="399"/>
      <c r="AH903" s="394" t="s">
        <v>528</v>
      </c>
      <c r="AI903" s="395"/>
      <c r="AJ903" s="395"/>
      <c r="AK903" s="395"/>
      <c r="AL903" s="299" t="s">
        <v>529</v>
      </c>
      <c r="AM903" s="300"/>
      <c r="AN903" s="300"/>
      <c r="AO903" s="301"/>
      <c r="AP903" s="295" t="s">
        <v>547</v>
      </c>
      <c r="AQ903" s="295"/>
      <c r="AR903" s="295"/>
      <c r="AS903" s="295"/>
      <c r="AT903" s="295"/>
      <c r="AU903" s="295"/>
      <c r="AV903" s="295"/>
      <c r="AW903" s="295"/>
      <c r="AX903" s="295"/>
    </row>
    <row r="904" spans="1:50" ht="30" customHeight="1" x14ac:dyDescent="0.15">
      <c r="A904" s="379">
        <v>2</v>
      </c>
      <c r="B904" s="379">
        <v>1</v>
      </c>
      <c r="C904" s="400" t="s">
        <v>515</v>
      </c>
      <c r="D904" s="390"/>
      <c r="E904" s="390"/>
      <c r="F904" s="390"/>
      <c r="G904" s="390"/>
      <c r="H904" s="390"/>
      <c r="I904" s="390"/>
      <c r="J904" s="391">
        <v>5010401011375</v>
      </c>
      <c r="K904" s="392"/>
      <c r="L904" s="392"/>
      <c r="M904" s="392"/>
      <c r="N904" s="392"/>
      <c r="O904" s="392"/>
      <c r="P904" s="401" t="s">
        <v>530</v>
      </c>
      <c r="Q904" s="294"/>
      <c r="R904" s="294"/>
      <c r="S904" s="294"/>
      <c r="T904" s="294"/>
      <c r="U904" s="294"/>
      <c r="V904" s="294"/>
      <c r="W904" s="294"/>
      <c r="X904" s="294"/>
      <c r="Y904" s="302">
        <v>0.5</v>
      </c>
      <c r="Z904" s="303"/>
      <c r="AA904" s="303"/>
      <c r="AB904" s="304"/>
      <c r="AC904" s="393" t="s">
        <v>452</v>
      </c>
      <c r="AD904" s="393"/>
      <c r="AE904" s="393"/>
      <c r="AF904" s="393"/>
      <c r="AG904" s="393"/>
      <c r="AH904" s="394" t="s">
        <v>461</v>
      </c>
      <c r="AI904" s="395"/>
      <c r="AJ904" s="395"/>
      <c r="AK904" s="395"/>
      <c r="AL904" s="299" t="s">
        <v>387</v>
      </c>
      <c r="AM904" s="300"/>
      <c r="AN904" s="300"/>
      <c r="AO904" s="301"/>
      <c r="AP904" s="295" t="s">
        <v>548</v>
      </c>
      <c r="AQ904" s="295"/>
      <c r="AR904" s="295"/>
      <c r="AS904" s="295"/>
      <c r="AT904" s="295"/>
      <c r="AU904" s="295"/>
      <c r="AV904" s="295"/>
      <c r="AW904" s="295"/>
      <c r="AX904" s="295"/>
    </row>
    <row r="905" spans="1:50" ht="30" customHeight="1" x14ac:dyDescent="0.15">
      <c r="A905" s="379">
        <v>3</v>
      </c>
      <c r="B905" s="379">
        <v>1</v>
      </c>
      <c r="C905" s="400" t="s">
        <v>515</v>
      </c>
      <c r="D905" s="390"/>
      <c r="E905" s="390"/>
      <c r="F905" s="390"/>
      <c r="G905" s="390"/>
      <c r="H905" s="390"/>
      <c r="I905" s="390"/>
      <c r="J905" s="391">
        <v>5010401011375</v>
      </c>
      <c r="K905" s="392"/>
      <c r="L905" s="392"/>
      <c r="M905" s="392"/>
      <c r="N905" s="392"/>
      <c r="O905" s="392"/>
      <c r="P905" s="401" t="s">
        <v>531</v>
      </c>
      <c r="Q905" s="294"/>
      <c r="R905" s="294"/>
      <c r="S905" s="294"/>
      <c r="T905" s="294"/>
      <c r="U905" s="294"/>
      <c r="V905" s="294"/>
      <c r="W905" s="294"/>
      <c r="X905" s="294"/>
      <c r="Y905" s="302">
        <v>0.2</v>
      </c>
      <c r="Z905" s="303"/>
      <c r="AA905" s="303"/>
      <c r="AB905" s="304"/>
      <c r="AC905" s="393" t="s">
        <v>452</v>
      </c>
      <c r="AD905" s="393"/>
      <c r="AE905" s="393"/>
      <c r="AF905" s="393"/>
      <c r="AG905" s="393"/>
      <c r="AH905" s="297" t="s">
        <v>461</v>
      </c>
      <c r="AI905" s="298"/>
      <c r="AJ905" s="298"/>
      <c r="AK905" s="298"/>
      <c r="AL905" s="299" t="s">
        <v>461</v>
      </c>
      <c r="AM905" s="300"/>
      <c r="AN905" s="300"/>
      <c r="AO905" s="301"/>
      <c r="AP905" s="295" t="s">
        <v>545</v>
      </c>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513</v>
      </c>
      <c r="D936" s="390"/>
      <c r="E936" s="390"/>
      <c r="F936" s="390"/>
      <c r="G936" s="390"/>
      <c r="H936" s="390"/>
      <c r="I936" s="390"/>
      <c r="J936" s="391">
        <v>3340001013955</v>
      </c>
      <c r="K936" s="392"/>
      <c r="L936" s="392"/>
      <c r="M936" s="392"/>
      <c r="N936" s="392"/>
      <c r="O936" s="392"/>
      <c r="P936" s="401" t="s">
        <v>514</v>
      </c>
      <c r="Q936" s="294"/>
      <c r="R936" s="294"/>
      <c r="S936" s="294"/>
      <c r="T936" s="294"/>
      <c r="U936" s="294"/>
      <c r="V936" s="294"/>
      <c r="W936" s="294"/>
      <c r="X936" s="294"/>
      <c r="Y936" s="302">
        <v>1</v>
      </c>
      <c r="Z936" s="303"/>
      <c r="AA936" s="303"/>
      <c r="AB936" s="304"/>
      <c r="AC936" s="393" t="s">
        <v>452</v>
      </c>
      <c r="AD936" s="399"/>
      <c r="AE936" s="399"/>
      <c r="AF936" s="399"/>
      <c r="AG936" s="399"/>
      <c r="AH936" s="394" t="s">
        <v>528</v>
      </c>
      <c r="AI936" s="395"/>
      <c r="AJ936" s="395"/>
      <c r="AK936" s="395"/>
      <c r="AL936" s="299" t="s">
        <v>528</v>
      </c>
      <c r="AM936" s="300"/>
      <c r="AN936" s="300"/>
      <c r="AO936" s="301"/>
      <c r="AP936" s="295" t="s">
        <v>541</v>
      </c>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388</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415</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389</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idden="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6:AQ17 P15:AX15 P13:AX13">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5 AI135 AM135 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E134 AI134 AM134 AQ134">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9"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川合 学</cp:lastModifiedBy>
  <cp:lastPrinted>2017-08-16T04:30:26Z</cp:lastPrinted>
  <dcterms:created xsi:type="dcterms:W3CDTF">2012-03-13T00:50:25Z</dcterms:created>
  <dcterms:modified xsi:type="dcterms:W3CDTF">2017-08-17T01:05:14Z</dcterms:modified>
</cp:coreProperties>
</file>