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19200" windowHeight="6970"/>
  </bookViews>
  <sheets>
    <sheet name="行政事業レビューシート" sheetId="3" r:id="rId1"/>
    <sheet name="入力規則等" sheetId="4" r:id="rId2"/>
  </sheets>
  <definedNames>
    <definedName name="_xlnm.Print_Area" localSheetId="0">行政事業レビューシート!$A$1:$AY$1116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<sst xmlns="http://schemas.openxmlformats.org/spreadsheetml/2006/main" count="2162" uniqueCount="553">
  <si>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</si>
  <si>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</si>
  <si>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</si>
  <si>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</si>
  <si>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</si>
  <si>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</si>
  <si>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</si>
  <si>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</si>
  <si>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</si>
  <si>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</si>
  <si>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</si>
  <si>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</si>
  <si>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</si>
  <si>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</si>
  <si>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</si>
  <si>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</si>
  <si>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</si>
  <si>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</si>
  <si>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</si>
  <si>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</si>
  <si>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</si>
  <si>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</si>
  <si>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</si>
  <si>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</si>
  <si>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</si>
  <si>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</si>
  <si>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</si>
  <si>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</si>
  <si>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</si>
  <si>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</si>
  <si>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</si>
  <si>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</si>
  <si>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</si>
  <si>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</si>
  <si>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</si>
  <si>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</si>
  <si>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</si>
  <si>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</si>
  <si>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</si>
  <si>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</si>
  <si>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</si>
  <si>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</si>
  <si>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</si>
  <si>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</si>
  <si>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</si>
  <si>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</si>
  <si>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</si>
  <si>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</si>
  <si>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</si>
  <si>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</si>
  <si>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</si>
  <si>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</si>
  <si>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</si>
  <si>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</si>
  <si>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</si>
  <si>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</si>
  <si>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</si>
  <si>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</si>
  <si>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</si>
  <si>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</si>
  <si>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</si>
  <si>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</si>
  <si>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</si>
  <si>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</si>
  <si>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</si>
  <si>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</si>
  <si>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</si>
  <si>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</si>
  <si>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</si>
  <si>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</si>
  <si>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</si>
  <si>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</si>
  <si>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</si>
  <si>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</si>
  <si>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</si>
  <si>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</si>
  <si>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</si>
  <si>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</si>
  <si>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</si>
  <si>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</si>
  <si>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</si>
  <si>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</si>
  <si>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</si>
  <si>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</si>
  <si>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</si>
  <si>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</si>
  <si>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</si>
  <si>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</si>
  <si>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</si>
  <si>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</si>
  <si>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</si>
  <si>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</si>
  <si>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</si>
  <si>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</si>
  <si>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</si>
  <si>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</si>
  <si>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</si>
  <si>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</si>
  <si>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</si>
  <si>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</si>
  <si>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</si>
  <si>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</si>
  <si>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</si>
  <si>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</si>
  <si>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</si>
  <si>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</si>
  <si>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</si>
  <si>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</si>
  <si>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</si>
  <si>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</si>
  <si>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</si>
  <si>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</si>
  <si>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</si>
  <si>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</si>
  <si>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</si>
  <si>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</si>
  <si>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</si>
  <si>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</si>
  <si>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</si>
  <si>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</si>
  <si>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</si>
  <si>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</si>
  <si>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</si>
  <si>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</si>
  <si>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</si>
  <si>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</si>
  <si>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</si>
  <si>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</si>
  <si>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</si>
  <si>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</si>
  <si>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</si>
  <si>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</si>
  <si>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</si>
  <si>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</si>
  <si>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</si>
  <si>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</si>
  <si>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</si>
  <si>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</si>
  <si>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</si>
  <si>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</si>
  <si>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</si>
  <si>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</si>
  <si>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</si>
  <si>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</si>
  <si>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</si>
  <si>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</si>
  <si>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</si>
  <si>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</si>
  <si>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</si>
  <si>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</si>
  <si>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</si>
  <si>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</si>
  <si>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</si>
  <si>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</si>
  <si>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</si>
  <si>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</si>
  <si>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</si>
  <si>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</si>
  <si>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</si>
  <si>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</si>
  <si>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</si>
  <si>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</si>
  <si>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</si>
  <si>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</si>
  <si>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</si>
  <si>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</si>
  <si>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</si>
  <si>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</si>
  <si>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</si>
  <si>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</si>
  <si>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</si>
  <si>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</si>
  <si>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</si>
  <si>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</si>
  <si>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</si>
  <si>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</si>
  <si>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</si>
  <si>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</si>
  <si>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</si>
  <si>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</si>
  <si>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</si>
  <si>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</si>
  <si>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</si>
  <si>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</si>
  <si>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</si>
  <si>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</si>
  <si>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</si>
  <si>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</si>
  <si>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</si>
  <si>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</si>
  <si>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</si>
  <si>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</si>
  <si>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</si>
  <si>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</si>
  <si>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</si>
  <si>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</si>
  <si>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</si>
  <si>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</si>
  <si>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</si>
  <si>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</si>
  <si>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</si>
  <si>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</si>
  <si>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</si>
  <si>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</si>
  <si>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</si>
  <si>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</si>
  <si>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</si>
  <si>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</si>
  <si>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</si>
  <si>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</si>
  <si>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</si>
  <si>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</si>
  <si>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</si>
  <si>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</si>
  <si>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</si>
  <si>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</si>
  <si>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</si>
  <si>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</si>
  <si>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</si>
  <si>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</si>
  <si>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</si>
  <si>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</si>
  <si>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</si>
  <si>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</si>
  <si>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</si>
  <si>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</si>
  <si>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</si>
  <si>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</si>
  <si>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</si>
  <si>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</si>
  <si>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</si>
  <si>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</si>
  <si>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</si>
  <si>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</si>
  <si>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</si>
  <si>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</si>
  <si>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</si>
  <si>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</si>
  <si>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</si>
  <si>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</si>
  <si>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</si>
  <si>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</si>
  <si>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</si>
  <si>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</si>
  <si>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</si>
  <si>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</si>
  <si>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</si>
  <si>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</si>
  <si>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</si>
  <si>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</si>
  <si>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</si>
  <si>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</si>
  <si>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</si>
  <si>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</si>
  <si>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</si>
  <si>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</si>
  <si>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</si>
  <si>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</si>
  <si>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</si>
  <si>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</si>
  <si>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</si>
  <si>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</si>
  <si>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</si>
  <si>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</si>
  <si>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</si>
  <si>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</si>
  <si>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</si>
  <si>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</si>
  <si>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</si>
  <si>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</si>
  <si>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</si>
  <si>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</si>
  <si>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</si>
  <si>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</si>
  <si>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</si>
  <si>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</si>
  <si>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</si>
  <si>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</si>
  <si>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</si>
  <si>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</si>
  <si>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</si>
  <si>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</si>
  <si>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</si>
  <si>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</si>
  <si>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</si>
  <si>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</si>
  <si>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</si>
  <si>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</si>
  <si>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</si>
  <si>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</si>
  <si>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</si>
  <si>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</si>
  <si>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</si>
  <si>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</si>
  <si>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</si>
  <si>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</si>
  <si>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</si>
  <si>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</si>
  <si>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</si>
  <si>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</si>
  <si>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</si>
  <si>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</si>
  <si>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</si>
  <si>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</si>
  <si>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</si>
  <si>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</si>
  <si>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</si>
  <si>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</si>
  <si>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</si>
  <si>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</si>
  <si>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</si>
  <si>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</si>
  <si>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</si>
  <si>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</si>
  <si>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</si>
  <si>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</si>
  <si>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</si>
  <si>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</si>
  <si>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</si>
  <si>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</si>
  <si>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</si>
  <si>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</si>
  <si>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</si>
  <si>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</si>
  <si>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</si>
  <si>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</si>
  <si>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</si>
  <si>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</si>
  <si>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</si>
  <si>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</si>
  <si>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</si>
  <si>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</si>
  <si>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</si>
  <si>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</si>
  <si>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</si>
  <si>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</si>
  <si>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</si>
  <si>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</si>
  <si>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</si>
  <si>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</si>
  <si>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</si>
  <si>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</si>
  <si>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</si>
  <si>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</si>
  <si>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</si>
  <si>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</si>
  <si>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</si>
  <si>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</si>
  <si>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</si>
  <si>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</si>
  <si>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</si>
  <si>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</si>
  <si>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</si>
  <si>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</si>
  <si>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</si>
  <si>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</si>
  <si>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</si>
  <si>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</si>
  <si>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</si>
  <si>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</si>
  <si>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</si>
  <si>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</si>
  <si>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</si>
  <si>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</si>
  <si>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</si>
  <si>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</si>
  <si>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</si>
  <si>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</si>
  <si>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</si>
  <si>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</si>
  <si>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</si>
  <si>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</si>
  <si>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</si>
  <si>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</si>
  <si>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</si>
  <si>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</si>
  <si>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</si>
  <si>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</si>
  <si>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</si>
  <si>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</si>
  <si>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</si>
  <si>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</si>
  <si>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</si>
  <si>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</si>
  <si>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</si>
  <si>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</si>
  <si>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</si>
  <si>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</si>
  <si>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</si>
  <si>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</si>
  <si>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</si>
  <si>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</si>
  <si>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</si>
  <si>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</si>
  <si>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</si>
  <si>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</si>
  <si>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</si>
  <si>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</si>
  <si>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</si>
  <si>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</si>
  <si>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</si>
  <si>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</si>
  <si>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</si>
  <si>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</si>
  <si>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</si>
  <si>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</si>
  <si>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</si>
  <si>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</si>
  <si>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</si>
  <si>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</si>
  <si>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</si>
  <si>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</si>
  <si>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</si>
  <si>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</si>
  <si>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</si>
  <si>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</si>
  <si>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</si>
  <si>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</si>
  <si>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</si>
  <si>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</si>
  <si>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</si>
  <si>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</si>
  <si>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</si>
  <si>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</si>
  <si>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</si>
  <si>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</si>
  <si>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</si>
  <si>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</si>
  <si>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</si>
  <si>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</si>
  <si>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</si>
  <si>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</si>
  <si>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</si>
  <si>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</si>
  <si>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</si>
  <si>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</si>
  <si>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</si>
  <si>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</si>
  <si>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</si>
  <si>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</si>
  <si>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</si>
  <si>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</si>
  <si>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</si>
  <si>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</si>
  <si>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</si>
  <si>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</si>
  <si>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</si>
  <si>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</si>
  <si>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</si>
  <si>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</si>
  <si>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</si>
  <si>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</si>
  <si>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</si>
  <si>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</si>
  <si>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</si>
  <si>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</si>
  <si>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</si>
  <si>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</si>
  <si>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</si>
  <si>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</si>
  <si>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</si>
  <si>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</si>
  <si>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</si>
  <si>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</si>
  <si>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</si>
  <si>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</si>
  <si>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</si>
  <si>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</si>
  <si>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</si>
  <si>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</si>
  <si>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</si>
  <si>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</si>
  <si>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</si>
  <si>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</si>
  <si>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国際連合地域開発センター拠出金</t>
    <phoneticPr fontId="5"/>
  </si>
  <si>
    <t>水･大気環境局</t>
    <phoneticPr fontId="5"/>
  </si>
  <si>
    <t>自動車環境対策課</t>
    <phoneticPr fontId="5"/>
  </si>
  <si>
    <t>自動車環境対策課長
髙澤　哲也</t>
    <rPh sb="10" eb="12">
      <t>タカザワ</t>
    </rPh>
    <rPh sb="13" eb="15">
      <t>テツヤ</t>
    </rPh>
    <phoneticPr fontId="5"/>
  </si>
  <si>
    <t>終了予定なし</t>
    <phoneticPr fontId="5"/>
  </si>
  <si>
    <t>平成１６年度</t>
    <phoneticPr fontId="5"/>
  </si>
  <si>
    <t>○</t>
  </si>
  <si>
    <t>-</t>
    <phoneticPr fontId="5"/>
  </si>
  <si>
    <t>愛知宣言、京都宣言、ソウル宣言、バンコク宣言、
バリ宣言、コロンボ宣言、ヴィエンチャン宣言</t>
    <rPh sb="43" eb="45">
      <t>センゲン</t>
    </rPh>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</si>
  <si>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phoneticPr fontId="5"/>
  </si>
  <si>
    <t>①EST国家戦略プランの策定 ： アジア各国の特性や進捗状況を踏まえたEST国家戦略プランの策定
②アジアイニシアティブの策定 ： アジアEST実現のための客観的把握の指標となるプラットフォームの構築及びEST推進宣言の合意形成
③アジアEST戦略の推進 ： 都市レベルにおけるESTの推進を図るとともに世界銀行、アジア開発銀行（ADB)等の開発金融機関と連携し、具体プロジェクトを推進する環境を構築
④継続的な政策対話 ： 各国取組の進捗状況をフォローアップするとともに政策対話を通じた各国の取組を促進するため、アジアEST地域フォーラムを定期的に開催</t>
    <phoneticPr fontId="5"/>
  </si>
  <si>
    <t>経済協力開発機構等拠出金</t>
    <phoneticPr fontId="5"/>
  </si>
  <si>
    <t>アジアESTイニシアティブのアジア地域への浸透と拡大を図るため、国及び都市レベルのEST推進宣言（国：バンコク宣言2020等、都市：京都宣言等）の採択国の合計数を成果指標とし、前年度の国・都市数を超えることを成果目標とする。</t>
    <phoneticPr fontId="5"/>
  </si>
  <si>
    <t>国及び都市レベルのEST推進宣言（国：バンコク宣言2020等、都市：京都宣言等）の採択国・都市数の合計数</t>
    <phoneticPr fontId="5"/>
  </si>
  <si>
    <t>国・都市数</t>
    <rPh sb="0" eb="1">
      <t>クニ</t>
    </rPh>
    <rPh sb="2" eb="4">
      <t>トシ</t>
    </rPh>
    <rPh sb="4" eb="5">
      <t>スウ</t>
    </rPh>
    <phoneticPr fontId="5"/>
  </si>
  <si>
    <t>我が国の知見とノウハウを活用しつつUNCRDを通じてアジア各国における計画策定と各種施策の推進の支援を行い、アジア地域における我が国のプレゼンス向上を図るものであり、横断的な成果目標及び成果実績の設定は出来ない。</t>
    <phoneticPr fontId="5"/>
  </si>
  <si>
    <t>-</t>
    <phoneticPr fontId="5"/>
  </si>
  <si>
    <t>-</t>
    <phoneticPr fontId="5"/>
  </si>
  <si>
    <t>人</t>
    <rPh sb="0" eb="1">
      <t>ニン</t>
    </rPh>
    <phoneticPr fontId="5"/>
  </si>
  <si>
    <t>国及び都市レベルのEST推進宣言（国：バンコク宣言2020等、都市：京都宣言等）の採択国・都市数の合計数</t>
    <phoneticPr fontId="5"/>
  </si>
  <si>
    <t>国・都市数</t>
    <phoneticPr fontId="5"/>
  </si>
  <si>
    <t>国・都市数</t>
    <phoneticPr fontId="5"/>
  </si>
  <si>
    <t>-</t>
    <phoneticPr fontId="5"/>
  </si>
  <si>
    <t>開催数</t>
    <rPh sb="0" eb="2">
      <t>カイサイ</t>
    </rPh>
    <rPh sb="2" eb="3">
      <t>スウ</t>
    </rPh>
    <phoneticPr fontId="5"/>
  </si>
  <si>
    <t>-</t>
    <phoneticPr fontId="5"/>
  </si>
  <si>
    <t>百万円</t>
    <rPh sb="2" eb="3">
      <t>エン</t>
    </rPh>
    <phoneticPr fontId="5"/>
  </si>
  <si>
    <t>左記のとおり</t>
    <rPh sb="0" eb="2">
      <t>サキ</t>
    </rPh>
    <phoneticPr fontId="5"/>
  </si>
  <si>
    <t>３．大気・水・土壌環境等の保全</t>
    <phoneticPr fontId="5"/>
  </si>
  <si>
    <t>国内及びアジア地域における低環境負荷交通技術等の普及と発展</t>
    <phoneticPr fontId="5"/>
  </si>
  <si>
    <t>国別報告及びフォーラムにおいて、我が国におけるESTに関する取り組みをアジア地域に広くしらしめるとともに、各国の状況や抱える課題等を共有した上で、ESTの取り組みに向けた宣言を採択し、また、それぞれの国の状況に応じたEST戦略を立案・実行することによって、大気環境の改善・保全を図ることを目標とした。</t>
    <phoneticPr fontId="5"/>
  </si>
  <si>
    <t>我が国の主催によりアジア各国で開催されるフォーラムにおいて、メインプログラムの一つとして我が国の取り組みが周知されるとともに、参加国、宣言批准国等は増加傾向にあり、目標に向かって着実な前進が見られる。</t>
    <phoneticPr fontId="5"/>
  </si>
  <si>
    <t>国別報告の展開、フォーラムの開催、宣言の採択、EST戦略の立案・実行等により、持続可能な交通技術等の普及を促進し、低環境負荷な社会の実現を図ることで、大気環境の改善・保全に寄与する。</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</si>
  <si>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phoneticPr fontId="5"/>
  </si>
  <si>
    <t>政府間のハイレベル政策対話を通じて推進しており、国が実施すべき事業である。</t>
    <phoneticPr fontId="5"/>
  </si>
  <si>
    <t>環境負荷削減は地球規模で早急に取り組むべき課題であり、優先度の高い事業である。</t>
    <phoneticPr fontId="5"/>
  </si>
  <si>
    <t>‐</t>
  </si>
  <si>
    <t>アジア地域における環境的に持続可能な交通（ＥＳＴ）の実現のための公益性のある拠出金であり、負担関係は妥当である。</t>
    <phoneticPr fontId="5"/>
  </si>
  <si>
    <t>会場費を他と共同開催することや会議資料の事前共有等により配布資料の削減に努める等、コスト削減に努め、妥当なコストとなっている。</t>
    <phoneticPr fontId="5"/>
  </si>
  <si>
    <t>政府間のハイレベル政策対話やEST国家戦略プランの策定支援など、真に必要な費用に限定して拠出している。</t>
    <phoneticPr fontId="5"/>
  </si>
  <si>
    <t>アジアESTイニシアティブのアジア地域への浸透と拡大を図るため、国及び都市レベルのEST推進宣言の採択国・都市数が増加していることから成果は着実に表れている。</t>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</si>
  <si>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アジアイニシアティブに関しては、 これまでに５つの宣言が採択され、アジアの国レベルのみならず都市レベルにもESTの認知が進んでいる。平成２２年（２０１０年）度に開催した第５回アジアEST地域フォーラムでは、１０年間のアジアEST推進の指針を示した「バンコク宣言２０２０」が採択された。また、平成２８年（２０１６年）度に開催した第１０回アジアEST地域フォーラムでは、「非都市部におけるEST」を主なテーマに議論を行い、より一層EST を推進することについて確認した。</t>
    <rPh sb="251" eb="253">
      <t>ヘイセイ</t>
    </rPh>
    <rPh sb="290" eb="291">
      <t>ヒ</t>
    </rPh>
    <rPh sb="291" eb="294">
      <t>トシブ</t>
    </rPh>
    <phoneticPr fontId="5"/>
  </si>
  <si>
    <t>日本発の本取組についての国際的な認知が進み、世界銀行やアジア開発銀行などのドナーも巻き込んだ幅広い取組に育ってきており、より大きな波及効果が得られるよう、引き続きアジア開発銀行、国際機関等との連携を進める。継続的な政策対話 においては、参加国の拡大（平成28年4月現在26ヶ国）に伴い経費が増加傾向にあるが、予算効率化のため、参加国に対して可能な限り自費参加を働きかけ、また、事前共有等により配布資料の削減に努めるなど、旅費・経費の削減を図る。</t>
    <phoneticPr fontId="5"/>
  </si>
  <si>
    <t>071</t>
    <phoneticPr fontId="5"/>
  </si>
  <si>
    <t>057</t>
    <phoneticPr fontId="5"/>
  </si>
  <si>
    <t>056</t>
    <phoneticPr fontId="5"/>
  </si>
  <si>
    <t>095</t>
    <phoneticPr fontId="5"/>
  </si>
  <si>
    <t>099</t>
    <phoneticPr fontId="5"/>
  </si>
  <si>
    <t>A..国際連合地域開発センター</t>
    <phoneticPr fontId="5"/>
  </si>
  <si>
    <t>拠出金</t>
    <phoneticPr fontId="5"/>
  </si>
  <si>
    <t>国際連合地域開発センター
　①EST国家戦略プランの策定
　②アジアイニシアティブの策定
　③アジアEST戦略の推進
　④継続的な政策対話</t>
    <phoneticPr fontId="5"/>
  </si>
  <si>
    <t>国際連合地域開発センター（①EST国家戦略プランの策定、②アジアイニシアティブの策定、③アジアEST戦略の推進、④継続的な政策対話）</t>
    <phoneticPr fontId="5"/>
  </si>
  <si>
    <t>-</t>
    <phoneticPr fontId="5"/>
  </si>
  <si>
    <t>-</t>
    <phoneticPr fontId="5"/>
  </si>
  <si>
    <t>フォーラム開催のための支出については、事業の目的を達成するための必要最低限の内容のみとするとともに、他の会議と共同開催とし経費削減に努めるなど工夫をおこなっている。</t>
    <rPh sb="5" eb="7">
      <t>カイサイ</t>
    </rPh>
    <phoneticPr fontId="5"/>
  </si>
  <si>
    <t>継続的な政策対話による各国の認識向上となり、EST地域フォーラム参加国が13から28に拡大中である。また、都市レベルでも、京都宣言署名市が22都市から64都市（平成29年4月現在）に拡大中である。
なお、アジアEST地域フォーラムの取組がきっかけとなり、アジア以外の地域（ラテンアメリカ、アフリカ）にも取組は広まっている。</t>
    <phoneticPr fontId="5"/>
  </si>
  <si>
    <t xml:space="preserve">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平成28(2016)年度に開催した「第10回アジアEST地域フォーラム」では、UNESCAPやUNOSD等と共同開催する等費用削減に努め、下記成果を確認した。
</t>
    <rPh sb="158" eb="159">
      <t>ナド</t>
    </rPh>
    <phoneticPr fontId="5"/>
  </si>
  <si>
    <t>国際連合地域開発センター</t>
    <phoneticPr fontId="5"/>
  </si>
  <si>
    <t>国及び都市レベルのＥＳＴ地域フォーラム開催数</t>
    <phoneticPr fontId="5"/>
  </si>
  <si>
    <t>国及び都市レベルのＥＳＴ地域フォーラム参加国数</t>
    <rPh sb="19" eb="21">
      <t>サンカ</t>
    </rPh>
    <rPh sb="21" eb="22">
      <t>コク</t>
    </rPh>
    <rPh sb="22" eb="23">
      <t>スウ</t>
    </rPh>
    <phoneticPr fontId="5"/>
  </si>
  <si>
    <t>ヶ国</t>
    <rPh sb="1" eb="2">
      <t>コク</t>
    </rPh>
    <phoneticPr fontId="5"/>
  </si>
  <si>
    <t>-</t>
    <phoneticPr fontId="5"/>
  </si>
  <si>
    <t>30×19ヶ月/12ヶ月/1/21</t>
    <phoneticPr fontId="5"/>
  </si>
  <si>
    <t>30×12ヶ月/12ヶ月/1/26</t>
    <phoneticPr fontId="5"/>
  </si>
  <si>
    <t>執行額（百万円）※／フォーラム開催数／参加国数
※準備期間の拠出額を案分して累計　　　　　　　　　　　　　　</t>
    <rPh sb="19" eb="22">
      <t>サンカコク</t>
    </rPh>
    <rPh sb="22" eb="23">
      <t>スウ</t>
    </rPh>
    <phoneticPr fontId="5"/>
  </si>
  <si>
    <t>-</t>
    <phoneticPr fontId="5"/>
  </si>
  <si>
    <t>-</t>
    <phoneticPr fontId="5"/>
  </si>
  <si>
    <t>-</t>
    <phoneticPr fontId="5"/>
  </si>
  <si>
    <t>-</t>
    <phoneticPr fontId="5"/>
  </si>
  <si>
    <t>-</t>
    <phoneticPr fontId="5"/>
  </si>
  <si>
    <t>無</t>
  </si>
  <si>
    <t>実施主体となる国連機関（国連地域開発センター(UNCRD)）における一定割合以上の邦人職員（専門職以上）を確保する。</t>
    <phoneticPr fontId="5"/>
  </si>
  <si>
    <t>日本再興戦略に基づく国連関係機関の邦人職員数の目標(3.1%)に基づく（UNCRDは2016年9月現在、2人の専門職員から構成されるため、目標は1人）。</t>
    <phoneticPr fontId="5"/>
  </si>
  <si>
    <t>国及び都市レベルのEST推進宣言
（国連地域開発センター(UNCRD)HP)</t>
    <rPh sb="0" eb="1">
      <t>クニ</t>
    </rPh>
    <rPh sb="1" eb="2">
      <t>オヨ</t>
    </rPh>
    <rPh sb="3" eb="5">
      <t>トシ</t>
    </rPh>
    <rPh sb="12" eb="14">
      <t>スイシン</t>
    </rPh>
    <rPh sb="14" eb="16">
      <t>センゲン</t>
    </rPh>
    <phoneticPr fontId="5"/>
  </si>
  <si>
    <t>国連地域開発センター(UNCRD）職員数
（国連地域開発センター(UNCRD)）</t>
    <rPh sb="17" eb="19">
      <t>ショクイン</t>
    </rPh>
    <rPh sb="19" eb="20">
      <t>スウ</t>
    </rPh>
    <rPh sb="22" eb="24">
      <t>コクレン</t>
    </rPh>
    <phoneticPr fontId="5"/>
  </si>
  <si>
    <t>(30×4ヶ月+27×12ヶ月)
/12ヶ月/1/28</t>
    <rPh sb="21" eb="22">
      <t>ゲツ</t>
    </rPh>
    <phoneticPr fontId="5"/>
  </si>
  <si>
    <t>外部有識者点検対象外</t>
    <phoneticPr fontId="5"/>
  </si>
  <si>
    <t>引き続き拠出先の活動を把握して評価を行うなど、より一層の効果的な予算執行に努めること。</t>
    <phoneticPr fontId="5"/>
  </si>
  <si>
    <t>拠出にあたり活動計画の把握及び確認は随時実施するとともに、拠出先が主催するアジアEST地域フォーラム等におけるESTの観点からの評価は実施しているところであり、引き続き、活動の把握及び評価を行うとともに効果的な予算執行に努める。</t>
    <rPh sb="0" eb="2">
      <t>キョシュツ</t>
    </rPh>
    <rPh sb="6" eb="8">
      <t>カツドウ</t>
    </rPh>
    <rPh sb="8" eb="10">
      <t>ケイカク</t>
    </rPh>
    <rPh sb="11" eb="13">
      <t>ハアク</t>
    </rPh>
    <rPh sb="13" eb="14">
      <t>オヨ</t>
    </rPh>
    <rPh sb="15" eb="17">
      <t>カクニン</t>
    </rPh>
    <rPh sb="18" eb="20">
      <t>ズイジ</t>
    </rPh>
    <rPh sb="20" eb="22">
      <t>ジッシ</t>
    </rPh>
    <rPh sb="29" eb="31">
      <t>キョシュツ</t>
    </rPh>
    <rPh sb="31" eb="32">
      <t>サキ</t>
    </rPh>
    <rPh sb="33" eb="35">
      <t>シュサイ</t>
    </rPh>
    <rPh sb="43" eb="45">
      <t>チイキ</t>
    </rPh>
    <rPh sb="50" eb="51">
      <t>ナド</t>
    </rPh>
    <rPh sb="59" eb="61">
      <t>カンテン</t>
    </rPh>
    <rPh sb="64" eb="66">
      <t>ヒョウカ</t>
    </rPh>
    <rPh sb="67" eb="69">
      <t>ジッシ</t>
    </rPh>
    <rPh sb="80" eb="81">
      <t>ヒ</t>
    </rPh>
    <rPh sb="82" eb="83">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</si>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</sst>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119340</xdr:colOff>
      <xdr:row>740</xdr:row>
      <xdr:rowOff>185058</xdr:rowOff>
    </xdr:from>
    <xdr:to>
      <xdr:col>33</xdr:col>
      <xdr:colOff>96619</xdr:colOff>
      <xdr:row>741</xdr:row>
      <xdr:rowOff>349477</xdr:rowOff>
    </xdr:to>
    <xdr:sp macro="" textlink="">
      <xdr:nvSpPr>
        <xdr:cNvPr id="2" name="テキスト ボックス 1"/>
        <xdr:cNvSpPr txBox="1"/>
      </xdr:nvSpPr>
      <xdr:spPr>
        <a:xfrm>
          <a:off x="3450369" y="140001172"/>
          <a:ext cx="2753136" cy="5236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27</a:t>
          </a:r>
          <a:r>
            <a:rPr kumimoji="1" lang="ja-JP" altLang="en-US" sz="1100"/>
            <a:t>百万円</a:t>
          </a:r>
        </a:p>
      </xdr:txBody>
    </xdr:sp>
    <xdr:clientData/>
  </xdr:twoCellAnchor>
  <xdr:twoCellAnchor>
    <xdr:from>
      <xdr:col>26</xdr:col>
      <xdr:colOff>23340</xdr:colOff>
      <xdr:row>742</xdr:row>
      <xdr:rowOff>9922</xdr:rowOff>
    </xdr:from>
    <xdr:to>
      <xdr:col>26</xdr:col>
      <xdr:colOff>24928</xdr:colOff>
      <xdr:row>745</xdr:row>
      <xdr:rowOff>161086</xdr:rowOff>
    </xdr:to>
    <xdr:cxnSp macro="">
      <xdr:nvCxnSpPr>
        <xdr:cNvPr id="3" name="直線矢印コネクタ 2"/>
        <xdr:cNvCxnSpPr/>
      </xdr:nvCxnSpPr>
      <xdr:spPr>
        <a:xfrm rot="5400000">
          <a:off x="4226638" y="141152681"/>
          <a:ext cx="1217964"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163286</xdr:colOff>
      <xdr:row>745</xdr:row>
      <xdr:rowOff>165631</xdr:rowOff>
    </xdr:from>
    <xdr:to>
      <xdr:col>35</xdr:col>
      <xdr:colOff>63929</xdr:colOff>
      <xdr:row>746</xdr:row>
      <xdr:rowOff>342064</xdr:rowOff>
    </xdr:to>
    <xdr:sp macro="" textlink="">
      <xdr:nvSpPr>
        <xdr:cNvPr id="4" name="テキスト ボックス 3"/>
        <xdr:cNvSpPr txBox="1"/>
      </xdr:nvSpPr>
      <xdr:spPr>
        <a:xfrm>
          <a:off x="3124200" y="141767002"/>
          <a:ext cx="3416729" cy="5356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27</a:t>
          </a:r>
          <a:r>
            <a:rPr kumimoji="1" lang="ja-JP" altLang="en-US" sz="1100"/>
            <a:t>百万円</a:t>
          </a:r>
        </a:p>
      </xdr:txBody>
    </xdr:sp>
    <xdr:clientData/>
  </xdr:twoCellAnchor>
  <xdr:oneCellAnchor>
    <xdr:from>
      <xdr:col>26</xdr:col>
      <xdr:colOff>86654</xdr:colOff>
      <xdr:row>744</xdr:row>
      <xdr:rowOff>233048</xdr:rowOff>
    </xdr:from>
    <xdr:ext cx="933212" cy="275717"/>
    <xdr:sp macro="" textlink="">
      <xdr:nvSpPr>
        <xdr:cNvPr id="5" name="テキスト ボックス 4"/>
        <xdr:cNvSpPr txBox="1"/>
      </xdr:nvSpPr>
      <xdr:spPr>
        <a:xfrm>
          <a:off x="4898140" y="141475191"/>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19</xdr:col>
      <xdr:colOff>107587</xdr:colOff>
      <xdr:row>747</xdr:row>
      <xdr:rowOff>85719</xdr:rowOff>
    </xdr:from>
    <xdr:to>
      <xdr:col>32</xdr:col>
      <xdr:colOff>141515</xdr:colOff>
      <xdr:row>750</xdr:row>
      <xdr:rowOff>78922</xdr:rowOff>
    </xdr:to>
    <xdr:sp macro="" textlink="">
      <xdr:nvSpPr>
        <xdr:cNvPr id="6" name="大かっこ 5"/>
        <xdr:cNvSpPr/>
      </xdr:nvSpPr>
      <xdr:spPr>
        <a:xfrm>
          <a:off x="3623673" y="142394662"/>
          <a:ext cx="2439671" cy="1070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①</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国家戦略プランの策定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②アジアイニシアティブの策定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③アジア</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戦略の推進</a:t>
          </a:r>
          <a:endParaRPr kumimoji="1" lang="en-US" altLang="ja-JP" sz="1100">
            <a:solidFill>
              <a:schemeClr val="tx1"/>
            </a:solidFill>
            <a:latin typeface="+mn-lt"/>
            <a:ea typeface="+mn-ea"/>
            <a:cs typeface="+mn-cs"/>
          </a:endParaRPr>
        </a:p>
        <a:p>
          <a:pPr>
            <a:lnSpc>
              <a:spcPts val="1300"/>
            </a:lnSpc>
          </a:pPr>
          <a:r>
            <a:rPr kumimoji="1" lang="ja-JP" altLang="en-US" sz="1100">
              <a:solidFill>
                <a:schemeClr val="tx1"/>
              </a:solidFill>
              <a:latin typeface="+mn-lt"/>
              <a:ea typeface="+mn-ea"/>
              <a:cs typeface="+mn-cs"/>
            </a:rPr>
            <a:t>　④継続的な政策対話</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85" zoomScaleNormal="75" zoomScaleSheetLayoutView="85"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121</v>
      </c>
      <c r="AT2" s="173"/>
      <c r="AU2" s="173"/>
      <c r="AV2" s="43" t="str">
        <f>IF(AW2="", "", "-")</f>
        <v/>
      </c>
      <c r="AW2" s="372"/>
      <c r="AX2" s="372"/>
    </row>
    <row r="3" spans="1:50" ht="21" customHeight="1" thickBot="1" x14ac:dyDescent="0.25">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473</v>
      </c>
      <c r="AK3" s="481"/>
      <c r="AL3" s="481"/>
      <c r="AM3" s="481"/>
      <c r="AN3" s="481"/>
      <c r="AO3" s="481"/>
      <c r="AP3" s="481"/>
      <c r="AQ3" s="481"/>
      <c r="AR3" s="481"/>
      <c r="AS3" s="481"/>
      <c r="AT3" s="481"/>
      <c r="AU3" s="481"/>
      <c r="AV3" s="481"/>
      <c r="AW3" s="481"/>
      <c r="AX3" s="24" t="s">
        <v>65</v>
      </c>
    </row>
    <row r="4" spans="1:50" ht="24.75" customHeight="1" x14ac:dyDescent="0.2">
      <c r="A4" s="696" t="s">
        <v>26</v>
      </c>
      <c r="B4" s="697"/>
      <c r="C4" s="697"/>
      <c r="D4" s="697"/>
      <c r="E4" s="697"/>
      <c r="F4" s="697"/>
      <c r="G4" s="672" t="s">
        <v>474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67</v>
      </c>
      <c r="B5" s="683"/>
      <c r="C5" s="683"/>
      <c r="D5" s="683"/>
      <c r="E5" s="683"/>
      <c r="F5" s="684"/>
      <c r="G5" s="512" t="s">
        <v>479</v>
      </c>
      <c r="H5" s="513"/>
      <c r="I5" s="513"/>
      <c r="J5" s="513"/>
      <c r="K5" s="513"/>
      <c r="L5" s="513"/>
      <c r="M5" s="514" t="s">
        <v>66</v>
      </c>
      <c r="N5" s="515"/>
      <c r="O5" s="515"/>
      <c r="P5" s="515"/>
      <c r="Q5" s="515"/>
      <c r="R5" s="516"/>
      <c r="S5" s="517" t="s">
        <v>478</v>
      </c>
      <c r="T5" s="513"/>
      <c r="U5" s="513"/>
      <c r="V5" s="513"/>
      <c r="W5" s="513"/>
      <c r="X5" s="518"/>
      <c r="Y5" s="688" t="s">
        <v>3</v>
      </c>
      <c r="Z5" s="689"/>
      <c r="AA5" s="689"/>
      <c r="AB5" s="689"/>
      <c r="AC5" s="689"/>
      <c r="AD5" s="690"/>
      <c r="AE5" s="691" t="s">
        <v>476</v>
      </c>
      <c r="AF5" s="691"/>
      <c r="AG5" s="691"/>
      <c r="AH5" s="691"/>
      <c r="AI5" s="691"/>
      <c r="AJ5" s="691"/>
      <c r="AK5" s="691"/>
      <c r="AL5" s="691"/>
      <c r="AM5" s="691"/>
      <c r="AN5" s="691"/>
      <c r="AO5" s="691"/>
      <c r="AP5" s="692"/>
      <c r="AQ5" s="693" t="s">
        <v>477</v>
      </c>
      <c r="AR5" s="694"/>
      <c r="AS5" s="694"/>
      <c r="AT5" s="694"/>
      <c r="AU5" s="694"/>
      <c r="AV5" s="694"/>
      <c r="AW5" s="694"/>
      <c r="AX5" s="695"/>
    </row>
    <row r="6" spans="1:50" ht="39" customHeight="1" x14ac:dyDescent="0.2">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2">
      <c r="A7" s="800" t="s">
        <v>23</v>
      </c>
      <c r="B7" s="801"/>
      <c r="C7" s="801"/>
      <c r="D7" s="801"/>
      <c r="E7" s="801"/>
      <c r="F7" s="802"/>
      <c r="G7" s="803" t="s">
        <v>481</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482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800" t="s">
        <v>343</v>
      </c>
      <c r="B8" s="801"/>
      <c r="C8" s="801"/>
      <c r="D8" s="801"/>
      <c r="E8" s="801"/>
      <c r="F8" s="802"/>
      <c r="G8" s="179" t="str">
        <f>入力規則等!A26</f>
        <v>交通安全対策、国土強靱化施策、地球温暖化対策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2"/>
    </row>
    <row r="9" spans="1:50" ht="69" customHeight="1" x14ac:dyDescent="0.2">
      <c r="A9" s="91" t="s">
        <v>24</v>
      </c>
      <c r="B9" s="92"/>
      <c r="C9" s="92"/>
      <c r="D9" s="92"/>
      <c r="E9" s="92"/>
      <c r="F9" s="92"/>
      <c r="G9" s="534" t="s">
        <v>483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2">
      <c r="A10" s="713" t="s">
        <v>30</v>
      </c>
      <c r="B10" s="714"/>
      <c r="C10" s="714"/>
      <c r="D10" s="714"/>
      <c r="E10" s="714"/>
      <c r="F10" s="714"/>
      <c r="G10" s="648" t="s">
        <v>484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2">
      <c r="A11" s="713" t="s">
        <v>6</v>
      </c>
      <c r="B11" s="714"/>
      <c r="C11" s="714"/>
      <c r="D11" s="714"/>
      <c r="E11" s="714"/>
      <c r="F11" s="722"/>
      <c r="G11" s="685" t="str">
        <f>入力規則等!P10</f>
        <v>その他</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5"/>
    </row>
    <row r="13" spans="1:50" ht="21" customHeight="1" x14ac:dyDescent="0.2">
      <c r="A13" s="88"/>
      <c r="B13" s="89"/>
      <c r="C13" s="89"/>
      <c r="D13" s="89"/>
      <c r="E13" s="89"/>
      <c r="F13" s="90"/>
      <c r="G13" s="716" t="s">
        <v>7</v>
      </c>
      <c r="H13" s="717"/>
      <c r="I13" s="613" t="s">
        <v>8</v>
      </c>
      <c r="J13" s="614"/>
      <c r="K13" s="614"/>
      <c r="L13" s="614"/>
      <c r="M13" s="614"/>
      <c r="N13" s="614"/>
      <c r="O13" s="615"/>
      <c r="P13" s="168">
        <v>30</v>
      </c>
      <c r="Q13" s="169"/>
      <c r="R13" s="169"/>
      <c r="S13" s="169"/>
      <c r="T13" s="169"/>
      <c r="U13" s="169"/>
      <c r="V13" s="170"/>
      <c r="W13" s="168">
        <v>30</v>
      </c>
      <c r="X13" s="169"/>
      <c r="Y13" s="169"/>
      <c r="Z13" s="169"/>
      <c r="AA13" s="169"/>
      <c r="AB13" s="169"/>
      <c r="AC13" s="170"/>
      <c r="AD13" s="168">
        <v>27</v>
      </c>
      <c r="AE13" s="169"/>
      <c r="AF13" s="169"/>
      <c r="AG13" s="169"/>
      <c r="AH13" s="169"/>
      <c r="AI13" s="169"/>
      <c r="AJ13" s="170"/>
      <c r="AK13" s="168">
        <v>25</v>
      </c>
      <c r="AL13" s="169"/>
      <c r="AM13" s="169"/>
      <c r="AN13" s="169"/>
      <c r="AO13" s="169"/>
      <c r="AP13" s="169"/>
      <c r="AQ13" s="170"/>
      <c r="AR13" s="165">
        <v>25</v>
      </c>
      <c r="AS13" s="166"/>
      <c r="AT13" s="166"/>
      <c r="AU13" s="166"/>
      <c r="AV13" s="166"/>
      <c r="AW13" s="166"/>
      <c r="AX13" s="369"/>
    </row>
    <row r="14" spans="1:50" ht="21" customHeight="1" x14ac:dyDescent="0.2">
      <c r="A14" s="88"/>
      <c r="B14" s="89"/>
      <c r="C14" s="89"/>
      <c r="D14" s="89"/>
      <c r="E14" s="89"/>
      <c r="F14" s="90"/>
      <c r="G14" s="718"/>
      <c r="H14" s="719"/>
      <c r="I14" s="537" t="s">
        <v>9</v>
      </c>
      <c r="J14" s="604"/>
      <c r="K14" s="604"/>
      <c r="L14" s="604"/>
      <c r="M14" s="604"/>
      <c r="N14" s="604"/>
      <c r="O14" s="605"/>
      <c r="P14" s="168" t="s">
        <v>538</v>
      </c>
      <c r="Q14" s="169"/>
      <c r="R14" s="169"/>
      <c r="S14" s="169"/>
      <c r="T14" s="169"/>
      <c r="U14" s="169"/>
      <c r="V14" s="170"/>
      <c r="W14" s="168" t="s">
        <v>538</v>
      </c>
      <c r="X14" s="169"/>
      <c r="Y14" s="169"/>
      <c r="Z14" s="169"/>
      <c r="AA14" s="169"/>
      <c r="AB14" s="169"/>
      <c r="AC14" s="170"/>
      <c r="AD14" s="168" t="s">
        <v>538</v>
      </c>
      <c r="AE14" s="169"/>
      <c r="AF14" s="169"/>
      <c r="AG14" s="169"/>
      <c r="AH14" s="169"/>
      <c r="AI14" s="169"/>
      <c r="AJ14" s="170"/>
      <c r="AK14" s="168" t="s">
        <v>538</v>
      </c>
      <c r="AL14" s="169"/>
      <c r="AM14" s="169"/>
      <c r="AN14" s="169"/>
      <c r="AO14" s="169"/>
      <c r="AP14" s="169"/>
      <c r="AQ14" s="170"/>
      <c r="AR14" s="640"/>
      <c r="AS14" s="640"/>
      <c r="AT14" s="640"/>
      <c r="AU14" s="640"/>
      <c r="AV14" s="640"/>
      <c r="AW14" s="640"/>
      <c r="AX14" s="641"/>
    </row>
    <row r="15" spans="1:50" ht="21" customHeight="1" x14ac:dyDescent="0.2">
      <c r="A15" s="88"/>
      <c r="B15" s="89"/>
      <c r="C15" s="89"/>
      <c r="D15" s="89"/>
      <c r="E15" s="89"/>
      <c r="F15" s="90"/>
      <c r="G15" s="718"/>
      <c r="H15" s="719"/>
      <c r="I15" s="537" t="s">
        <v>51</v>
      </c>
      <c r="J15" s="538"/>
      <c r="K15" s="538"/>
      <c r="L15" s="538"/>
      <c r="M15" s="538"/>
      <c r="N15" s="538"/>
      <c r="O15" s="539"/>
      <c r="P15" s="168" t="s">
        <v>539</v>
      </c>
      <c r="Q15" s="169"/>
      <c r="R15" s="169"/>
      <c r="S15" s="169"/>
      <c r="T15" s="169"/>
      <c r="U15" s="169"/>
      <c r="V15" s="170"/>
      <c r="W15" s="168" t="s">
        <v>538</v>
      </c>
      <c r="X15" s="169"/>
      <c r="Y15" s="169"/>
      <c r="Z15" s="169"/>
      <c r="AA15" s="169"/>
      <c r="AB15" s="169"/>
      <c r="AC15" s="170"/>
      <c r="AD15" s="168" t="s">
        <v>538</v>
      </c>
      <c r="AE15" s="169"/>
      <c r="AF15" s="169"/>
      <c r="AG15" s="169"/>
      <c r="AH15" s="169"/>
      <c r="AI15" s="169"/>
      <c r="AJ15" s="170"/>
      <c r="AK15" s="168" t="s">
        <v>538</v>
      </c>
      <c r="AL15" s="169"/>
      <c r="AM15" s="169"/>
      <c r="AN15" s="169"/>
      <c r="AO15" s="169"/>
      <c r="AP15" s="169"/>
      <c r="AQ15" s="170"/>
      <c r="AR15" s="168" t="s">
        <v>552</v>
      </c>
      <c r="AS15" s="169"/>
      <c r="AT15" s="169"/>
      <c r="AU15" s="169"/>
      <c r="AV15" s="169"/>
      <c r="AW15" s="169"/>
      <c r="AX15" s="603"/>
    </row>
    <row r="16" spans="1:50" ht="21" customHeight="1" x14ac:dyDescent="0.2">
      <c r="A16" s="88"/>
      <c r="B16" s="89"/>
      <c r="C16" s="89"/>
      <c r="D16" s="89"/>
      <c r="E16" s="89"/>
      <c r="F16" s="90"/>
      <c r="G16" s="718"/>
      <c r="H16" s="719"/>
      <c r="I16" s="537" t="s">
        <v>52</v>
      </c>
      <c r="J16" s="538"/>
      <c r="K16" s="538"/>
      <c r="L16" s="538"/>
      <c r="M16" s="538"/>
      <c r="N16" s="538"/>
      <c r="O16" s="539"/>
      <c r="P16" s="168" t="s">
        <v>538</v>
      </c>
      <c r="Q16" s="169"/>
      <c r="R16" s="169"/>
      <c r="S16" s="169"/>
      <c r="T16" s="169"/>
      <c r="U16" s="169"/>
      <c r="V16" s="170"/>
      <c r="W16" s="168" t="s">
        <v>540</v>
      </c>
      <c r="X16" s="169"/>
      <c r="Y16" s="169"/>
      <c r="Z16" s="169"/>
      <c r="AA16" s="169"/>
      <c r="AB16" s="169"/>
      <c r="AC16" s="170"/>
      <c r="AD16" s="168" t="s">
        <v>538</v>
      </c>
      <c r="AE16" s="169"/>
      <c r="AF16" s="169"/>
      <c r="AG16" s="169"/>
      <c r="AH16" s="169"/>
      <c r="AI16" s="169"/>
      <c r="AJ16" s="170"/>
      <c r="AK16" s="168" t="s">
        <v>542</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8"/>
      <c r="H17" s="719"/>
      <c r="I17" s="537" t="s">
        <v>50</v>
      </c>
      <c r="J17" s="604"/>
      <c r="K17" s="604"/>
      <c r="L17" s="604"/>
      <c r="M17" s="604"/>
      <c r="N17" s="604"/>
      <c r="O17" s="605"/>
      <c r="P17" s="168" t="s">
        <v>538</v>
      </c>
      <c r="Q17" s="169"/>
      <c r="R17" s="169"/>
      <c r="S17" s="169"/>
      <c r="T17" s="169"/>
      <c r="U17" s="169"/>
      <c r="V17" s="170"/>
      <c r="W17" s="168" t="s">
        <v>541</v>
      </c>
      <c r="X17" s="169"/>
      <c r="Y17" s="169"/>
      <c r="Z17" s="169"/>
      <c r="AA17" s="169"/>
      <c r="AB17" s="169"/>
      <c r="AC17" s="170"/>
      <c r="AD17" s="168" t="s">
        <v>538</v>
      </c>
      <c r="AE17" s="169"/>
      <c r="AF17" s="169"/>
      <c r="AG17" s="169"/>
      <c r="AH17" s="169"/>
      <c r="AI17" s="169"/>
      <c r="AJ17" s="170"/>
      <c r="AK17" s="168" t="s">
        <v>542</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20"/>
      <c r="H18" s="721"/>
      <c r="I18" s="708" t="s">
        <v>21</v>
      </c>
      <c r="J18" s="709"/>
      <c r="K18" s="709"/>
      <c r="L18" s="709"/>
      <c r="M18" s="709"/>
      <c r="N18" s="709"/>
      <c r="O18" s="710"/>
      <c r="P18" s="189">
        <f>SUM(P13:V17)</f>
        <v>30</v>
      </c>
      <c r="Q18" s="190"/>
      <c r="R18" s="190"/>
      <c r="S18" s="190"/>
      <c r="T18" s="190"/>
      <c r="U18" s="190"/>
      <c r="V18" s="191"/>
      <c r="W18" s="189">
        <f>SUM(W13:AC17)</f>
        <v>30</v>
      </c>
      <c r="X18" s="190"/>
      <c r="Y18" s="190"/>
      <c r="Z18" s="190"/>
      <c r="AA18" s="190"/>
      <c r="AB18" s="190"/>
      <c r="AC18" s="191"/>
      <c r="AD18" s="189">
        <f>SUM(AD13:AJ17)</f>
        <v>27</v>
      </c>
      <c r="AE18" s="190"/>
      <c r="AF18" s="190"/>
      <c r="AG18" s="190"/>
      <c r="AH18" s="190"/>
      <c r="AI18" s="190"/>
      <c r="AJ18" s="191"/>
      <c r="AK18" s="189">
        <f>SUM(AK13:AQ17)</f>
        <v>25</v>
      </c>
      <c r="AL18" s="190"/>
      <c r="AM18" s="190"/>
      <c r="AN18" s="190"/>
      <c r="AO18" s="190"/>
      <c r="AP18" s="190"/>
      <c r="AQ18" s="191"/>
      <c r="AR18" s="189">
        <f>SUM(AR13:AX17)</f>
        <v>25</v>
      </c>
      <c r="AS18" s="190"/>
      <c r="AT18" s="190"/>
      <c r="AU18" s="190"/>
      <c r="AV18" s="190"/>
      <c r="AW18" s="190"/>
      <c r="AX18" s="494"/>
    </row>
    <row r="19" spans="1:50" ht="24.75" customHeight="1" x14ac:dyDescent="0.2">
      <c r="A19" s="88"/>
      <c r="B19" s="89"/>
      <c r="C19" s="89"/>
      <c r="D19" s="89"/>
      <c r="E19" s="89"/>
      <c r="F19" s="90"/>
      <c r="G19" s="491" t="s">
        <v>10</v>
      </c>
      <c r="H19" s="492"/>
      <c r="I19" s="492"/>
      <c r="J19" s="492"/>
      <c r="K19" s="492"/>
      <c r="L19" s="492"/>
      <c r="M19" s="492"/>
      <c r="N19" s="492"/>
      <c r="O19" s="492"/>
      <c r="P19" s="168">
        <v>30</v>
      </c>
      <c r="Q19" s="169"/>
      <c r="R19" s="169"/>
      <c r="S19" s="169"/>
      <c r="T19" s="169"/>
      <c r="U19" s="169"/>
      <c r="V19" s="170"/>
      <c r="W19" s="168">
        <v>30</v>
      </c>
      <c r="X19" s="169"/>
      <c r="Y19" s="169"/>
      <c r="Z19" s="169"/>
      <c r="AA19" s="169"/>
      <c r="AB19" s="169"/>
      <c r="AC19" s="170"/>
      <c r="AD19" s="168">
        <v>27</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x14ac:dyDescent="0.2">
      <c r="A20" s="88"/>
      <c r="B20" s="89"/>
      <c r="C20" s="89"/>
      <c r="D20" s="89"/>
      <c r="E20" s="89"/>
      <c r="F20" s="90"/>
      <c r="G20" s="491" t="s">
        <v>11</v>
      </c>
      <c r="H20" s="492"/>
      <c r="I20" s="492"/>
      <c r="J20" s="492"/>
      <c r="K20" s="492"/>
      <c r="L20" s="492"/>
      <c r="M20" s="492"/>
      <c r="N20" s="492"/>
      <c r="O20" s="492"/>
      <c r="P20" s="496">
        <f>IF(P18=0, "-", SUM(P19)/P18)</f>
        <v>1</v>
      </c>
      <c r="Q20" s="496"/>
      <c r="R20" s="496"/>
      <c r="S20" s="496"/>
      <c r="T20" s="496"/>
      <c r="U20" s="496"/>
      <c r="V20" s="496"/>
      <c r="W20" s="496">
        <f t="shared" ref="W20" si="0">IF(W18=0, "-", SUM(W19)/W18)</f>
        <v>1</v>
      </c>
      <c r="X20" s="496"/>
      <c r="Y20" s="496"/>
      <c r="Z20" s="496"/>
      <c r="AA20" s="496"/>
      <c r="AB20" s="496"/>
      <c r="AC20" s="496"/>
      <c r="AD20" s="496">
        <f t="shared" ref="AD20" si="1">IF(AD18=0, "-", SUM(AD19)/AD18)</f>
        <v>1</v>
      </c>
      <c r="AE20" s="496"/>
      <c r="AF20" s="496"/>
      <c r="AG20" s="496"/>
      <c r="AH20" s="496"/>
      <c r="AI20" s="496"/>
      <c r="AJ20" s="496"/>
      <c r="AK20" s="493"/>
      <c r="AL20" s="493"/>
      <c r="AM20" s="493"/>
      <c r="AN20" s="493"/>
      <c r="AO20" s="493"/>
      <c r="AP20" s="493"/>
      <c r="AQ20" s="583"/>
      <c r="AR20" s="583"/>
      <c r="AS20" s="583"/>
      <c r="AT20" s="583"/>
      <c r="AU20" s="493"/>
      <c r="AV20" s="493"/>
      <c r="AW20" s="493"/>
      <c r="AX20" s="495"/>
    </row>
    <row r="21" spans="1:50" ht="25.5" customHeight="1" x14ac:dyDescent="0.2">
      <c r="A21" s="91"/>
      <c r="B21" s="92"/>
      <c r="C21" s="92"/>
      <c r="D21" s="92"/>
      <c r="E21" s="92"/>
      <c r="F21" s="93"/>
      <c r="G21" s="885" t="s">
        <v>428</v>
      </c>
      <c r="H21" s="886"/>
      <c r="I21" s="886"/>
      <c r="J21" s="886"/>
      <c r="K21" s="886"/>
      <c r="L21" s="886"/>
      <c r="M21" s="886"/>
      <c r="N21" s="886"/>
      <c r="O21" s="886"/>
      <c r="P21" s="496">
        <f>IF(P19=0, "-", SUM(P19)/SUM(P13,P14))</f>
        <v>1</v>
      </c>
      <c r="Q21" s="496"/>
      <c r="R21" s="496"/>
      <c r="S21" s="496"/>
      <c r="T21" s="496"/>
      <c r="U21" s="496"/>
      <c r="V21" s="496"/>
      <c r="W21" s="496">
        <f t="shared" ref="W21" si="2">IF(W19=0, "-", SUM(W19)/SUM(W13,W14))</f>
        <v>1</v>
      </c>
      <c r="X21" s="496"/>
      <c r="Y21" s="496"/>
      <c r="Z21" s="496"/>
      <c r="AA21" s="496"/>
      <c r="AB21" s="496"/>
      <c r="AC21" s="496"/>
      <c r="AD21" s="496">
        <f t="shared" ref="AD21" si="3">IF(AD19=0, "-", SUM(AD19)/SUM(AD13,AD14))</f>
        <v>1</v>
      </c>
      <c r="AE21" s="496"/>
      <c r="AF21" s="496"/>
      <c r="AG21" s="496"/>
      <c r="AH21" s="496"/>
      <c r="AI21" s="496"/>
      <c r="AJ21" s="496"/>
      <c r="AK21" s="493"/>
      <c r="AL21" s="493"/>
      <c r="AM21" s="493"/>
      <c r="AN21" s="493"/>
      <c r="AO21" s="493"/>
      <c r="AP21" s="493"/>
      <c r="AQ21" s="583"/>
      <c r="AR21" s="583"/>
      <c r="AS21" s="583"/>
      <c r="AT21" s="583"/>
      <c r="AU21" s="493"/>
      <c r="AV21" s="493"/>
      <c r="AW21" s="493"/>
      <c r="AX21" s="495"/>
    </row>
    <row r="22" spans="1:50" ht="18.75"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485</v>
      </c>
      <c r="H23" s="134"/>
      <c r="I23" s="134"/>
      <c r="J23" s="134"/>
      <c r="K23" s="134"/>
      <c r="L23" s="134"/>
      <c r="M23" s="134"/>
      <c r="N23" s="134"/>
      <c r="O23" s="135"/>
      <c r="P23" s="165">
        <v>25</v>
      </c>
      <c r="Q23" s="166"/>
      <c r="R23" s="166"/>
      <c r="S23" s="166"/>
      <c r="T23" s="166"/>
      <c r="U23" s="166"/>
      <c r="V23" s="167"/>
      <c r="W23" s="165">
        <v>25</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405</v>
      </c>
      <c r="H29" s="143"/>
      <c r="I29" s="143"/>
      <c r="J29" s="143"/>
      <c r="K29" s="143"/>
      <c r="L29" s="143"/>
      <c r="M29" s="143"/>
      <c r="N29" s="143"/>
      <c r="O29" s="144"/>
      <c r="P29" s="192">
        <f>AK13</f>
        <v>25</v>
      </c>
      <c r="Q29" s="193"/>
      <c r="R29" s="193"/>
      <c r="S29" s="193"/>
      <c r="T29" s="193"/>
      <c r="U29" s="193"/>
      <c r="V29" s="194"/>
      <c r="W29" s="192">
        <f>AR13</f>
        <v>25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6"/>
      <c r="Z30" s="437"/>
      <c r="AA30" s="438"/>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9"/>
      <c r="Z31" s="440"/>
      <c r="AA31" s="441"/>
      <c r="AB31" s="315"/>
      <c r="AC31" s="316"/>
      <c r="AD31" s="317"/>
      <c r="AE31" s="353"/>
      <c r="AF31" s="353"/>
      <c r="AG31" s="353"/>
      <c r="AH31" s="353"/>
      <c r="AI31" s="353"/>
      <c r="AJ31" s="353"/>
      <c r="AK31" s="353"/>
      <c r="AL31" s="353"/>
      <c r="AM31" s="353"/>
      <c r="AN31" s="353"/>
      <c r="AO31" s="353"/>
      <c r="AP31" s="315"/>
      <c r="AQ31" s="195">
        <v>30</v>
      </c>
      <c r="AR31" s="184"/>
      <c r="AS31" s="118" t="s">
        <v>309</v>
      </c>
      <c r="AT31" s="119"/>
      <c r="AU31" s="251" t="s">
        <v>490</v>
      </c>
      <c r="AV31" s="251"/>
      <c r="AW31" s="354" t="s">
        <v>297</v>
      </c>
      <c r="AX31" s="355"/>
    </row>
    <row r="32" spans="1:50" ht="23.25" customHeight="1" x14ac:dyDescent="0.2">
      <c r="A32" s="522"/>
      <c r="B32" s="520"/>
      <c r="C32" s="520"/>
      <c r="D32" s="520"/>
      <c r="E32" s="520"/>
      <c r="F32" s="521"/>
      <c r="G32" s="497" t="s">
        <v>486</v>
      </c>
      <c r="H32" s="498"/>
      <c r="I32" s="498"/>
      <c r="J32" s="498"/>
      <c r="K32" s="498"/>
      <c r="L32" s="498"/>
      <c r="M32" s="498"/>
      <c r="N32" s="498"/>
      <c r="O32" s="499"/>
      <c r="P32" s="107" t="s">
        <v>487</v>
      </c>
      <c r="Q32" s="107"/>
      <c r="R32" s="107"/>
      <c r="S32" s="107"/>
      <c r="T32" s="107"/>
      <c r="U32" s="107"/>
      <c r="V32" s="107"/>
      <c r="W32" s="107"/>
      <c r="X32" s="198"/>
      <c r="Y32" s="321" t="s">
        <v>13</v>
      </c>
      <c r="Z32" s="506"/>
      <c r="AA32" s="507"/>
      <c r="AB32" s="478" t="s">
        <v>488</v>
      </c>
      <c r="AC32" s="478"/>
      <c r="AD32" s="478"/>
      <c r="AE32" s="334">
        <v>75</v>
      </c>
      <c r="AF32" s="335"/>
      <c r="AG32" s="335"/>
      <c r="AH32" s="335"/>
      <c r="AI32" s="334">
        <v>77</v>
      </c>
      <c r="AJ32" s="335"/>
      <c r="AK32" s="335"/>
      <c r="AL32" s="335"/>
      <c r="AM32" s="334">
        <v>92</v>
      </c>
      <c r="AN32" s="335"/>
      <c r="AO32" s="335"/>
      <c r="AP32" s="335"/>
      <c r="AQ32" s="175" t="s">
        <v>481</v>
      </c>
      <c r="AR32" s="176"/>
      <c r="AS32" s="176"/>
      <c r="AT32" s="177"/>
      <c r="AU32" s="335" t="s">
        <v>491</v>
      </c>
      <c r="AV32" s="335"/>
      <c r="AW32" s="335"/>
      <c r="AX32" s="351"/>
    </row>
    <row r="33" spans="1:50" ht="96" customHeight="1" x14ac:dyDescent="0.2">
      <c r="A33" s="523"/>
      <c r="B33" s="524"/>
      <c r="C33" s="524"/>
      <c r="D33" s="524"/>
      <c r="E33" s="524"/>
      <c r="F33" s="525"/>
      <c r="G33" s="500"/>
      <c r="H33" s="501"/>
      <c r="I33" s="501"/>
      <c r="J33" s="501"/>
      <c r="K33" s="501"/>
      <c r="L33" s="501"/>
      <c r="M33" s="501"/>
      <c r="N33" s="501"/>
      <c r="O33" s="502"/>
      <c r="P33" s="200"/>
      <c r="Q33" s="200"/>
      <c r="R33" s="200"/>
      <c r="S33" s="200"/>
      <c r="T33" s="200"/>
      <c r="U33" s="200"/>
      <c r="V33" s="200"/>
      <c r="W33" s="200"/>
      <c r="X33" s="201"/>
      <c r="Y33" s="268" t="s">
        <v>54</v>
      </c>
      <c r="Z33" s="263"/>
      <c r="AA33" s="264"/>
      <c r="AB33" s="478" t="s">
        <v>488</v>
      </c>
      <c r="AC33" s="478"/>
      <c r="AD33" s="478"/>
      <c r="AE33" s="334">
        <v>68</v>
      </c>
      <c r="AF33" s="335"/>
      <c r="AG33" s="335"/>
      <c r="AH33" s="335"/>
      <c r="AI33" s="334">
        <v>75</v>
      </c>
      <c r="AJ33" s="335"/>
      <c r="AK33" s="335"/>
      <c r="AL33" s="335"/>
      <c r="AM33" s="334">
        <v>77</v>
      </c>
      <c r="AN33" s="335"/>
      <c r="AO33" s="335"/>
      <c r="AP33" s="335"/>
      <c r="AQ33" s="175">
        <v>92</v>
      </c>
      <c r="AR33" s="176"/>
      <c r="AS33" s="176"/>
      <c r="AT33" s="177"/>
      <c r="AU33" s="335">
        <v>92</v>
      </c>
      <c r="AV33" s="335"/>
      <c r="AW33" s="335"/>
      <c r="AX33" s="351"/>
    </row>
    <row r="34" spans="1:50" ht="23.25" customHeight="1" x14ac:dyDescent="0.2">
      <c r="A34" s="522"/>
      <c r="B34" s="520"/>
      <c r="C34" s="520"/>
      <c r="D34" s="520"/>
      <c r="E34" s="520"/>
      <c r="F34" s="521"/>
      <c r="G34" s="503"/>
      <c r="H34" s="504"/>
      <c r="I34" s="504"/>
      <c r="J34" s="504"/>
      <c r="K34" s="504"/>
      <c r="L34" s="504"/>
      <c r="M34" s="504"/>
      <c r="N34" s="504"/>
      <c r="O34" s="505"/>
      <c r="P34" s="110"/>
      <c r="Q34" s="110"/>
      <c r="R34" s="110"/>
      <c r="S34" s="110"/>
      <c r="T34" s="110"/>
      <c r="U34" s="110"/>
      <c r="V34" s="110"/>
      <c r="W34" s="110"/>
      <c r="X34" s="203"/>
      <c r="Y34" s="268" t="s">
        <v>14</v>
      </c>
      <c r="Z34" s="263"/>
      <c r="AA34" s="264"/>
      <c r="AB34" s="463" t="s">
        <v>298</v>
      </c>
      <c r="AC34" s="463"/>
      <c r="AD34" s="463"/>
      <c r="AE34" s="334">
        <v>110</v>
      </c>
      <c r="AF34" s="335"/>
      <c r="AG34" s="335"/>
      <c r="AH34" s="335"/>
      <c r="AI34" s="334">
        <v>103</v>
      </c>
      <c r="AJ34" s="335"/>
      <c r="AK34" s="335"/>
      <c r="AL34" s="335"/>
      <c r="AM34" s="334">
        <v>119</v>
      </c>
      <c r="AN34" s="335"/>
      <c r="AO34" s="335"/>
      <c r="AP34" s="335"/>
      <c r="AQ34" s="175" t="s">
        <v>481</v>
      </c>
      <c r="AR34" s="176"/>
      <c r="AS34" s="176"/>
      <c r="AT34" s="177"/>
      <c r="AU34" s="335" t="s">
        <v>481</v>
      </c>
      <c r="AV34" s="335"/>
      <c r="AW34" s="335"/>
      <c r="AX34" s="351"/>
    </row>
    <row r="35" spans="1:50" ht="28" customHeight="1" x14ac:dyDescent="0.2">
      <c r="A35" s="859" t="s">
        <v>457</v>
      </c>
      <c r="B35" s="860"/>
      <c r="C35" s="860"/>
      <c r="D35" s="860"/>
      <c r="E35" s="860"/>
      <c r="F35" s="861"/>
      <c r="G35" s="865" t="s">
        <v>546</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5"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x14ac:dyDescent="0.2">
      <c r="A37" s="619" t="s">
        <v>422</v>
      </c>
      <c r="B37" s="620"/>
      <c r="C37" s="620"/>
      <c r="D37" s="620"/>
      <c r="E37" s="620"/>
      <c r="F37" s="621"/>
      <c r="G37" s="731"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9"/>
      <c r="Z38" s="440"/>
      <c r="AA38" s="441"/>
      <c r="AB38" s="315"/>
      <c r="AC38" s="316"/>
      <c r="AD38" s="317"/>
      <c r="AE38" s="353"/>
      <c r="AF38" s="353"/>
      <c r="AG38" s="353"/>
      <c r="AH38" s="353"/>
      <c r="AI38" s="353"/>
      <c r="AJ38" s="353"/>
      <c r="AK38" s="353"/>
      <c r="AL38" s="353"/>
      <c r="AM38" s="353"/>
      <c r="AN38" s="353"/>
      <c r="AO38" s="353"/>
      <c r="AP38" s="315"/>
      <c r="AQ38" s="195">
        <v>30</v>
      </c>
      <c r="AR38" s="184"/>
      <c r="AS38" s="118" t="s">
        <v>309</v>
      </c>
      <c r="AT38" s="119"/>
      <c r="AU38" s="251" t="s">
        <v>490</v>
      </c>
      <c r="AV38" s="251"/>
      <c r="AW38" s="354" t="s">
        <v>297</v>
      </c>
      <c r="AX38" s="355"/>
    </row>
    <row r="39" spans="1:50" ht="23.25" customHeight="1" x14ac:dyDescent="0.2">
      <c r="A39" s="522"/>
      <c r="B39" s="520"/>
      <c r="C39" s="520"/>
      <c r="D39" s="520"/>
      <c r="E39" s="520"/>
      <c r="F39" s="521"/>
      <c r="G39" s="497" t="s">
        <v>544</v>
      </c>
      <c r="H39" s="498"/>
      <c r="I39" s="498"/>
      <c r="J39" s="498"/>
      <c r="K39" s="498"/>
      <c r="L39" s="498"/>
      <c r="M39" s="498"/>
      <c r="N39" s="498"/>
      <c r="O39" s="499"/>
      <c r="P39" s="107" t="s">
        <v>545</v>
      </c>
      <c r="Q39" s="107"/>
      <c r="R39" s="107"/>
      <c r="S39" s="107"/>
      <c r="T39" s="107"/>
      <c r="U39" s="107"/>
      <c r="V39" s="107"/>
      <c r="W39" s="107"/>
      <c r="X39" s="198"/>
      <c r="Y39" s="321" t="s">
        <v>13</v>
      </c>
      <c r="Z39" s="506"/>
      <c r="AA39" s="507"/>
      <c r="AB39" s="478" t="s">
        <v>492</v>
      </c>
      <c r="AC39" s="478"/>
      <c r="AD39" s="478"/>
      <c r="AE39" s="334">
        <v>1</v>
      </c>
      <c r="AF39" s="335"/>
      <c r="AG39" s="335"/>
      <c r="AH39" s="335"/>
      <c r="AI39" s="334">
        <v>1</v>
      </c>
      <c r="AJ39" s="335"/>
      <c r="AK39" s="335"/>
      <c r="AL39" s="335"/>
      <c r="AM39" s="334">
        <v>1</v>
      </c>
      <c r="AN39" s="335"/>
      <c r="AO39" s="335"/>
      <c r="AP39" s="335"/>
      <c r="AQ39" s="175" t="s">
        <v>481</v>
      </c>
      <c r="AR39" s="176"/>
      <c r="AS39" s="176"/>
      <c r="AT39" s="177"/>
      <c r="AU39" s="335" t="s">
        <v>490</v>
      </c>
      <c r="AV39" s="335"/>
      <c r="AW39" s="335"/>
      <c r="AX39" s="351"/>
    </row>
    <row r="40" spans="1:50" ht="61.25" customHeight="1" x14ac:dyDescent="0.2">
      <c r="A40" s="523"/>
      <c r="B40" s="524"/>
      <c r="C40" s="524"/>
      <c r="D40" s="524"/>
      <c r="E40" s="524"/>
      <c r="F40" s="525"/>
      <c r="G40" s="500"/>
      <c r="H40" s="501"/>
      <c r="I40" s="501"/>
      <c r="J40" s="501"/>
      <c r="K40" s="501"/>
      <c r="L40" s="501"/>
      <c r="M40" s="501"/>
      <c r="N40" s="501"/>
      <c r="O40" s="502"/>
      <c r="P40" s="200"/>
      <c r="Q40" s="200"/>
      <c r="R40" s="200"/>
      <c r="S40" s="200"/>
      <c r="T40" s="200"/>
      <c r="U40" s="200"/>
      <c r="V40" s="200"/>
      <c r="W40" s="200"/>
      <c r="X40" s="201"/>
      <c r="Y40" s="268" t="s">
        <v>54</v>
      </c>
      <c r="Z40" s="263"/>
      <c r="AA40" s="264"/>
      <c r="AB40" s="656" t="s">
        <v>492</v>
      </c>
      <c r="AC40" s="656"/>
      <c r="AD40" s="656"/>
      <c r="AE40" s="334">
        <v>1</v>
      </c>
      <c r="AF40" s="335"/>
      <c r="AG40" s="335"/>
      <c r="AH40" s="335"/>
      <c r="AI40" s="334">
        <v>1</v>
      </c>
      <c r="AJ40" s="335"/>
      <c r="AK40" s="335"/>
      <c r="AL40" s="335"/>
      <c r="AM40" s="334">
        <v>1</v>
      </c>
      <c r="AN40" s="335"/>
      <c r="AO40" s="335"/>
      <c r="AP40" s="335"/>
      <c r="AQ40" s="175">
        <v>1</v>
      </c>
      <c r="AR40" s="176"/>
      <c r="AS40" s="176"/>
      <c r="AT40" s="177"/>
      <c r="AU40" s="335">
        <v>1</v>
      </c>
      <c r="AV40" s="335"/>
      <c r="AW40" s="335"/>
      <c r="AX40" s="351"/>
    </row>
    <row r="41" spans="1:50" ht="23.25" customHeight="1" x14ac:dyDescent="0.2">
      <c r="A41" s="622"/>
      <c r="B41" s="623"/>
      <c r="C41" s="623"/>
      <c r="D41" s="623"/>
      <c r="E41" s="623"/>
      <c r="F41" s="624"/>
      <c r="G41" s="503"/>
      <c r="H41" s="504"/>
      <c r="I41" s="504"/>
      <c r="J41" s="504"/>
      <c r="K41" s="504"/>
      <c r="L41" s="504"/>
      <c r="M41" s="504"/>
      <c r="N41" s="504"/>
      <c r="O41" s="505"/>
      <c r="P41" s="110"/>
      <c r="Q41" s="110"/>
      <c r="R41" s="110"/>
      <c r="S41" s="110"/>
      <c r="T41" s="110"/>
      <c r="U41" s="110"/>
      <c r="V41" s="110"/>
      <c r="W41" s="110"/>
      <c r="X41" s="203"/>
      <c r="Y41" s="268" t="s">
        <v>14</v>
      </c>
      <c r="Z41" s="263"/>
      <c r="AA41" s="264"/>
      <c r="AB41" s="463" t="s">
        <v>298</v>
      </c>
      <c r="AC41" s="463"/>
      <c r="AD41" s="463"/>
      <c r="AE41" s="334">
        <v>100</v>
      </c>
      <c r="AF41" s="335"/>
      <c r="AG41" s="335"/>
      <c r="AH41" s="335"/>
      <c r="AI41" s="334">
        <v>100</v>
      </c>
      <c r="AJ41" s="335"/>
      <c r="AK41" s="335"/>
      <c r="AL41" s="335"/>
      <c r="AM41" s="334">
        <v>100</v>
      </c>
      <c r="AN41" s="335"/>
      <c r="AO41" s="335"/>
      <c r="AP41" s="335"/>
      <c r="AQ41" s="175" t="s">
        <v>481</v>
      </c>
      <c r="AR41" s="176"/>
      <c r="AS41" s="176"/>
      <c r="AT41" s="177"/>
      <c r="AU41" s="335" t="s">
        <v>481</v>
      </c>
      <c r="AV41" s="335"/>
      <c r="AW41" s="335"/>
      <c r="AX41" s="351"/>
    </row>
    <row r="42" spans="1:50" ht="23.25" customHeight="1" x14ac:dyDescent="0.2">
      <c r="A42" s="859" t="s">
        <v>457</v>
      </c>
      <c r="B42" s="860"/>
      <c r="C42" s="860"/>
      <c r="D42" s="860"/>
      <c r="E42" s="860"/>
      <c r="F42" s="861"/>
      <c r="G42" s="865" t="s">
        <v>547</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2">
      <c r="A44" s="619" t="s">
        <v>422</v>
      </c>
      <c r="B44" s="620"/>
      <c r="C44" s="620"/>
      <c r="D44" s="620"/>
      <c r="E44" s="620"/>
      <c r="F44" s="621"/>
      <c r="G44" s="731"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9"/>
      <c r="Z45" s="440"/>
      <c r="AA45" s="441"/>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7"/>
      <c r="H46" s="498"/>
      <c r="I46" s="498"/>
      <c r="J46" s="498"/>
      <c r="K46" s="498"/>
      <c r="L46" s="498"/>
      <c r="M46" s="498"/>
      <c r="N46" s="498"/>
      <c r="O46" s="499"/>
      <c r="P46" s="107"/>
      <c r="Q46" s="107"/>
      <c r="R46" s="107"/>
      <c r="S46" s="107"/>
      <c r="T46" s="107"/>
      <c r="U46" s="107"/>
      <c r="V46" s="107"/>
      <c r="W46" s="107"/>
      <c r="X46" s="198"/>
      <c r="Y46" s="321" t="s">
        <v>13</v>
      </c>
      <c r="Z46" s="506"/>
      <c r="AA46" s="507"/>
      <c r="AB46" s="478"/>
      <c r="AC46" s="478"/>
      <c r="AD46" s="478"/>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500"/>
      <c r="H47" s="501"/>
      <c r="I47" s="501"/>
      <c r="J47" s="501"/>
      <c r="K47" s="501"/>
      <c r="L47" s="501"/>
      <c r="M47" s="501"/>
      <c r="N47" s="501"/>
      <c r="O47" s="502"/>
      <c r="P47" s="200"/>
      <c r="Q47" s="200"/>
      <c r="R47" s="200"/>
      <c r="S47" s="200"/>
      <c r="T47" s="200"/>
      <c r="U47" s="200"/>
      <c r="V47" s="200"/>
      <c r="W47" s="200"/>
      <c r="X47" s="201"/>
      <c r="Y47" s="268" t="s">
        <v>54</v>
      </c>
      <c r="Z47" s="263"/>
      <c r="AA47" s="264"/>
      <c r="AB47" s="656"/>
      <c r="AC47" s="656"/>
      <c r="AD47" s="65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3"/>
      <c r="H48" s="504"/>
      <c r="I48" s="504"/>
      <c r="J48" s="504"/>
      <c r="K48" s="504"/>
      <c r="L48" s="504"/>
      <c r="M48" s="504"/>
      <c r="N48" s="504"/>
      <c r="O48" s="505"/>
      <c r="P48" s="110"/>
      <c r="Q48" s="110"/>
      <c r="R48" s="110"/>
      <c r="S48" s="110"/>
      <c r="T48" s="110"/>
      <c r="U48" s="110"/>
      <c r="V48" s="110"/>
      <c r="W48" s="110"/>
      <c r="X48" s="203"/>
      <c r="Y48" s="268" t="s">
        <v>14</v>
      </c>
      <c r="Z48" s="263"/>
      <c r="AA48" s="264"/>
      <c r="AB48" s="463" t="s">
        <v>298</v>
      </c>
      <c r="AC48" s="463"/>
      <c r="AD48" s="463"/>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2">
      <c r="A51" s="519" t="s">
        <v>422</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9"/>
      <c r="Z51" s="440"/>
      <c r="AA51" s="441"/>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9"/>
      <c r="Z52" s="440"/>
      <c r="AA52" s="441"/>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7"/>
      <c r="H53" s="498"/>
      <c r="I53" s="498"/>
      <c r="J53" s="498"/>
      <c r="K53" s="498"/>
      <c r="L53" s="498"/>
      <c r="M53" s="498"/>
      <c r="N53" s="498"/>
      <c r="O53" s="499"/>
      <c r="P53" s="107"/>
      <c r="Q53" s="107"/>
      <c r="R53" s="107"/>
      <c r="S53" s="107"/>
      <c r="T53" s="107"/>
      <c r="U53" s="107"/>
      <c r="V53" s="107"/>
      <c r="W53" s="107"/>
      <c r="X53" s="198"/>
      <c r="Y53" s="321" t="s">
        <v>13</v>
      </c>
      <c r="Z53" s="506"/>
      <c r="AA53" s="507"/>
      <c r="AB53" s="478"/>
      <c r="AC53" s="478"/>
      <c r="AD53" s="478"/>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500"/>
      <c r="H54" s="501"/>
      <c r="I54" s="501"/>
      <c r="J54" s="501"/>
      <c r="K54" s="501"/>
      <c r="L54" s="501"/>
      <c r="M54" s="501"/>
      <c r="N54" s="501"/>
      <c r="O54" s="502"/>
      <c r="P54" s="200"/>
      <c r="Q54" s="200"/>
      <c r="R54" s="200"/>
      <c r="S54" s="200"/>
      <c r="T54" s="200"/>
      <c r="U54" s="200"/>
      <c r="V54" s="200"/>
      <c r="W54" s="200"/>
      <c r="X54" s="201"/>
      <c r="Y54" s="268" t="s">
        <v>54</v>
      </c>
      <c r="Z54" s="263"/>
      <c r="AA54" s="264"/>
      <c r="AB54" s="656"/>
      <c r="AC54" s="656"/>
      <c r="AD54" s="65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3"/>
      <c r="H55" s="504"/>
      <c r="I55" s="504"/>
      <c r="J55" s="504"/>
      <c r="K55" s="504"/>
      <c r="L55" s="504"/>
      <c r="M55" s="504"/>
      <c r="N55" s="504"/>
      <c r="O55" s="505"/>
      <c r="P55" s="110"/>
      <c r="Q55" s="110"/>
      <c r="R55" s="110"/>
      <c r="S55" s="110"/>
      <c r="T55" s="110"/>
      <c r="U55" s="110"/>
      <c r="V55" s="110"/>
      <c r="W55" s="110"/>
      <c r="X55" s="203"/>
      <c r="Y55" s="268" t="s">
        <v>14</v>
      </c>
      <c r="Z55" s="263"/>
      <c r="AA55" s="264"/>
      <c r="AB55" s="432" t="s">
        <v>15</v>
      </c>
      <c r="AC55" s="432"/>
      <c r="AD55" s="432"/>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2">
      <c r="A58" s="519" t="s">
        <v>422</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9"/>
      <c r="Z58" s="440"/>
      <c r="AA58" s="441"/>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9"/>
      <c r="Z59" s="440"/>
      <c r="AA59" s="441"/>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7"/>
      <c r="H60" s="498"/>
      <c r="I60" s="498"/>
      <c r="J60" s="498"/>
      <c r="K60" s="498"/>
      <c r="L60" s="498"/>
      <c r="M60" s="498"/>
      <c r="N60" s="498"/>
      <c r="O60" s="499"/>
      <c r="P60" s="107"/>
      <c r="Q60" s="107"/>
      <c r="R60" s="107"/>
      <c r="S60" s="107"/>
      <c r="T60" s="107"/>
      <c r="U60" s="107"/>
      <c r="V60" s="107"/>
      <c r="W60" s="107"/>
      <c r="X60" s="198"/>
      <c r="Y60" s="321" t="s">
        <v>13</v>
      </c>
      <c r="Z60" s="506"/>
      <c r="AA60" s="507"/>
      <c r="AB60" s="478"/>
      <c r="AC60" s="478"/>
      <c r="AD60" s="478"/>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500"/>
      <c r="H61" s="501"/>
      <c r="I61" s="501"/>
      <c r="J61" s="501"/>
      <c r="K61" s="501"/>
      <c r="L61" s="501"/>
      <c r="M61" s="501"/>
      <c r="N61" s="501"/>
      <c r="O61" s="502"/>
      <c r="P61" s="200"/>
      <c r="Q61" s="200"/>
      <c r="R61" s="200"/>
      <c r="S61" s="200"/>
      <c r="T61" s="200"/>
      <c r="U61" s="200"/>
      <c r="V61" s="200"/>
      <c r="W61" s="200"/>
      <c r="X61" s="201"/>
      <c r="Y61" s="268" t="s">
        <v>54</v>
      </c>
      <c r="Z61" s="263"/>
      <c r="AA61" s="264"/>
      <c r="AB61" s="656"/>
      <c r="AC61" s="656"/>
      <c r="AD61" s="65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3"/>
      <c r="H62" s="504"/>
      <c r="I62" s="504"/>
      <c r="J62" s="504"/>
      <c r="K62" s="504"/>
      <c r="L62" s="504"/>
      <c r="M62" s="504"/>
      <c r="N62" s="504"/>
      <c r="O62" s="505"/>
      <c r="P62" s="110"/>
      <c r="Q62" s="110"/>
      <c r="R62" s="110"/>
      <c r="S62" s="110"/>
      <c r="T62" s="110"/>
      <c r="U62" s="110"/>
      <c r="V62" s="110"/>
      <c r="W62" s="110"/>
      <c r="X62" s="203"/>
      <c r="Y62" s="268" t="s">
        <v>14</v>
      </c>
      <c r="Z62" s="263"/>
      <c r="AA62" s="264"/>
      <c r="AB62" s="463" t="s">
        <v>15</v>
      </c>
      <c r="AC62" s="463"/>
      <c r="AD62" s="463"/>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2">
      <c r="A65" s="920" t="s">
        <v>423</v>
      </c>
      <c r="B65" s="921"/>
      <c r="C65" s="921"/>
      <c r="D65" s="921"/>
      <c r="E65" s="921"/>
      <c r="F65" s="922"/>
      <c r="G65" s="926"/>
      <c r="H65" s="928" t="s">
        <v>265</v>
      </c>
      <c r="I65" s="928"/>
      <c r="J65" s="928"/>
      <c r="K65" s="928"/>
      <c r="L65" s="928"/>
      <c r="M65" s="928"/>
      <c r="N65" s="928"/>
      <c r="O65" s="929"/>
      <c r="P65" s="932" t="s">
        <v>59</v>
      </c>
      <c r="Q65" s="928"/>
      <c r="R65" s="928"/>
      <c r="S65" s="928"/>
      <c r="T65" s="928"/>
      <c r="U65" s="928"/>
      <c r="V65" s="929"/>
      <c r="W65" s="934" t="s">
        <v>418</v>
      </c>
      <c r="X65" s="935"/>
      <c r="Y65" s="938"/>
      <c r="Z65" s="938"/>
      <c r="AA65" s="939"/>
      <c r="AB65" s="932" t="s">
        <v>12</v>
      </c>
      <c r="AC65" s="928"/>
      <c r="AD65" s="929"/>
      <c r="AE65" s="888" t="s">
        <v>310</v>
      </c>
      <c r="AF65" s="888"/>
      <c r="AG65" s="888"/>
      <c r="AH65" s="888"/>
      <c r="AI65" s="888" t="s">
        <v>311</v>
      </c>
      <c r="AJ65" s="888"/>
      <c r="AK65" s="888"/>
      <c r="AL65" s="888"/>
      <c r="AM65" s="888" t="s">
        <v>317</v>
      </c>
      <c r="AN65" s="888"/>
      <c r="AO65" s="888"/>
      <c r="AP65" s="932"/>
      <c r="AQ65" s="932" t="s">
        <v>308</v>
      </c>
      <c r="AR65" s="928"/>
      <c r="AS65" s="928"/>
      <c r="AT65" s="929"/>
      <c r="AU65" s="943" t="s">
        <v>253</v>
      </c>
      <c r="AV65" s="943"/>
      <c r="AW65" s="943"/>
      <c r="AX65" s="944"/>
    </row>
    <row r="66" spans="1:50" ht="18.75" hidden="1" customHeight="1" x14ac:dyDescent="0.2">
      <c r="A66" s="923"/>
      <c r="B66" s="924"/>
      <c r="C66" s="924"/>
      <c r="D66" s="924"/>
      <c r="E66" s="924"/>
      <c r="F66" s="925"/>
      <c r="G66" s="927"/>
      <c r="H66" s="930"/>
      <c r="I66" s="930"/>
      <c r="J66" s="930"/>
      <c r="K66" s="930"/>
      <c r="L66" s="930"/>
      <c r="M66" s="930"/>
      <c r="N66" s="930"/>
      <c r="O66" s="931"/>
      <c r="P66" s="933"/>
      <c r="Q66" s="930"/>
      <c r="R66" s="930"/>
      <c r="S66" s="930"/>
      <c r="T66" s="930"/>
      <c r="U66" s="930"/>
      <c r="V66" s="931"/>
      <c r="W66" s="936"/>
      <c r="X66" s="937"/>
      <c r="Y66" s="940"/>
      <c r="Z66" s="940"/>
      <c r="AA66" s="941"/>
      <c r="AB66" s="933"/>
      <c r="AC66" s="930"/>
      <c r="AD66" s="931"/>
      <c r="AE66" s="942"/>
      <c r="AF66" s="942"/>
      <c r="AG66" s="942"/>
      <c r="AH66" s="942"/>
      <c r="AI66" s="942"/>
      <c r="AJ66" s="942"/>
      <c r="AK66" s="942"/>
      <c r="AL66" s="942"/>
      <c r="AM66" s="942"/>
      <c r="AN66" s="942"/>
      <c r="AO66" s="942"/>
      <c r="AP66" s="933"/>
      <c r="AQ66" s="250"/>
      <c r="AR66" s="251"/>
      <c r="AS66" s="930" t="s">
        <v>309</v>
      </c>
      <c r="AT66" s="931"/>
      <c r="AU66" s="251"/>
      <c r="AV66" s="251"/>
      <c r="AW66" s="930" t="s">
        <v>421</v>
      </c>
      <c r="AX66" s="945"/>
    </row>
    <row r="67" spans="1:50" ht="23.25" hidden="1" customHeight="1" x14ac:dyDescent="0.2">
      <c r="A67" s="923"/>
      <c r="B67" s="924"/>
      <c r="C67" s="924"/>
      <c r="D67" s="924"/>
      <c r="E67" s="924"/>
      <c r="F67" s="925"/>
      <c r="G67" s="946" t="s">
        <v>318</v>
      </c>
      <c r="H67" s="949" t="s">
        <v>489</v>
      </c>
      <c r="I67" s="950"/>
      <c r="J67" s="950"/>
      <c r="K67" s="950"/>
      <c r="L67" s="950"/>
      <c r="M67" s="950"/>
      <c r="N67" s="950"/>
      <c r="O67" s="951"/>
      <c r="P67" s="949"/>
      <c r="Q67" s="950"/>
      <c r="R67" s="950"/>
      <c r="S67" s="950"/>
      <c r="T67" s="950"/>
      <c r="U67" s="950"/>
      <c r="V67" s="951"/>
      <c r="W67" s="955"/>
      <c r="X67" s="956"/>
      <c r="Y67" s="961" t="s">
        <v>13</v>
      </c>
      <c r="Z67" s="961"/>
      <c r="AA67" s="962"/>
      <c r="AB67" s="963" t="s">
        <v>447</v>
      </c>
      <c r="AC67" s="963"/>
      <c r="AD67" s="963"/>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117.65" hidden="1" customHeight="1" x14ac:dyDescent="0.2">
      <c r="A68" s="923"/>
      <c r="B68" s="924"/>
      <c r="C68" s="924"/>
      <c r="D68" s="924"/>
      <c r="E68" s="924"/>
      <c r="F68" s="925"/>
      <c r="G68" s="947"/>
      <c r="H68" s="952"/>
      <c r="I68" s="953"/>
      <c r="J68" s="953"/>
      <c r="K68" s="953"/>
      <c r="L68" s="953"/>
      <c r="M68" s="953"/>
      <c r="N68" s="953"/>
      <c r="O68" s="954"/>
      <c r="P68" s="952"/>
      <c r="Q68" s="953"/>
      <c r="R68" s="953"/>
      <c r="S68" s="953"/>
      <c r="T68" s="953"/>
      <c r="U68" s="953"/>
      <c r="V68" s="954"/>
      <c r="W68" s="957"/>
      <c r="X68" s="958"/>
      <c r="Y68" s="131" t="s">
        <v>54</v>
      </c>
      <c r="Z68" s="131"/>
      <c r="AA68" s="132"/>
      <c r="AB68" s="964" t="s">
        <v>447</v>
      </c>
      <c r="AC68" s="964"/>
      <c r="AD68" s="964"/>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3"/>
      <c r="B69" s="924"/>
      <c r="C69" s="924"/>
      <c r="D69" s="924"/>
      <c r="E69" s="924"/>
      <c r="F69" s="925"/>
      <c r="G69" s="948"/>
      <c r="H69" s="952"/>
      <c r="I69" s="953"/>
      <c r="J69" s="953"/>
      <c r="K69" s="953"/>
      <c r="L69" s="953"/>
      <c r="M69" s="953"/>
      <c r="N69" s="953"/>
      <c r="O69" s="954"/>
      <c r="P69" s="952"/>
      <c r="Q69" s="953"/>
      <c r="R69" s="953"/>
      <c r="S69" s="953"/>
      <c r="T69" s="953"/>
      <c r="U69" s="953"/>
      <c r="V69" s="954"/>
      <c r="W69" s="959"/>
      <c r="X69" s="960"/>
      <c r="Y69" s="131" t="s">
        <v>14</v>
      </c>
      <c r="Z69" s="131"/>
      <c r="AA69" s="132"/>
      <c r="AB69" s="854" t="s">
        <v>448</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hidden="1" customHeight="1" x14ac:dyDescent="0.2">
      <c r="A70" s="923" t="s">
        <v>429</v>
      </c>
      <c r="B70" s="924"/>
      <c r="C70" s="924"/>
      <c r="D70" s="924"/>
      <c r="E70" s="924"/>
      <c r="F70" s="925"/>
      <c r="G70" s="947" t="s">
        <v>319</v>
      </c>
      <c r="H70" s="965"/>
      <c r="I70" s="965"/>
      <c r="J70" s="965"/>
      <c r="K70" s="965"/>
      <c r="L70" s="965"/>
      <c r="M70" s="965"/>
      <c r="N70" s="965"/>
      <c r="O70" s="965"/>
      <c r="P70" s="965"/>
      <c r="Q70" s="965"/>
      <c r="R70" s="965"/>
      <c r="S70" s="965"/>
      <c r="T70" s="965"/>
      <c r="U70" s="965"/>
      <c r="V70" s="965"/>
      <c r="W70" s="968" t="s">
        <v>446</v>
      </c>
      <c r="X70" s="969"/>
      <c r="Y70" s="961" t="s">
        <v>13</v>
      </c>
      <c r="Z70" s="961"/>
      <c r="AA70" s="962"/>
      <c r="AB70" s="963" t="s">
        <v>447</v>
      </c>
      <c r="AC70" s="963"/>
      <c r="AD70" s="963"/>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3"/>
      <c r="B71" s="924"/>
      <c r="C71" s="924"/>
      <c r="D71" s="924"/>
      <c r="E71" s="924"/>
      <c r="F71" s="925"/>
      <c r="G71" s="947"/>
      <c r="H71" s="966"/>
      <c r="I71" s="966"/>
      <c r="J71" s="966"/>
      <c r="K71" s="966"/>
      <c r="L71" s="966"/>
      <c r="M71" s="966"/>
      <c r="N71" s="966"/>
      <c r="O71" s="966"/>
      <c r="P71" s="966"/>
      <c r="Q71" s="966"/>
      <c r="R71" s="966"/>
      <c r="S71" s="966"/>
      <c r="T71" s="966"/>
      <c r="U71" s="966"/>
      <c r="V71" s="966"/>
      <c r="W71" s="970"/>
      <c r="X71" s="971"/>
      <c r="Y71" s="131" t="s">
        <v>54</v>
      </c>
      <c r="Z71" s="131"/>
      <c r="AA71" s="132"/>
      <c r="AB71" s="964" t="s">
        <v>447</v>
      </c>
      <c r="AC71" s="964"/>
      <c r="AD71" s="964"/>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4"/>
      <c r="B72" s="975"/>
      <c r="C72" s="975"/>
      <c r="D72" s="975"/>
      <c r="E72" s="975"/>
      <c r="F72" s="976"/>
      <c r="G72" s="947"/>
      <c r="H72" s="967"/>
      <c r="I72" s="967"/>
      <c r="J72" s="967"/>
      <c r="K72" s="967"/>
      <c r="L72" s="967"/>
      <c r="M72" s="967"/>
      <c r="N72" s="967"/>
      <c r="O72" s="967"/>
      <c r="P72" s="967"/>
      <c r="Q72" s="967"/>
      <c r="R72" s="967"/>
      <c r="S72" s="967"/>
      <c r="T72" s="967"/>
      <c r="U72" s="967"/>
      <c r="V72" s="967"/>
      <c r="W72" s="972"/>
      <c r="X72" s="973"/>
      <c r="Y72" s="131" t="s">
        <v>14</v>
      </c>
      <c r="Z72" s="131"/>
      <c r="AA72" s="132"/>
      <c r="AB72" s="854" t="s">
        <v>448</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hidden="1" customHeight="1" x14ac:dyDescent="0.2">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3" t="s">
        <v>460</v>
      </c>
      <c r="B78" s="874"/>
      <c r="C78" s="874"/>
      <c r="D78" s="874"/>
      <c r="E78" s="871" t="s">
        <v>388</v>
      </c>
      <c r="F78" s="872"/>
      <c r="G78" s="49" t="s">
        <v>319</v>
      </c>
      <c r="H78" s="771"/>
      <c r="I78" s="214"/>
      <c r="J78" s="214"/>
      <c r="K78" s="214"/>
      <c r="L78" s="214"/>
      <c r="M78" s="214"/>
      <c r="N78" s="214"/>
      <c r="O78" s="772"/>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hidden="1" customHeight="1" x14ac:dyDescent="0.2">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417</v>
      </c>
      <c r="AP79" s="95"/>
      <c r="AQ79" s="95"/>
      <c r="AR79" s="76" t="s">
        <v>415</v>
      </c>
      <c r="AS79" s="94"/>
      <c r="AT79" s="95"/>
      <c r="AU79" s="95"/>
      <c r="AV79" s="95"/>
      <c r="AW79" s="95"/>
      <c r="AX79" s="96"/>
    </row>
    <row r="80" spans="1:50" ht="18.75" hidden="1" customHeight="1" x14ac:dyDescent="0.2">
      <c r="A80" s="475" t="s">
        <v>266</v>
      </c>
      <c r="B80" s="819" t="s">
        <v>414</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5" hidden="1" customHeight="1" x14ac:dyDescent="0.2">
      <c r="A81" s="476"/>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6"/>
      <c r="B82" s="822"/>
      <c r="C82" s="508"/>
      <c r="D82" s="508"/>
      <c r="E82" s="508"/>
      <c r="F82" s="509"/>
      <c r="G82" s="467"/>
      <c r="H82" s="467"/>
      <c r="I82" s="467"/>
      <c r="J82" s="467"/>
      <c r="K82" s="467"/>
      <c r="L82" s="467"/>
      <c r="M82" s="467"/>
      <c r="N82" s="467"/>
      <c r="O82" s="467"/>
      <c r="P82" s="467"/>
      <c r="Q82" s="467"/>
      <c r="R82" s="467"/>
      <c r="S82" s="467"/>
      <c r="T82" s="467"/>
      <c r="U82" s="467"/>
      <c r="V82" s="467"/>
      <c r="W82" s="467"/>
      <c r="X82" s="467"/>
      <c r="Y82" s="467"/>
      <c r="Z82" s="467"/>
      <c r="AA82" s="728"/>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2">
      <c r="A83" s="476"/>
      <c r="B83" s="822"/>
      <c r="C83" s="508"/>
      <c r="D83" s="508"/>
      <c r="E83" s="508"/>
      <c r="F83" s="509"/>
      <c r="G83" s="470"/>
      <c r="H83" s="470"/>
      <c r="I83" s="470"/>
      <c r="J83" s="470"/>
      <c r="K83" s="470"/>
      <c r="L83" s="470"/>
      <c r="M83" s="470"/>
      <c r="N83" s="470"/>
      <c r="O83" s="470"/>
      <c r="P83" s="470"/>
      <c r="Q83" s="470"/>
      <c r="R83" s="470"/>
      <c r="S83" s="470"/>
      <c r="T83" s="470"/>
      <c r="U83" s="470"/>
      <c r="V83" s="470"/>
      <c r="W83" s="470"/>
      <c r="X83" s="470"/>
      <c r="Y83" s="470"/>
      <c r="Z83" s="470"/>
      <c r="AA83" s="729"/>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2">
      <c r="A84" s="476"/>
      <c r="B84" s="823"/>
      <c r="C84" s="510"/>
      <c r="D84" s="510"/>
      <c r="E84" s="510"/>
      <c r="F84" s="511"/>
      <c r="G84" s="473"/>
      <c r="H84" s="473"/>
      <c r="I84" s="473"/>
      <c r="J84" s="473"/>
      <c r="K84" s="473"/>
      <c r="L84" s="473"/>
      <c r="M84" s="473"/>
      <c r="N84" s="473"/>
      <c r="O84" s="473"/>
      <c r="P84" s="473"/>
      <c r="Q84" s="473"/>
      <c r="R84" s="473"/>
      <c r="S84" s="473"/>
      <c r="T84" s="473"/>
      <c r="U84" s="473"/>
      <c r="V84" s="473"/>
      <c r="W84" s="473"/>
      <c r="X84" s="473"/>
      <c r="Y84" s="473"/>
      <c r="Z84" s="473"/>
      <c r="AA84" s="730"/>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2">
      <c r="A85" s="476"/>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6"/>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v>30</v>
      </c>
      <c r="AR86" s="251"/>
      <c r="AS86" s="118" t="s">
        <v>309</v>
      </c>
      <c r="AT86" s="119"/>
      <c r="AU86" s="251" t="s">
        <v>490</v>
      </c>
      <c r="AV86" s="251"/>
      <c r="AW86" s="354" t="s">
        <v>297</v>
      </c>
      <c r="AX86" s="355"/>
      <c r="AY86" s="10"/>
      <c r="AZ86" s="10"/>
      <c r="BA86" s="10"/>
      <c r="BB86" s="10"/>
      <c r="BC86" s="10"/>
      <c r="BD86" s="10"/>
      <c r="BE86" s="10"/>
      <c r="BF86" s="10"/>
      <c r="BG86" s="10"/>
      <c r="BH86" s="10"/>
    </row>
    <row r="87" spans="1:60" ht="23.25" hidden="1" customHeight="1" x14ac:dyDescent="0.2">
      <c r="A87" s="476"/>
      <c r="B87" s="508"/>
      <c r="C87" s="508"/>
      <c r="D87" s="508"/>
      <c r="E87" s="508"/>
      <c r="F87" s="509"/>
      <c r="G87" s="197"/>
      <c r="H87" s="107"/>
      <c r="I87" s="107"/>
      <c r="J87" s="107"/>
      <c r="K87" s="107"/>
      <c r="L87" s="107"/>
      <c r="M87" s="107"/>
      <c r="N87" s="107"/>
      <c r="O87" s="198"/>
      <c r="P87" s="107" t="s">
        <v>493</v>
      </c>
      <c r="Q87" s="786"/>
      <c r="R87" s="786"/>
      <c r="S87" s="786"/>
      <c r="T87" s="786"/>
      <c r="U87" s="786"/>
      <c r="V87" s="786"/>
      <c r="W87" s="786"/>
      <c r="X87" s="787"/>
      <c r="Y87" s="732" t="s">
        <v>62</v>
      </c>
      <c r="Z87" s="733"/>
      <c r="AA87" s="734"/>
      <c r="AB87" s="478" t="s">
        <v>495</v>
      </c>
      <c r="AC87" s="478"/>
      <c r="AD87" s="478"/>
      <c r="AE87" s="334">
        <v>75</v>
      </c>
      <c r="AF87" s="335"/>
      <c r="AG87" s="335"/>
      <c r="AH87" s="335"/>
      <c r="AI87" s="334">
        <v>77</v>
      </c>
      <c r="AJ87" s="335"/>
      <c r="AK87" s="335"/>
      <c r="AL87" s="335"/>
      <c r="AM87" s="334">
        <v>92</v>
      </c>
      <c r="AN87" s="335"/>
      <c r="AO87" s="335"/>
      <c r="AP87" s="335"/>
      <c r="AQ87" s="175" t="s">
        <v>496</v>
      </c>
      <c r="AR87" s="176"/>
      <c r="AS87" s="176"/>
      <c r="AT87" s="177"/>
      <c r="AU87" s="335" t="s">
        <v>481</v>
      </c>
      <c r="AV87" s="335"/>
      <c r="AW87" s="335"/>
      <c r="AX87" s="351"/>
    </row>
    <row r="88" spans="1:60" ht="56.4" hidden="1" customHeight="1" x14ac:dyDescent="0.2">
      <c r="A88" s="476"/>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3" t="s">
        <v>54</v>
      </c>
      <c r="Z88" s="704"/>
      <c r="AA88" s="705"/>
      <c r="AB88" s="656" t="s">
        <v>494</v>
      </c>
      <c r="AC88" s="656"/>
      <c r="AD88" s="656"/>
      <c r="AE88" s="334">
        <v>68</v>
      </c>
      <c r="AF88" s="335"/>
      <c r="AG88" s="335"/>
      <c r="AH88" s="335"/>
      <c r="AI88" s="334">
        <v>75</v>
      </c>
      <c r="AJ88" s="335"/>
      <c r="AK88" s="335"/>
      <c r="AL88" s="335"/>
      <c r="AM88" s="334">
        <v>80</v>
      </c>
      <c r="AN88" s="335"/>
      <c r="AO88" s="335"/>
      <c r="AP88" s="335"/>
      <c r="AQ88" s="175" t="s">
        <v>481</v>
      </c>
      <c r="AR88" s="176"/>
      <c r="AS88" s="176"/>
      <c r="AT88" s="177"/>
      <c r="AU88" s="335" t="s">
        <v>481</v>
      </c>
      <c r="AV88" s="335"/>
      <c r="AW88" s="335"/>
      <c r="AX88" s="351"/>
      <c r="AY88" s="10"/>
      <c r="AZ88" s="10"/>
      <c r="BA88" s="10"/>
      <c r="BB88" s="10"/>
      <c r="BC88" s="10"/>
    </row>
    <row r="89" spans="1:60" ht="23.25" hidden="1" customHeight="1" x14ac:dyDescent="0.2">
      <c r="A89" s="476"/>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3" t="s">
        <v>14</v>
      </c>
      <c r="Z89" s="704"/>
      <c r="AA89" s="705"/>
      <c r="AB89" s="432" t="s">
        <v>15</v>
      </c>
      <c r="AC89" s="432"/>
      <c r="AD89" s="432"/>
      <c r="AE89" s="334">
        <v>110</v>
      </c>
      <c r="AF89" s="335"/>
      <c r="AG89" s="335"/>
      <c r="AH89" s="335"/>
      <c r="AI89" s="334">
        <v>103</v>
      </c>
      <c r="AJ89" s="335"/>
      <c r="AK89" s="335"/>
      <c r="AL89" s="335"/>
      <c r="AM89" s="334">
        <v>115</v>
      </c>
      <c r="AN89" s="335"/>
      <c r="AO89" s="335"/>
      <c r="AP89" s="335"/>
      <c r="AQ89" s="175" t="s">
        <v>496</v>
      </c>
      <c r="AR89" s="176"/>
      <c r="AS89" s="176"/>
      <c r="AT89" s="177"/>
      <c r="AU89" s="335" t="s">
        <v>481</v>
      </c>
      <c r="AV89" s="335"/>
      <c r="AW89" s="335"/>
      <c r="AX89" s="351"/>
      <c r="AY89" s="10"/>
      <c r="AZ89" s="10"/>
      <c r="BA89" s="10"/>
      <c r="BB89" s="10"/>
      <c r="BC89" s="10"/>
      <c r="BD89" s="10"/>
      <c r="BE89" s="10"/>
      <c r="BF89" s="10"/>
      <c r="BG89" s="10"/>
      <c r="BH89" s="10"/>
    </row>
    <row r="90" spans="1:60" ht="18.75" hidden="1" customHeight="1" x14ac:dyDescent="0.2">
      <c r="A90" s="476"/>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6"/>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6"/>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478"/>
      <c r="AC92" s="478"/>
      <c r="AD92" s="478"/>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6"/>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3" t="s">
        <v>54</v>
      </c>
      <c r="Z93" s="704"/>
      <c r="AA93" s="705"/>
      <c r="AB93" s="656"/>
      <c r="AC93" s="656"/>
      <c r="AD93" s="65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6"/>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3" t="s">
        <v>14</v>
      </c>
      <c r="Z94" s="704"/>
      <c r="AA94" s="705"/>
      <c r="AB94" s="432" t="s">
        <v>15</v>
      </c>
      <c r="AC94" s="432"/>
      <c r="AD94" s="432"/>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6"/>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6"/>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6"/>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6"/>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7"/>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8" t="s">
        <v>14</v>
      </c>
      <c r="Z99" s="449"/>
      <c r="AA99" s="450"/>
      <c r="AB99" s="433" t="s">
        <v>15</v>
      </c>
      <c r="AC99" s="434"/>
      <c r="AD99" s="435"/>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hidden="1" customHeight="1" x14ac:dyDescent="0.2">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6"/>
      <c r="Z100" s="437"/>
      <c r="AA100" s="438"/>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60" ht="23.25" hidden="1" customHeight="1" x14ac:dyDescent="0.2">
      <c r="A101" s="457"/>
      <c r="B101" s="458"/>
      <c r="C101" s="458"/>
      <c r="D101" s="458"/>
      <c r="E101" s="458"/>
      <c r="F101" s="459"/>
      <c r="G101" s="107" t="s">
        <v>531</v>
      </c>
      <c r="H101" s="107"/>
      <c r="I101" s="107"/>
      <c r="J101" s="107"/>
      <c r="K101" s="107"/>
      <c r="L101" s="107"/>
      <c r="M101" s="107"/>
      <c r="N101" s="107"/>
      <c r="O101" s="107"/>
      <c r="P101" s="107"/>
      <c r="Q101" s="107"/>
      <c r="R101" s="107"/>
      <c r="S101" s="107"/>
      <c r="T101" s="107"/>
      <c r="U101" s="107"/>
      <c r="V101" s="107"/>
      <c r="W101" s="107"/>
      <c r="X101" s="198"/>
      <c r="Y101" s="798" t="s">
        <v>55</v>
      </c>
      <c r="Z101" s="689"/>
      <c r="AA101" s="690"/>
      <c r="AB101" s="478" t="s">
        <v>497</v>
      </c>
      <c r="AC101" s="478"/>
      <c r="AD101" s="478"/>
      <c r="AE101" s="334">
        <v>1</v>
      </c>
      <c r="AF101" s="335"/>
      <c r="AG101" s="335"/>
      <c r="AH101" s="336"/>
      <c r="AI101" s="334">
        <v>1</v>
      </c>
      <c r="AJ101" s="335"/>
      <c r="AK101" s="335"/>
      <c r="AL101" s="336"/>
      <c r="AM101" s="334">
        <v>1</v>
      </c>
      <c r="AN101" s="335"/>
      <c r="AO101" s="335"/>
      <c r="AP101" s="336"/>
      <c r="AQ101" s="334" t="s">
        <v>490</v>
      </c>
      <c r="AR101" s="335"/>
      <c r="AS101" s="335"/>
      <c r="AT101" s="336"/>
      <c r="AU101" s="334" t="s">
        <v>498</v>
      </c>
      <c r="AV101" s="335"/>
      <c r="AW101" s="335"/>
      <c r="AX101" s="336"/>
    </row>
    <row r="102" spans="1:60" ht="23.25" hidden="1" customHeight="1" x14ac:dyDescent="0.2">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78" t="s">
        <v>497</v>
      </c>
      <c r="AC102" s="478"/>
      <c r="AD102" s="478"/>
      <c r="AE102" s="311">
        <v>1</v>
      </c>
      <c r="AF102" s="311"/>
      <c r="AG102" s="311"/>
      <c r="AH102" s="311"/>
      <c r="AI102" s="311">
        <v>1</v>
      </c>
      <c r="AJ102" s="311"/>
      <c r="AK102" s="311"/>
      <c r="AL102" s="311"/>
      <c r="AM102" s="311">
        <v>1</v>
      </c>
      <c r="AN102" s="311"/>
      <c r="AO102" s="311"/>
      <c r="AP102" s="311"/>
      <c r="AQ102" s="856" t="s">
        <v>481</v>
      </c>
      <c r="AR102" s="857"/>
      <c r="AS102" s="857"/>
      <c r="AT102" s="858"/>
      <c r="AU102" s="856">
        <v>1</v>
      </c>
      <c r="AV102" s="857"/>
      <c r="AW102" s="857"/>
      <c r="AX102" s="858"/>
    </row>
    <row r="103" spans="1:60" ht="31.5" customHeight="1" x14ac:dyDescent="0.2">
      <c r="A103" s="454" t="s">
        <v>424</v>
      </c>
      <c r="B103" s="455"/>
      <c r="C103" s="455"/>
      <c r="D103" s="455"/>
      <c r="E103" s="455"/>
      <c r="F103" s="456"/>
      <c r="G103" s="704" t="s">
        <v>60</v>
      </c>
      <c r="H103" s="704"/>
      <c r="I103" s="704"/>
      <c r="J103" s="704"/>
      <c r="K103" s="704"/>
      <c r="L103" s="704"/>
      <c r="M103" s="704"/>
      <c r="N103" s="704"/>
      <c r="O103" s="704"/>
      <c r="P103" s="704"/>
      <c r="Q103" s="704"/>
      <c r="R103" s="704"/>
      <c r="S103" s="704"/>
      <c r="T103" s="704"/>
      <c r="U103" s="704"/>
      <c r="V103" s="704"/>
      <c r="W103" s="704"/>
      <c r="X103" s="705"/>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5"/>
      <c r="AU103" s="341" t="s">
        <v>426</v>
      </c>
      <c r="AV103" s="342"/>
      <c r="AW103" s="342"/>
      <c r="AX103" s="343"/>
    </row>
    <row r="104" spans="1:60" ht="23.25" customHeight="1" x14ac:dyDescent="0.2">
      <c r="A104" s="457"/>
      <c r="B104" s="458"/>
      <c r="C104" s="458"/>
      <c r="D104" s="458"/>
      <c r="E104" s="458"/>
      <c r="F104" s="459"/>
      <c r="G104" s="107" t="s">
        <v>532</v>
      </c>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t="s">
        <v>533</v>
      </c>
      <c r="AC104" s="443"/>
      <c r="AD104" s="444"/>
      <c r="AE104" s="311">
        <v>21</v>
      </c>
      <c r="AF104" s="311"/>
      <c r="AG104" s="311"/>
      <c r="AH104" s="311"/>
      <c r="AI104" s="311">
        <v>26</v>
      </c>
      <c r="AJ104" s="311"/>
      <c r="AK104" s="311"/>
      <c r="AL104" s="311"/>
      <c r="AM104" s="311">
        <v>28</v>
      </c>
      <c r="AN104" s="311"/>
      <c r="AO104" s="311"/>
      <c r="AP104" s="311"/>
      <c r="AQ104" s="334" t="s">
        <v>534</v>
      </c>
      <c r="AR104" s="335"/>
      <c r="AS104" s="335"/>
      <c r="AT104" s="336"/>
      <c r="AU104" s="335" t="s">
        <v>389</v>
      </c>
      <c r="AV104" s="335"/>
      <c r="AW104" s="335"/>
      <c r="AX104" s="351"/>
    </row>
    <row r="105" spans="1:60" ht="23.25" customHeight="1" x14ac:dyDescent="0.2">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533</v>
      </c>
      <c r="AC105" s="309"/>
      <c r="AD105" s="310"/>
      <c r="AE105" s="311">
        <v>21</v>
      </c>
      <c r="AF105" s="311"/>
      <c r="AG105" s="311"/>
      <c r="AH105" s="311"/>
      <c r="AI105" s="311">
        <v>26</v>
      </c>
      <c r="AJ105" s="311"/>
      <c r="AK105" s="311"/>
      <c r="AL105" s="311"/>
      <c r="AM105" s="311">
        <v>28</v>
      </c>
      <c r="AN105" s="311"/>
      <c r="AO105" s="311"/>
      <c r="AP105" s="311"/>
      <c r="AQ105" s="334" t="s">
        <v>534</v>
      </c>
      <c r="AR105" s="335"/>
      <c r="AS105" s="335"/>
      <c r="AT105" s="336"/>
      <c r="AU105" s="335" t="s">
        <v>389</v>
      </c>
      <c r="AV105" s="335"/>
      <c r="AW105" s="335"/>
      <c r="AX105" s="351"/>
    </row>
    <row r="106" spans="1:60" ht="31.5" hidden="1" customHeight="1" x14ac:dyDescent="0.2">
      <c r="A106" s="454" t="s">
        <v>424</v>
      </c>
      <c r="B106" s="455"/>
      <c r="C106" s="455"/>
      <c r="D106" s="455"/>
      <c r="E106" s="455"/>
      <c r="F106" s="456"/>
      <c r="G106" s="704" t="s">
        <v>60</v>
      </c>
      <c r="H106" s="704"/>
      <c r="I106" s="704"/>
      <c r="J106" s="704"/>
      <c r="K106" s="704"/>
      <c r="L106" s="704"/>
      <c r="M106" s="704"/>
      <c r="N106" s="704"/>
      <c r="O106" s="704"/>
      <c r="P106" s="704"/>
      <c r="Q106" s="704"/>
      <c r="R106" s="704"/>
      <c r="S106" s="704"/>
      <c r="T106" s="704"/>
      <c r="U106" s="704"/>
      <c r="V106" s="704"/>
      <c r="W106" s="704"/>
      <c r="X106" s="705"/>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5"/>
      <c r="AU106" s="341" t="s">
        <v>426</v>
      </c>
      <c r="AV106" s="342"/>
      <c r="AW106" s="342"/>
      <c r="AX106" s="343"/>
    </row>
    <row r="107" spans="1:60" ht="23.25" hidden="1" customHeight="1" x14ac:dyDescent="0.2">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x14ac:dyDescent="0.2">
      <c r="A109" s="454" t="s">
        <v>424</v>
      </c>
      <c r="B109" s="455"/>
      <c r="C109" s="455"/>
      <c r="D109" s="455"/>
      <c r="E109" s="455"/>
      <c r="F109" s="456"/>
      <c r="G109" s="704" t="s">
        <v>60</v>
      </c>
      <c r="H109" s="704"/>
      <c r="I109" s="704"/>
      <c r="J109" s="704"/>
      <c r="K109" s="704"/>
      <c r="L109" s="704"/>
      <c r="M109" s="704"/>
      <c r="N109" s="704"/>
      <c r="O109" s="704"/>
      <c r="P109" s="704"/>
      <c r="Q109" s="704"/>
      <c r="R109" s="704"/>
      <c r="S109" s="704"/>
      <c r="T109" s="704"/>
      <c r="U109" s="704"/>
      <c r="V109" s="704"/>
      <c r="W109" s="704"/>
      <c r="X109" s="705"/>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5"/>
      <c r="AU109" s="341" t="s">
        <v>426</v>
      </c>
      <c r="AV109" s="342"/>
      <c r="AW109" s="342"/>
      <c r="AX109" s="343"/>
    </row>
    <row r="110" spans="1:60" ht="23.25" hidden="1" customHeight="1" x14ac:dyDescent="0.2">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x14ac:dyDescent="0.2">
      <c r="A112" s="454" t="s">
        <v>424</v>
      </c>
      <c r="B112" s="455"/>
      <c r="C112" s="455"/>
      <c r="D112" s="455"/>
      <c r="E112" s="455"/>
      <c r="F112" s="456"/>
      <c r="G112" s="704" t="s">
        <v>60</v>
      </c>
      <c r="H112" s="704"/>
      <c r="I112" s="704"/>
      <c r="J112" s="704"/>
      <c r="K112" s="704"/>
      <c r="L112" s="704"/>
      <c r="M112" s="704"/>
      <c r="N112" s="704"/>
      <c r="O112" s="704"/>
      <c r="P112" s="704"/>
      <c r="Q112" s="704"/>
      <c r="R112" s="704"/>
      <c r="S112" s="704"/>
      <c r="T112" s="704"/>
      <c r="U112" s="704"/>
      <c r="V112" s="704"/>
      <c r="W112" s="704"/>
      <c r="X112" s="705"/>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2">
      <c r="A116" s="257"/>
      <c r="B116" s="258"/>
      <c r="C116" s="258"/>
      <c r="D116" s="258"/>
      <c r="E116" s="258"/>
      <c r="F116" s="259"/>
      <c r="G116" s="287" t="s">
        <v>537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499</v>
      </c>
      <c r="AC116" s="266"/>
      <c r="AD116" s="267"/>
      <c r="AE116" s="311">
        <v>2.2999999999999998</v>
      </c>
      <c r="AF116" s="311"/>
      <c r="AG116" s="311"/>
      <c r="AH116" s="311"/>
      <c r="AI116" s="311">
        <v>1.2</v>
      </c>
      <c r="AJ116" s="311"/>
      <c r="AK116" s="311"/>
      <c r="AL116" s="311"/>
      <c r="AM116" s="311">
        <v>1.3</v>
      </c>
      <c r="AN116" s="311"/>
      <c r="AO116" s="311"/>
      <c r="AP116" s="311"/>
      <c r="AQ116" s="334" t="s">
        <v>481</v>
      </c>
      <c r="AR116" s="335"/>
      <c r="AS116" s="335"/>
      <c r="AT116" s="335"/>
      <c r="AU116" s="335"/>
      <c r="AV116" s="335"/>
      <c r="AW116" s="335"/>
      <c r="AX116" s="351"/>
    </row>
    <row r="117" spans="1:50" ht="66"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500</v>
      </c>
      <c r="AC117" s="325"/>
      <c r="AD117" s="326"/>
      <c r="AE117" s="271" t="s">
        <v>535</v>
      </c>
      <c r="AF117" s="271"/>
      <c r="AG117" s="271"/>
      <c r="AH117" s="271"/>
      <c r="AI117" s="271" t="s">
        <v>536</v>
      </c>
      <c r="AJ117" s="271"/>
      <c r="AK117" s="271"/>
      <c r="AL117" s="271"/>
      <c r="AM117" s="431" t="s">
        <v>548</v>
      </c>
      <c r="AN117" s="271"/>
      <c r="AO117" s="271"/>
      <c r="AP117" s="271"/>
      <c r="AQ117" s="271" t="s">
        <v>389</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2">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9" t="s">
        <v>323</v>
      </c>
      <c r="B130" s="987"/>
      <c r="C130" s="986" t="s">
        <v>320</v>
      </c>
      <c r="D130" s="987"/>
      <c r="E130" s="273" t="s">
        <v>353</v>
      </c>
      <c r="F130" s="274"/>
      <c r="G130" s="275" t="s">
        <v>490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90"/>
      <c r="B131" s="222"/>
      <c r="C131" s="221"/>
      <c r="D131" s="222"/>
      <c r="E131" s="208" t="s">
        <v>352</v>
      </c>
      <c r="F131" s="209"/>
      <c r="G131" s="202" t="s">
        <v>501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2">
      <c r="A132" s="99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x14ac:dyDescent="0.2">
      <c r="A133" s="990"/>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x14ac:dyDescent="0.2">
      <c r="A134" s="990"/>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x14ac:dyDescent="0.2">
      <c r="A135" s="990"/>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x14ac:dyDescent="0.2">
      <c r="A136" s="99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90"/>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90"/>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90"/>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9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90"/>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90"/>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90"/>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9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90"/>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90"/>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90"/>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9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90"/>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90"/>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90"/>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2">
      <c r="A152" s="990"/>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2">
      <c r="A153" s="990"/>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990"/>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2"/>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2">
      <c r="A155" s="990"/>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990"/>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2">
      <c r="A157" s="990"/>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3"/>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990"/>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4"/>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90"/>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90"/>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90"/>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90"/>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90"/>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90"/>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3"/>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90"/>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4"/>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90"/>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90"/>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90"/>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90"/>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90"/>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90"/>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3"/>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90"/>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4"/>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90"/>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90"/>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90"/>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90"/>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90"/>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90"/>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3"/>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90"/>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4"/>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90"/>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90"/>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90"/>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90"/>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90"/>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90"/>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3"/>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90"/>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4"/>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2">
      <c r="A187" s="990"/>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2">
      <c r="A188" s="990"/>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5">
      <c r="A189" s="990"/>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90"/>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9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9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90"/>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90"/>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90"/>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9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90"/>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90"/>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90"/>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9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90"/>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90"/>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90"/>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9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90"/>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90"/>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90"/>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9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90"/>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90"/>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90"/>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x14ac:dyDescent="0.2">
      <c r="A212" s="990"/>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x14ac:dyDescent="0.2">
      <c r="A213" s="990"/>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x14ac:dyDescent="0.2">
      <c r="A214" s="990"/>
      <c r="B214" s="222"/>
      <c r="C214" s="221"/>
      <c r="D214" s="222"/>
      <c r="E214" s="221"/>
      <c r="F214" s="283"/>
      <c r="G214" s="197" t="s">
        <v>502</v>
      </c>
      <c r="H214" s="107"/>
      <c r="I214" s="107"/>
      <c r="J214" s="107"/>
      <c r="K214" s="107"/>
      <c r="L214" s="107"/>
      <c r="M214" s="107"/>
      <c r="N214" s="107"/>
      <c r="O214" s="107"/>
      <c r="P214" s="198"/>
      <c r="Q214" s="977" t="s">
        <v>481</v>
      </c>
      <c r="R214" s="978"/>
      <c r="S214" s="978"/>
      <c r="T214" s="978"/>
      <c r="U214" s="978"/>
      <c r="V214" s="978"/>
      <c r="W214" s="978"/>
      <c r="X214" s="978"/>
      <c r="Y214" s="978"/>
      <c r="Z214" s="978"/>
      <c r="AA214" s="979"/>
      <c r="AB214" s="229" t="s">
        <v>481</v>
      </c>
      <c r="AC214" s="230"/>
      <c r="AD214" s="230"/>
      <c r="AE214" s="235" t="s">
        <v>503</v>
      </c>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72.650000000000006" customHeight="1" x14ac:dyDescent="0.2">
      <c r="A215" s="990"/>
      <c r="B215" s="222"/>
      <c r="C215" s="221"/>
      <c r="D215" s="222"/>
      <c r="E215" s="221"/>
      <c r="F215" s="283"/>
      <c r="G215" s="199"/>
      <c r="H215" s="200"/>
      <c r="I215" s="200"/>
      <c r="J215" s="200"/>
      <c r="K215" s="200"/>
      <c r="L215" s="200"/>
      <c r="M215" s="200"/>
      <c r="N215" s="200"/>
      <c r="O215" s="200"/>
      <c r="P215" s="201"/>
      <c r="Q215" s="980"/>
      <c r="R215" s="981"/>
      <c r="S215" s="981"/>
      <c r="T215" s="981"/>
      <c r="U215" s="981"/>
      <c r="V215" s="981"/>
      <c r="W215" s="981"/>
      <c r="X215" s="981"/>
      <c r="Y215" s="981"/>
      <c r="Z215" s="981"/>
      <c r="AA215" s="98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x14ac:dyDescent="0.2">
      <c r="A216" s="990"/>
      <c r="B216" s="222"/>
      <c r="C216" s="221"/>
      <c r="D216" s="222"/>
      <c r="E216" s="221"/>
      <c r="F216" s="283"/>
      <c r="G216" s="199"/>
      <c r="H216" s="200"/>
      <c r="I216" s="200"/>
      <c r="J216" s="200"/>
      <c r="K216" s="200"/>
      <c r="L216" s="200"/>
      <c r="M216" s="200"/>
      <c r="N216" s="200"/>
      <c r="O216" s="200"/>
      <c r="P216" s="201"/>
      <c r="Q216" s="980"/>
      <c r="R216" s="981"/>
      <c r="S216" s="981"/>
      <c r="T216" s="981"/>
      <c r="U216" s="981"/>
      <c r="V216" s="981"/>
      <c r="W216" s="981"/>
      <c r="X216" s="981"/>
      <c r="Y216" s="981"/>
      <c r="Z216" s="981"/>
      <c r="AA216" s="98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x14ac:dyDescent="0.2">
      <c r="A217" s="990"/>
      <c r="B217" s="222"/>
      <c r="C217" s="221"/>
      <c r="D217" s="222"/>
      <c r="E217" s="221"/>
      <c r="F217" s="283"/>
      <c r="G217" s="199"/>
      <c r="H217" s="200"/>
      <c r="I217" s="200"/>
      <c r="J217" s="200"/>
      <c r="K217" s="200"/>
      <c r="L217" s="200"/>
      <c r="M217" s="200"/>
      <c r="N217" s="200"/>
      <c r="O217" s="200"/>
      <c r="P217" s="201"/>
      <c r="Q217" s="980"/>
      <c r="R217" s="981"/>
      <c r="S217" s="981"/>
      <c r="T217" s="981"/>
      <c r="U217" s="981"/>
      <c r="V217" s="981"/>
      <c r="W217" s="981"/>
      <c r="X217" s="981"/>
      <c r="Y217" s="981"/>
      <c r="Z217" s="981"/>
      <c r="AA217" s="982"/>
      <c r="AB217" s="231"/>
      <c r="AC217" s="232"/>
      <c r="AD217" s="232"/>
      <c r="AE217" s="106" t="s">
        <v>504</v>
      </c>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50.4" customHeight="1" x14ac:dyDescent="0.2">
      <c r="A218" s="990"/>
      <c r="B218" s="222"/>
      <c r="C218" s="221"/>
      <c r="D218" s="222"/>
      <c r="E218" s="221"/>
      <c r="F218" s="283"/>
      <c r="G218" s="202"/>
      <c r="H218" s="110"/>
      <c r="I218" s="110"/>
      <c r="J218" s="110"/>
      <c r="K218" s="110"/>
      <c r="L218" s="110"/>
      <c r="M218" s="110"/>
      <c r="N218" s="110"/>
      <c r="O218" s="110"/>
      <c r="P218" s="203"/>
      <c r="Q218" s="983"/>
      <c r="R218" s="984"/>
      <c r="S218" s="984"/>
      <c r="T218" s="984"/>
      <c r="U218" s="984"/>
      <c r="V218" s="984"/>
      <c r="W218" s="984"/>
      <c r="X218" s="984"/>
      <c r="Y218" s="984"/>
      <c r="Z218" s="984"/>
      <c r="AA218" s="98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90"/>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90"/>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90"/>
      <c r="B221" s="222"/>
      <c r="C221" s="221"/>
      <c r="D221" s="222"/>
      <c r="E221" s="221"/>
      <c r="F221" s="283"/>
      <c r="G221" s="197"/>
      <c r="H221" s="107"/>
      <c r="I221" s="107"/>
      <c r="J221" s="107"/>
      <c r="K221" s="107"/>
      <c r="L221" s="107"/>
      <c r="M221" s="107"/>
      <c r="N221" s="107"/>
      <c r="O221" s="107"/>
      <c r="P221" s="198"/>
      <c r="Q221" s="977"/>
      <c r="R221" s="978"/>
      <c r="S221" s="978"/>
      <c r="T221" s="978"/>
      <c r="U221" s="978"/>
      <c r="V221" s="978"/>
      <c r="W221" s="978"/>
      <c r="X221" s="978"/>
      <c r="Y221" s="978"/>
      <c r="Z221" s="978"/>
      <c r="AA221" s="97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90"/>
      <c r="B222" s="222"/>
      <c r="C222" s="221"/>
      <c r="D222" s="222"/>
      <c r="E222" s="221"/>
      <c r="F222" s="283"/>
      <c r="G222" s="199"/>
      <c r="H222" s="200"/>
      <c r="I222" s="200"/>
      <c r="J222" s="200"/>
      <c r="K222" s="200"/>
      <c r="L222" s="200"/>
      <c r="M222" s="200"/>
      <c r="N222" s="200"/>
      <c r="O222" s="200"/>
      <c r="P222" s="201"/>
      <c r="Q222" s="980"/>
      <c r="R222" s="981"/>
      <c r="S222" s="981"/>
      <c r="T222" s="981"/>
      <c r="U222" s="981"/>
      <c r="V222" s="981"/>
      <c r="W222" s="981"/>
      <c r="X222" s="981"/>
      <c r="Y222" s="981"/>
      <c r="Z222" s="981"/>
      <c r="AA222" s="98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90"/>
      <c r="B223" s="222"/>
      <c r="C223" s="221"/>
      <c r="D223" s="222"/>
      <c r="E223" s="221"/>
      <c r="F223" s="283"/>
      <c r="G223" s="199"/>
      <c r="H223" s="200"/>
      <c r="I223" s="200"/>
      <c r="J223" s="200"/>
      <c r="K223" s="200"/>
      <c r="L223" s="200"/>
      <c r="M223" s="200"/>
      <c r="N223" s="200"/>
      <c r="O223" s="200"/>
      <c r="P223" s="201"/>
      <c r="Q223" s="980"/>
      <c r="R223" s="981"/>
      <c r="S223" s="981"/>
      <c r="T223" s="981"/>
      <c r="U223" s="981"/>
      <c r="V223" s="981"/>
      <c r="W223" s="981"/>
      <c r="X223" s="981"/>
      <c r="Y223" s="981"/>
      <c r="Z223" s="981"/>
      <c r="AA223" s="98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90"/>
      <c r="B224" s="222"/>
      <c r="C224" s="221"/>
      <c r="D224" s="222"/>
      <c r="E224" s="221"/>
      <c r="F224" s="283"/>
      <c r="G224" s="199"/>
      <c r="H224" s="200"/>
      <c r="I224" s="200"/>
      <c r="J224" s="200"/>
      <c r="K224" s="200"/>
      <c r="L224" s="200"/>
      <c r="M224" s="200"/>
      <c r="N224" s="200"/>
      <c r="O224" s="200"/>
      <c r="P224" s="201"/>
      <c r="Q224" s="980"/>
      <c r="R224" s="981"/>
      <c r="S224" s="981"/>
      <c r="T224" s="981"/>
      <c r="U224" s="981"/>
      <c r="V224" s="981"/>
      <c r="W224" s="981"/>
      <c r="X224" s="981"/>
      <c r="Y224" s="981"/>
      <c r="Z224" s="981"/>
      <c r="AA224" s="982"/>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90"/>
      <c r="B225" s="222"/>
      <c r="C225" s="221"/>
      <c r="D225" s="222"/>
      <c r="E225" s="221"/>
      <c r="F225" s="283"/>
      <c r="G225" s="202"/>
      <c r="H225" s="110"/>
      <c r="I225" s="110"/>
      <c r="J225" s="110"/>
      <c r="K225" s="110"/>
      <c r="L225" s="110"/>
      <c r="M225" s="110"/>
      <c r="N225" s="110"/>
      <c r="O225" s="110"/>
      <c r="P225" s="203"/>
      <c r="Q225" s="983"/>
      <c r="R225" s="984"/>
      <c r="S225" s="984"/>
      <c r="T225" s="984"/>
      <c r="U225" s="984"/>
      <c r="V225" s="984"/>
      <c r="W225" s="984"/>
      <c r="X225" s="984"/>
      <c r="Y225" s="984"/>
      <c r="Z225" s="984"/>
      <c r="AA225" s="98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90"/>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90"/>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90"/>
      <c r="B228" s="222"/>
      <c r="C228" s="221"/>
      <c r="D228" s="222"/>
      <c r="E228" s="221"/>
      <c r="F228" s="283"/>
      <c r="G228" s="197"/>
      <c r="H228" s="107"/>
      <c r="I228" s="107"/>
      <c r="J228" s="107"/>
      <c r="K228" s="107"/>
      <c r="L228" s="107"/>
      <c r="M228" s="107"/>
      <c r="N228" s="107"/>
      <c r="O228" s="107"/>
      <c r="P228" s="198"/>
      <c r="Q228" s="977"/>
      <c r="R228" s="978"/>
      <c r="S228" s="978"/>
      <c r="T228" s="978"/>
      <c r="U228" s="978"/>
      <c r="V228" s="978"/>
      <c r="W228" s="978"/>
      <c r="X228" s="978"/>
      <c r="Y228" s="978"/>
      <c r="Z228" s="978"/>
      <c r="AA228" s="97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90"/>
      <c r="B229" s="222"/>
      <c r="C229" s="221"/>
      <c r="D229" s="222"/>
      <c r="E229" s="221"/>
      <c r="F229" s="283"/>
      <c r="G229" s="199"/>
      <c r="H229" s="200"/>
      <c r="I229" s="200"/>
      <c r="J229" s="200"/>
      <c r="K229" s="200"/>
      <c r="L229" s="200"/>
      <c r="M229" s="200"/>
      <c r="N229" s="200"/>
      <c r="O229" s="200"/>
      <c r="P229" s="201"/>
      <c r="Q229" s="980"/>
      <c r="R229" s="981"/>
      <c r="S229" s="981"/>
      <c r="T229" s="981"/>
      <c r="U229" s="981"/>
      <c r="V229" s="981"/>
      <c r="W229" s="981"/>
      <c r="X229" s="981"/>
      <c r="Y229" s="981"/>
      <c r="Z229" s="981"/>
      <c r="AA229" s="98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90"/>
      <c r="B230" s="222"/>
      <c r="C230" s="221"/>
      <c r="D230" s="222"/>
      <c r="E230" s="221"/>
      <c r="F230" s="283"/>
      <c r="G230" s="199"/>
      <c r="H230" s="200"/>
      <c r="I230" s="200"/>
      <c r="J230" s="200"/>
      <c r="K230" s="200"/>
      <c r="L230" s="200"/>
      <c r="M230" s="200"/>
      <c r="N230" s="200"/>
      <c r="O230" s="200"/>
      <c r="P230" s="201"/>
      <c r="Q230" s="980"/>
      <c r="R230" s="981"/>
      <c r="S230" s="981"/>
      <c r="T230" s="981"/>
      <c r="U230" s="981"/>
      <c r="V230" s="981"/>
      <c r="W230" s="981"/>
      <c r="X230" s="981"/>
      <c r="Y230" s="981"/>
      <c r="Z230" s="981"/>
      <c r="AA230" s="98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90"/>
      <c r="B231" s="222"/>
      <c r="C231" s="221"/>
      <c r="D231" s="222"/>
      <c r="E231" s="221"/>
      <c r="F231" s="283"/>
      <c r="G231" s="199"/>
      <c r="H231" s="200"/>
      <c r="I231" s="200"/>
      <c r="J231" s="200"/>
      <c r="K231" s="200"/>
      <c r="L231" s="200"/>
      <c r="M231" s="200"/>
      <c r="N231" s="200"/>
      <c r="O231" s="200"/>
      <c r="P231" s="201"/>
      <c r="Q231" s="980"/>
      <c r="R231" s="981"/>
      <c r="S231" s="981"/>
      <c r="T231" s="981"/>
      <c r="U231" s="981"/>
      <c r="V231" s="981"/>
      <c r="W231" s="981"/>
      <c r="X231" s="981"/>
      <c r="Y231" s="981"/>
      <c r="Z231" s="981"/>
      <c r="AA231" s="98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90"/>
      <c r="B232" s="222"/>
      <c r="C232" s="221"/>
      <c r="D232" s="222"/>
      <c r="E232" s="221"/>
      <c r="F232" s="283"/>
      <c r="G232" s="202"/>
      <c r="H232" s="110"/>
      <c r="I232" s="110"/>
      <c r="J232" s="110"/>
      <c r="K232" s="110"/>
      <c r="L232" s="110"/>
      <c r="M232" s="110"/>
      <c r="N232" s="110"/>
      <c r="O232" s="110"/>
      <c r="P232" s="203"/>
      <c r="Q232" s="983"/>
      <c r="R232" s="984"/>
      <c r="S232" s="984"/>
      <c r="T232" s="984"/>
      <c r="U232" s="984"/>
      <c r="V232" s="984"/>
      <c r="W232" s="984"/>
      <c r="X232" s="984"/>
      <c r="Y232" s="984"/>
      <c r="Z232" s="984"/>
      <c r="AA232" s="98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90"/>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90"/>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90"/>
      <c r="B235" s="222"/>
      <c r="C235" s="221"/>
      <c r="D235" s="222"/>
      <c r="E235" s="221"/>
      <c r="F235" s="283"/>
      <c r="G235" s="197"/>
      <c r="H235" s="107"/>
      <c r="I235" s="107"/>
      <c r="J235" s="107"/>
      <c r="K235" s="107"/>
      <c r="L235" s="107"/>
      <c r="M235" s="107"/>
      <c r="N235" s="107"/>
      <c r="O235" s="107"/>
      <c r="P235" s="198"/>
      <c r="Q235" s="977"/>
      <c r="R235" s="978"/>
      <c r="S235" s="978"/>
      <c r="T235" s="978"/>
      <c r="U235" s="978"/>
      <c r="V235" s="978"/>
      <c r="W235" s="978"/>
      <c r="X235" s="978"/>
      <c r="Y235" s="978"/>
      <c r="Z235" s="978"/>
      <c r="AA235" s="97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90"/>
      <c r="B236" s="222"/>
      <c r="C236" s="221"/>
      <c r="D236" s="222"/>
      <c r="E236" s="221"/>
      <c r="F236" s="283"/>
      <c r="G236" s="199"/>
      <c r="H236" s="200"/>
      <c r="I236" s="200"/>
      <c r="J236" s="200"/>
      <c r="K236" s="200"/>
      <c r="L236" s="200"/>
      <c r="M236" s="200"/>
      <c r="N236" s="200"/>
      <c r="O236" s="200"/>
      <c r="P236" s="201"/>
      <c r="Q236" s="980"/>
      <c r="R236" s="981"/>
      <c r="S236" s="981"/>
      <c r="T236" s="981"/>
      <c r="U236" s="981"/>
      <c r="V236" s="981"/>
      <c r="W236" s="981"/>
      <c r="X236" s="981"/>
      <c r="Y236" s="981"/>
      <c r="Z236" s="981"/>
      <c r="AA236" s="98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90"/>
      <c r="B237" s="222"/>
      <c r="C237" s="221"/>
      <c r="D237" s="222"/>
      <c r="E237" s="221"/>
      <c r="F237" s="283"/>
      <c r="G237" s="199"/>
      <c r="H237" s="200"/>
      <c r="I237" s="200"/>
      <c r="J237" s="200"/>
      <c r="K237" s="200"/>
      <c r="L237" s="200"/>
      <c r="M237" s="200"/>
      <c r="N237" s="200"/>
      <c r="O237" s="200"/>
      <c r="P237" s="201"/>
      <c r="Q237" s="980"/>
      <c r="R237" s="981"/>
      <c r="S237" s="981"/>
      <c r="T237" s="981"/>
      <c r="U237" s="981"/>
      <c r="V237" s="981"/>
      <c r="W237" s="981"/>
      <c r="X237" s="981"/>
      <c r="Y237" s="981"/>
      <c r="Z237" s="981"/>
      <c r="AA237" s="98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90"/>
      <c r="B238" s="222"/>
      <c r="C238" s="221"/>
      <c r="D238" s="222"/>
      <c r="E238" s="221"/>
      <c r="F238" s="283"/>
      <c r="G238" s="199"/>
      <c r="H238" s="200"/>
      <c r="I238" s="200"/>
      <c r="J238" s="200"/>
      <c r="K238" s="200"/>
      <c r="L238" s="200"/>
      <c r="M238" s="200"/>
      <c r="N238" s="200"/>
      <c r="O238" s="200"/>
      <c r="P238" s="201"/>
      <c r="Q238" s="980"/>
      <c r="R238" s="981"/>
      <c r="S238" s="981"/>
      <c r="T238" s="981"/>
      <c r="U238" s="981"/>
      <c r="V238" s="981"/>
      <c r="W238" s="981"/>
      <c r="X238" s="981"/>
      <c r="Y238" s="981"/>
      <c r="Z238" s="981"/>
      <c r="AA238" s="98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90"/>
      <c r="B239" s="222"/>
      <c r="C239" s="221"/>
      <c r="D239" s="222"/>
      <c r="E239" s="221"/>
      <c r="F239" s="283"/>
      <c r="G239" s="202"/>
      <c r="H239" s="110"/>
      <c r="I239" s="110"/>
      <c r="J239" s="110"/>
      <c r="K239" s="110"/>
      <c r="L239" s="110"/>
      <c r="M239" s="110"/>
      <c r="N239" s="110"/>
      <c r="O239" s="110"/>
      <c r="P239" s="203"/>
      <c r="Q239" s="983"/>
      <c r="R239" s="984"/>
      <c r="S239" s="984"/>
      <c r="T239" s="984"/>
      <c r="U239" s="984"/>
      <c r="V239" s="984"/>
      <c r="W239" s="984"/>
      <c r="X239" s="984"/>
      <c r="Y239" s="984"/>
      <c r="Z239" s="984"/>
      <c r="AA239" s="98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90"/>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90"/>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90"/>
      <c r="B242" s="222"/>
      <c r="C242" s="221"/>
      <c r="D242" s="222"/>
      <c r="E242" s="221"/>
      <c r="F242" s="283"/>
      <c r="G242" s="197"/>
      <c r="H242" s="107"/>
      <c r="I242" s="107"/>
      <c r="J242" s="107"/>
      <c r="K242" s="107"/>
      <c r="L242" s="107"/>
      <c r="M242" s="107"/>
      <c r="N242" s="107"/>
      <c r="O242" s="107"/>
      <c r="P242" s="198"/>
      <c r="Q242" s="977"/>
      <c r="R242" s="978"/>
      <c r="S242" s="978"/>
      <c r="T242" s="978"/>
      <c r="U242" s="978"/>
      <c r="V242" s="978"/>
      <c r="W242" s="978"/>
      <c r="X242" s="978"/>
      <c r="Y242" s="978"/>
      <c r="Z242" s="978"/>
      <c r="AA242" s="97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90"/>
      <c r="B243" s="222"/>
      <c r="C243" s="221"/>
      <c r="D243" s="222"/>
      <c r="E243" s="221"/>
      <c r="F243" s="283"/>
      <c r="G243" s="199"/>
      <c r="H243" s="200"/>
      <c r="I243" s="200"/>
      <c r="J243" s="200"/>
      <c r="K243" s="200"/>
      <c r="L243" s="200"/>
      <c r="M243" s="200"/>
      <c r="N243" s="200"/>
      <c r="O243" s="200"/>
      <c r="P243" s="201"/>
      <c r="Q243" s="980"/>
      <c r="R243" s="981"/>
      <c r="S243" s="981"/>
      <c r="T243" s="981"/>
      <c r="U243" s="981"/>
      <c r="V243" s="981"/>
      <c r="W243" s="981"/>
      <c r="X243" s="981"/>
      <c r="Y243" s="981"/>
      <c r="Z243" s="981"/>
      <c r="AA243" s="98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90"/>
      <c r="B244" s="222"/>
      <c r="C244" s="221"/>
      <c r="D244" s="222"/>
      <c r="E244" s="221"/>
      <c r="F244" s="283"/>
      <c r="G244" s="199"/>
      <c r="H244" s="200"/>
      <c r="I244" s="200"/>
      <c r="J244" s="200"/>
      <c r="K244" s="200"/>
      <c r="L244" s="200"/>
      <c r="M244" s="200"/>
      <c r="N244" s="200"/>
      <c r="O244" s="200"/>
      <c r="P244" s="201"/>
      <c r="Q244" s="980"/>
      <c r="R244" s="981"/>
      <c r="S244" s="981"/>
      <c r="T244" s="981"/>
      <c r="U244" s="981"/>
      <c r="V244" s="981"/>
      <c r="W244" s="981"/>
      <c r="X244" s="981"/>
      <c r="Y244" s="981"/>
      <c r="Z244" s="981"/>
      <c r="AA244" s="98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90"/>
      <c r="B245" s="222"/>
      <c r="C245" s="221"/>
      <c r="D245" s="222"/>
      <c r="E245" s="221"/>
      <c r="F245" s="283"/>
      <c r="G245" s="199"/>
      <c r="H245" s="200"/>
      <c r="I245" s="200"/>
      <c r="J245" s="200"/>
      <c r="K245" s="200"/>
      <c r="L245" s="200"/>
      <c r="M245" s="200"/>
      <c r="N245" s="200"/>
      <c r="O245" s="200"/>
      <c r="P245" s="201"/>
      <c r="Q245" s="980"/>
      <c r="R245" s="981"/>
      <c r="S245" s="981"/>
      <c r="T245" s="981"/>
      <c r="U245" s="981"/>
      <c r="V245" s="981"/>
      <c r="W245" s="981"/>
      <c r="X245" s="981"/>
      <c r="Y245" s="981"/>
      <c r="Z245" s="981"/>
      <c r="AA245" s="98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90"/>
      <c r="B246" s="222"/>
      <c r="C246" s="221"/>
      <c r="D246" s="222"/>
      <c r="E246" s="284"/>
      <c r="F246" s="285"/>
      <c r="G246" s="202"/>
      <c r="H246" s="110"/>
      <c r="I246" s="110"/>
      <c r="J246" s="110"/>
      <c r="K246" s="110"/>
      <c r="L246" s="110"/>
      <c r="M246" s="110"/>
      <c r="N246" s="110"/>
      <c r="O246" s="110"/>
      <c r="P246" s="203"/>
      <c r="Q246" s="983"/>
      <c r="R246" s="984"/>
      <c r="S246" s="984"/>
      <c r="T246" s="984"/>
      <c r="U246" s="984"/>
      <c r="V246" s="984"/>
      <c r="W246" s="984"/>
      <c r="X246" s="984"/>
      <c r="Y246" s="984"/>
      <c r="Z246" s="984"/>
      <c r="AA246" s="98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x14ac:dyDescent="0.2">
      <c r="A247" s="990"/>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x14ac:dyDescent="0.2">
      <c r="A248" s="990"/>
      <c r="B248" s="222"/>
      <c r="C248" s="221"/>
      <c r="D248" s="222"/>
      <c r="E248" s="106" t="s">
        <v>505</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thickBot="1" x14ac:dyDescent="0.25">
      <c r="A249" s="990"/>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90"/>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9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9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90"/>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90"/>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90"/>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9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90"/>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90"/>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90"/>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9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90"/>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90"/>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90"/>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90"/>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90"/>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90"/>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90"/>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9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90"/>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90"/>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90"/>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90"/>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2">
      <c r="A273" s="990"/>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90"/>
      <c r="B274" s="222"/>
      <c r="C274" s="221"/>
      <c r="D274" s="222"/>
      <c r="E274" s="221"/>
      <c r="F274" s="283"/>
      <c r="G274" s="197"/>
      <c r="H274" s="107"/>
      <c r="I274" s="107"/>
      <c r="J274" s="107"/>
      <c r="K274" s="107"/>
      <c r="L274" s="107"/>
      <c r="M274" s="107"/>
      <c r="N274" s="107"/>
      <c r="O274" s="107"/>
      <c r="P274" s="198"/>
      <c r="Q274" s="977"/>
      <c r="R274" s="978"/>
      <c r="S274" s="978"/>
      <c r="T274" s="978"/>
      <c r="U274" s="978"/>
      <c r="V274" s="978"/>
      <c r="W274" s="978"/>
      <c r="X274" s="978"/>
      <c r="Y274" s="978"/>
      <c r="Z274" s="978"/>
      <c r="AA274" s="97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90"/>
      <c r="B275" s="222"/>
      <c r="C275" s="221"/>
      <c r="D275" s="222"/>
      <c r="E275" s="221"/>
      <c r="F275" s="283"/>
      <c r="G275" s="199"/>
      <c r="H275" s="200"/>
      <c r="I275" s="200"/>
      <c r="J275" s="200"/>
      <c r="K275" s="200"/>
      <c r="L275" s="200"/>
      <c r="M275" s="200"/>
      <c r="N275" s="200"/>
      <c r="O275" s="200"/>
      <c r="P275" s="201"/>
      <c r="Q275" s="980"/>
      <c r="R275" s="981"/>
      <c r="S275" s="981"/>
      <c r="T275" s="981"/>
      <c r="U275" s="981"/>
      <c r="V275" s="981"/>
      <c r="W275" s="981"/>
      <c r="X275" s="981"/>
      <c r="Y275" s="981"/>
      <c r="Z275" s="981"/>
      <c r="AA275" s="98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90"/>
      <c r="B276" s="222"/>
      <c r="C276" s="221"/>
      <c r="D276" s="222"/>
      <c r="E276" s="221"/>
      <c r="F276" s="283"/>
      <c r="G276" s="199"/>
      <c r="H276" s="200"/>
      <c r="I276" s="200"/>
      <c r="J276" s="200"/>
      <c r="K276" s="200"/>
      <c r="L276" s="200"/>
      <c r="M276" s="200"/>
      <c r="N276" s="200"/>
      <c r="O276" s="200"/>
      <c r="P276" s="201"/>
      <c r="Q276" s="980"/>
      <c r="R276" s="981"/>
      <c r="S276" s="981"/>
      <c r="T276" s="981"/>
      <c r="U276" s="981"/>
      <c r="V276" s="981"/>
      <c r="W276" s="981"/>
      <c r="X276" s="981"/>
      <c r="Y276" s="981"/>
      <c r="Z276" s="981"/>
      <c r="AA276" s="98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90"/>
      <c r="B277" s="222"/>
      <c r="C277" s="221"/>
      <c r="D277" s="222"/>
      <c r="E277" s="221"/>
      <c r="F277" s="283"/>
      <c r="G277" s="199"/>
      <c r="H277" s="200"/>
      <c r="I277" s="200"/>
      <c r="J277" s="200"/>
      <c r="K277" s="200"/>
      <c r="L277" s="200"/>
      <c r="M277" s="200"/>
      <c r="N277" s="200"/>
      <c r="O277" s="200"/>
      <c r="P277" s="201"/>
      <c r="Q277" s="980"/>
      <c r="R277" s="981"/>
      <c r="S277" s="981"/>
      <c r="T277" s="981"/>
      <c r="U277" s="981"/>
      <c r="V277" s="981"/>
      <c r="W277" s="981"/>
      <c r="X277" s="981"/>
      <c r="Y277" s="981"/>
      <c r="Z277" s="981"/>
      <c r="AA277" s="98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90"/>
      <c r="B278" s="222"/>
      <c r="C278" s="221"/>
      <c r="D278" s="222"/>
      <c r="E278" s="221"/>
      <c r="F278" s="283"/>
      <c r="G278" s="202"/>
      <c r="H278" s="110"/>
      <c r="I278" s="110"/>
      <c r="J278" s="110"/>
      <c r="K278" s="110"/>
      <c r="L278" s="110"/>
      <c r="M278" s="110"/>
      <c r="N278" s="110"/>
      <c r="O278" s="110"/>
      <c r="P278" s="203"/>
      <c r="Q278" s="983"/>
      <c r="R278" s="984"/>
      <c r="S278" s="984"/>
      <c r="T278" s="984"/>
      <c r="U278" s="984"/>
      <c r="V278" s="984"/>
      <c r="W278" s="984"/>
      <c r="X278" s="984"/>
      <c r="Y278" s="984"/>
      <c r="Z278" s="984"/>
      <c r="AA278" s="98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90"/>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90"/>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90"/>
      <c r="B281" s="222"/>
      <c r="C281" s="221"/>
      <c r="D281" s="222"/>
      <c r="E281" s="221"/>
      <c r="F281" s="283"/>
      <c r="G281" s="197"/>
      <c r="H281" s="107"/>
      <c r="I281" s="107"/>
      <c r="J281" s="107"/>
      <c r="K281" s="107"/>
      <c r="L281" s="107"/>
      <c r="M281" s="107"/>
      <c r="N281" s="107"/>
      <c r="O281" s="107"/>
      <c r="P281" s="198"/>
      <c r="Q281" s="977"/>
      <c r="R281" s="978"/>
      <c r="S281" s="978"/>
      <c r="T281" s="978"/>
      <c r="U281" s="978"/>
      <c r="V281" s="978"/>
      <c r="W281" s="978"/>
      <c r="X281" s="978"/>
      <c r="Y281" s="978"/>
      <c r="Z281" s="978"/>
      <c r="AA281" s="97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90"/>
      <c r="B282" s="222"/>
      <c r="C282" s="221"/>
      <c r="D282" s="222"/>
      <c r="E282" s="221"/>
      <c r="F282" s="283"/>
      <c r="G282" s="199"/>
      <c r="H282" s="200"/>
      <c r="I282" s="200"/>
      <c r="J282" s="200"/>
      <c r="K282" s="200"/>
      <c r="L282" s="200"/>
      <c r="M282" s="200"/>
      <c r="N282" s="200"/>
      <c r="O282" s="200"/>
      <c r="P282" s="201"/>
      <c r="Q282" s="980"/>
      <c r="R282" s="981"/>
      <c r="S282" s="981"/>
      <c r="T282" s="981"/>
      <c r="U282" s="981"/>
      <c r="V282" s="981"/>
      <c r="W282" s="981"/>
      <c r="X282" s="981"/>
      <c r="Y282" s="981"/>
      <c r="Z282" s="981"/>
      <c r="AA282" s="98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90"/>
      <c r="B283" s="222"/>
      <c r="C283" s="221"/>
      <c r="D283" s="222"/>
      <c r="E283" s="221"/>
      <c r="F283" s="283"/>
      <c r="G283" s="199"/>
      <c r="H283" s="200"/>
      <c r="I283" s="200"/>
      <c r="J283" s="200"/>
      <c r="K283" s="200"/>
      <c r="L283" s="200"/>
      <c r="M283" s="200"/>
      <c r="N283" s="200"/>
      <c r="O283" s="200"/>
      <c r="P283" s="201"/>
      <c r="Q283" s="980"/>
      <c r="R283" s="981"/>
      <c r="S283" s="981"/>
      <c r="T283" s="981"/>
      <c r="U283" s="981"/>
      <c r="V283" s="981"/>
      <c r="W283" s="981"/>
      <c r="X283" s="981"/>
      <c r="Y283" s="981"/>
      <c r="Z283" s="981"/>
      <c r="AA283" s="98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90"/>
      <c r="B284" s="222"/>
      <c r="C284" s="221"/>
      <c r="D284" s="222"/>
      <c r="E284" s="221"/>
      <c r="F284" s="283"/>
      <c r="G284" s="199"/>
      <c r="H284" s="200"/>
      <c r="I284" s="200"/>
      <c r="J284" s="200"/>
      <c r="K284" s="200"/>
      <c r="L284" s="200"/>
      <c r="M284" s="200"/>
      <c r="N284" s="200"/>
      <c r="O284" s="200"/>
      <c r="P284" s="201"/>
      <c r="Q284" s="980"/>
      <c r="R284" s="981"/>
      <c r="S284" s="981"/>
      <c r="T284" s="981"/>
      <c r="U284" s="981"/>
      <c r="V284" s="981"/>
      <c r="W284" s="981"/>
      <c r="X284" s="981"/>
      <c r="Y284" s="981"/>
      <c r="Z284" s="981"/>
      <c r="AA284" s="98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90"/>
      <c r="B285" s="222"/>
      <c r="C285" s="221"/>
      <c r="D285" s="222"/>
      <c r="E285" s="221"/>
      <c r="F285" s="283"/>
      <c r="G285" s="202"/>
      <c r="H285" s="110"/>
      <c r="I285" s="110"/>
      <c r="J285" s="110"/>
      <c r="K285" s="110"/>
      <c r="L285" s="110"/>
      <c r="M285" s="110"/>
      <c r="N285" s="110"/>
      <c r="O285" s="110"/>
      <c r="P285" s="203"/>
      <c r="Q285" s="983"/>
      <c r="R285" s="984"/>
      <c r="S285" s="984"/>
      <c r="T285" s="984"/>
      <c r="U285" s="984"/>
      <c r="V285" s="984"/>
      <c r="W285" s="984"/>
      <c r="X285" s="984"/>
      <c r="Y285" s="984"/>
      <c r="Z285" s="984"/>
      <c r="AA285" s="98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90"/>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90"/>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90"/>
      <c r="B288" s="222"/>
      <c r="C288" s="221"/>
      <c r="D288" s="222"/>
      <c r="E288" s="221"/>
      <c r="F288" s="283"/>
      <c r="G288" s="197"/>
      <c r="H288" s="107"/>
      <c r="I288" s="107"/>
      <c r="J288" s="107"/>
      <c r="K288" s="107"/>
      <c r="L288" s="107"/>
      <c r="M288" s="107"/>
      <c r="N288" s="107"/>
      <c r="O288" s="107"/>
      <c r="P288" s="198"/>
      <c r="Q288" s="977"/>
      <c r="R288" s="978"/>
      <c r="S288" s="978"/>
      <c r="T288" s="978"/>
      <c r="U288" s="978"/>
      <c r="V288" s="978"/>
      <c r="W288" s="978"/>
      <c r="X288" s="978"/>
      <c r="Y288" s="978"/>
      <c r="Z288" s="978"/>
      <c r="AA288" s="97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90"/>
      <c r="B289" s="222"/>
      <c r="C289" s="221"/>
      <c r="D289" s="222"/>
      <c r="E289" s="221"/>
      <c r="F289" s="283"/>
      <c r="G289" s="199"/>
      <c r="H289" s="200"/>
      <c r="I289" s="200"/>
      <c r="J289" s="200"/>
      <c r="K289" s="200"/>
      <c r="L289" s="200"/>
      <c r="M289" s="200"/>
      <c r="N289" s="200"/>
      <c r="O289" s="200"/>
      <c r="P289" s="201"/>
      <c r="Q289" s="980"/>
      <c r="R289" s="981"/>
      <c r="S289" s="981"/>
      <c r="T289" s="981"/>
      <c r="U289" s="981"/>
      <c r="V289" s="981"/>
      <c r="W289" s="981"/>
      <c r="X289" s="981"/>
      <c r="Y289" s="981"/>
      <c r="Z289" s="981"/>
      <c r="AA289" s="98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90"/>
      <c r="B290" s="222"/>
      <c r="C290" s="221"/>
      <c r="D290" s="222"/>
      <c r="E290" s="221"/>
      <c r="F290" s="283"/>
      <c r="G290" s="199"/>
      <c r="H290" s="200"/>
      <c r="I290" s="200"/>
      <c r="J290" s="200"/>
      <c r="K290" s="200"/>
      <c r="L290" s="200"/>
      <c r="M290" s="200"/>
      <c r="N290" s="200"/>
      <c r="O290" s="200"/>
      <c r="P290" s="201"/>
      <c r="Q290" s="980"/>
      <c r="R290" s="981"/>
      <c r="S290" s="981"/>
      <c r="T290" s="981"/>
      <c r="U290" s="981"/>
      <c r="V290" s="981"/>
      <c r="W290" s="981"/>
      <c r="X290" s="981"/>
      <c r="Y290" s="981"/>
      <c r="Z290" s="981"/>
      <c r="AA290" s="98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90"/>
      <c r="B291" s="222"/>
      <c r="C291" s="221"/>
      <c r="D291" s="222"/>
      <c r="E291" s="221"/>
      <c r="F291" s="283"/>
      <c r="G291" s="199"/>
      <c r="H291" s="200"/>
      <c r="I291" s="200"/>
      <c r="J291" s="200"/>
      <c r="K291" s="200"/>
      <c r="L291" s="200"/>
      <c r="M291" s="200"/>
      <c r="N291" s="200"/>
      <c r="O291" s="200"/>
      <c r="P291" s="201"/>
      <c r="Q291" s="980"/>
      <c r="R291" s="981"/>
      <c r="S291" s="981"/>
      <c r="T291" s="981"/>
      <c r="U291" s="981"/>
      <c r="V291" s="981"/>
      <c r="W291" s="981"/>
      <c r="X291" s="981"/>
      <c r="Y291" s="981"/>
      <c r="Z291" s="981"/>
      <c r="AA291" s="98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90"/>
      <c r="B292" s="222"/>
      <c r="C292" s="221"/>
      <c r="D292" s="222"/>
      <c r="E292" s="221"/>
      <c r="F292" s="283"/>
      <c r="G292" s="202"/>
      <c r="H292" s="110"/>
      <c r="I292" s="110"/>
      <c r="J292" s="110"/>
      <c r="K292" s="110"/>
      <c r="L292" s="110"/>
      <c r="M292" s="110"/>
      <c r="N292" s="110"/>
      <c r="O292" s="110"/>
      <c r="P292" s="203"/>
      <c r="Q292" s="983"/>
      <c r="R292" s="984"/>
      <c r="S292" s="984"/>
      <c r="T292" s="984"/>
      <c r="U292" s="984"/>
      <c r="V292" s="984"/>
      <c r="W292" s="984"/>
      <c r="X292" s="984"/>
      <c r="Y292" s="984"/>
      <c r="Z292" s="984"/>
      <c r="AA292" s="98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90"/>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90"/>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90"/>
      <c r="B295" s="222"/>
      <c r="C295" s="221"/>
      <c r="D295" s="222"/>
      <c r="E295" s="221"/>
      <c r="F295" s="283"/>
      <c r="G295" s="197"/>
      <c r="H295" s="107"/>
      <c r="I295" s="107"/>
      <c r="J295" s="107"/>
      <c r="K295" s="107"/>
      <c r="L295" s="107"/>
      <c r="M295" s="107"/>
      <c r="N295" s="107"/>
      <c r="O295" s="107"/>
      <c r="P295" s="198"/>
      <c r="Q295" s="977"/>
      <c r="R295" s="978"/>
      <c r="S295" s="978"/>
      <c r="T295" s="978"/>
      <c r="U295" s="978"/>
      <c r="V295" s="978"/>
      <c r="W295" s="978"/>
      <c r="X295" s="978"/>
      <c r="Y295" s="978"/>
      <c r="Z295" s="978"/>
      <c r="AA295" s="97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90"/>
      <c r="B296" s="222"/>
      <c r="C296" s="221"/>
      <c r="D296" s="222"/>
      <c r="E296" s="221"/>
      <c r="F296" s="283"/>
      <c r="G296" s="199"/>
      <c r="H296" s="200"/>
      <c r="I296" s="200"/>
      <c r="J296" s="200"/>
      <c r="K296" s="200"/>
      <c r="L296" s="200"/>
      <c r="M296" s="200"/>
      <c r="N296" s="200"/>
      <c r="O296" s="200"/>
      <c r="P296" s="201"/>
      <c r="Q296" s="980"/>
      <c r="R296" s="981"/>
      <c r="S296" s="981"/>
      <c r="T296" s="981"/>
      <c r="U296" s="981"/>
      <c r="V296" s="981"/>
      <c r="W296" s="981"/>
      <c r="X296" s="981"/>
      <c r="Y296" s="981"/>
      <c r="Z296" s="981"/>
      <c r="AA296" s="98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90"/>
      <c r="B297" s="222"/>
      <c r="C297" s="221"/>
      <c r="D297" s="222"/>
      <c r="E297" s="221"/>
      <c r="F297" s="283"/>
      <c r="G297" s="199"/>
      <c r="H297" s="200"/>
      <c r="I297" s="200"/>
      <c r="J297" s="200"/>
      <c r="K297" s="200"/>
      <c r="L297" s="200"/>
      <c r="M297" s="200"/>
      <c r="N297" s="200"/>
      <c r="O297" s="200"/>
      <c r="P297" s="201"/>
      <c r="Q297" s="980"/>
      <c r="R297" s="981"/>
      <c r="S297" s="981"/>
      <c r="T297" s="981"/>
      <c r="U297" s="981"/>
      <c r="V297" s="981"/>
      <c r="W297" s="981"/>
      <c r="X297" s="981"/>
      <c r="Y297" s="981"/>
      <c r="Z297" s="981"/>
      <c r="AA297" s="98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90"/>
      <c r="B298" s="222"/>
      <c r="C298" s="221"/>
      <c r="D298" s="222"/>
      <c r="E298" s="221"/>
      <c r="F298" s="283"/>
      <c r="G298" s="199"/>
      <c r="H298" s="200"/>
      <c r="I298" s="200"/>
      <c r="J298" s="200"/>
      <c r="K298" s="200"/>
      <c r="L298" s="200"/>
      <c r="M298" s="200"/>
      <c r="N298" s="200"/>
      <c r="O298" s="200"/>
      <c r="P298" s="201"/>
      <c r="Q298" s="980"/>
      <c r="R298" s="981"/>
      <c r="S298" s="981"/>
      <c r="T298" s="981"/>
      <c r="U298" s="981"/>
      <c r="V298" s="981"/>
      <c r="W298" s="981"/>
      <c r="X298" s="981"/>
      <c r="Y298" s="981"/>
      <c r="Z298" s="981"/>
      <c r="AA298" s="98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90"/>
      <c r="B299" s="222"/>
      <c r="C299" s="221"/>
      <c r="D299" s="222"/>
      <c r="E299" s="221"/>
      <c r="F299" s="283"/>
      <c r="G299" s="202"/>
      <c r="H299" s="110"/>
      <c r="I299" s="110"/>
      <c r="J299" s="110"/>
      <c r="K299" s="110"/>
      <c r="L299" s="110"/>
      <c r="M299" s="110"/>
      <c r="N299" s="110"/>
      <c r="O299" s="110"/>
      <c r="P299" s="203"/>
      <c r="Q299" s="983"/>
      <c r="R299" s="984"/>
      <c r="S299" s="984"/>
      <c r="T299" s="984"/>
      <c r="U299" s="984"/>
      <c r="V299" s="984"/>
      <c r="W299" s="984"/>
      <c r="X299" s="984"/>
      <c r="Y299" s="984"/>
      <c r="Z299" s="984"/>
      <c r="AA299" s="98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90"/>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90"/>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90"/>
      <c r="B302" s="222"/>
      <c r="C302" s="221"/>
      <c r="D302" s="222"/>
      <c r="E302" s="221"/>
      <c r="F302" s="283"/>
      <c r="G302" s="197"/>
      <c r="H302" s="107"/>
      <c r="I302" s="107"/>
      <c r="J302" s="107"/>
      <c r="K302" s="107"/>
      <c r="L302" s="107"/>
      <c r="M302" s="107"/>
      <c r="N302" s="107"/>
      <c r="O302" s="107"/>
      <c r="P302" s="198"/>
      <c r="Q302" s="977"/>
      <c r="R302" s="978"/>
      <c r="S302" s="978"/>
      <c r="T302" s="978"/>
      <c r="U302" s="978"/>
      <c r="V302" s="978"/>
      <c r="W302" s="978"/>
      <c r="X302" s="978"/>
      <c r="Y302" s="978"/>
      <c r="Z302" s="978"/>
      <c r="AA302" s="97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90"/>
      <c r="B303" s="222"/>
      <c r="C303" s="221"/>
      <c r="D303" s="222"/>
      <c r="E303" s="221"/>
      <c r="F303" s="283"/>
      <c r="G303" s="199"/>
      <c r="H303" s="200"/>
      <c r="I303" s="200"/>
      <c r="J303" s="200"/>
      <c r="K303" s="200"/>
      <c r="L303" s="200"/>
      <c r="M303" s="200"/>
      <c r="N303" s="200"/>
      <c r="O303" s="200"/>
      <c r="P303" s="201"/>
      <c r="Q303" s="980"/>
      <c r="R303" s="981"/>
      <c r="S303" s="981"/>
      <c r="T303" s="981"/>
      <c r="U303" s="981"/>
      <c r="V303" s="981"/>
      <c r="W303" s="981"/>
      <c r="X303" s="981"/>
      <c r="Y303" s="981"/>
      <c r="Z303" s="981"/>
      <c r="AA303" s="98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90"/>
      <c r="B304" s="222"/>
      <c r="C304" s="221"/>
      <c r="D304" s="222"/>
      <c r="E304" s="221"/>
      <c r="F304" s="283"/>
      <c r="G304" s="199"/>
      <c r="H304" s="200"/>
      <c r="I304" s="200"/>
      <c r="J304" s="200"/>
      <c r="K304" s="200"/>
      <c r="L304" s="200"/>
      <c r="M304" s="200"/>
      <c r="N304" s="200"/>
      <c r="O304" s="200"/>
      <c r="P304" s="201"/>
      <c r="Q304" s="980"/>
      <c r="R304" s="981"/>
      <c r="S304" s="981"/>
      <c r="T304" s="981"/>
      <c r="U304" s="981"/>
      <c r="V304" s="981"/>
      <c r="W304" s="981"/>
      <c r="X304" s="981"/>
      <c r="Y304" s="981"/>
      <c r="Z304" s="981"/>
      <c r="AA304" s="98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90"/>
      <c r="B305" s="222"/>
      <c r="C305" s="221"/>
      <c r="D305" s="222"/>
      <c r="E305" s="221"/>
      <c r="F305" s="283"/>
      <c r="G305" s="199"/>
      <c r="H305" s="200"/>
      <c r="I305" s="200"/>
      <c r="J305" s="200"/>
      <c r="K305" s="200"/>
      <c r="L305" s="200"/>
      <c r="M305" s="200"/>
      <c r="N305" s="200"/>
      <c r="O305" s="200"/>
      <c r="P305" s="201"/>
      <c r="Q305" s="980"/>
      <c r="R305" s="981"/>
      <c r="S305" s="981"/>
      <c r="T305" s="981"/>
      <c r="U305" s="981"/>
      <c r="V305" s="981"/>
      <c r="W305" s="981"/>
      <c r="X305" s="981"/>
      <c r="Y305" s="981"/>
      <c r="Z305" s="981"/>
      <c r="AA305" s="98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90"/>
      <c r="B306" s="222"/>
      <c r="C306" s="221"/>
      <c r="D306" s="222"/>
      <c r="E306" s="284"/>
      <c r="F306" s="285"/>
      <c r="G306" s="202"/>
      <c r="H306" s="110"/>
      <c r="I306" s="110"/>
      <c r="J306" s="110"/>
      <c r="K306" s="110"/>
      <c r="L306" s="110"/>
      <c r="M306" s="110"/>
      <c r="N306" s="110"/>
      <c r="O306" s="110"/>
      <c r="P306" s="203"/>
      <c r="Q306" s="983"/>
      <c r="R306" s="984"/>
      <c r="S306" s="984"/>
      <c r="T306" s="984"/>
      <c r="U306" s="984"/>
      <c r="V306" s="984"/>
      <c r="W306" s="984"/>
      <c r="X306" s="984"/>
      <c r="Y306" s="984"/>
      <c r="Z306" s="984"/>
      <c r="AA306" s="98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90"/>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90"/>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9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90"/>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9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9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90"/>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90"/>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90"/>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9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90"/>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90"/>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90"/>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9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90"/>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90"/>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90"/>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9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90"/>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90"/>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90"/>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9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90"/>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90"/>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90"/>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90"/>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2">
      <c r="A333" s="990"/>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90"/>
      <c r="B334" s="222"/>
      <c r="C334" s="221"/>
      <c r="D334" s="222"/>
      <c r="E334" s="221"/>
      <c r="F334" s="283"/>
      <c r="G334" s="197"/>
      <c r="H334" s="107"/>
      <c r="I334" s="107"/>
      <c r="J334" s="107"/>
      <c r="K334" s="107"/>
      <c r="L334" s="107"/>
      <c r="M334" s="107"/>
      <c r="N334" s="107"/>
      <c r="O334" s="107"/>
      <c r="P334" s="198"/>
      <c r="Q334" s="977"/>
      <c r="R334" s="978"/>
      <c r="S334" s="978"/>
      <c r="T334" s="978"/>
      <c r="U334" s="978"/>
      <c r="V334" s="978"/>
      <c r="W334" s="978"/>
      <c r="X334" s="978"/>
      <c r="Y334" s="978"/>
      <c r="Z334" s="978"/>
      <c r="AA334" s="97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90"/>
      <c r="B335" s="222"/>
      <c r="C335" s="221"/>
      <c r="D335" s="222"/>
      <c r="E335" s="221"/>
      <c r="F335" s="283"/>
      <c r="G335" s="199"/>
      <c r="H335" s="200"/>
      <c r="I335" s="200"/>
      <c r="J335" s="200"/>
      <c r="K335" s="200"/>
      <c r="L335" s="200"/>
      <c r="M335" s="200"/>
      <c r="N335" s="200"/>
      <c r="O335" s="200"/>
      <c r="P335" s="201"/>
      <c r="Q335" s="980"/>
      <c r="R335" s="981"/>
      <c r="S335" s="981"/>
      <c r="T335" s="981"/>
      <c r="U335" s="981"/>
      <c r="V335" s="981"/>
      <c r="W335" s="981"/>
      <c r="X335" s="981"/>
      <c r="Y335" s="981"/>
      <c r="Z335" s="981"/>
      <c r="AA335" s="98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90"/>
      <c r="B336" s="222"/>
      <c r="C336" s="221"/>
      <c r="D336" s="222"/>
      <c r="E336" s="221"/>
      <c r="F336" s="283"/>
      <c r="G336" s="199"/>
      <c r="H336" s="200"/>
      <c r="I336" s="200"/>
      <c r="J336" s="200"/>
      <c r="K336" s="200"/>
      <c r="L336" s="200"/>
      <c r="M336" s="200"/>
      <c r="N336" s="200"/>
      <c r="O336" s="200"/>
      <c r="P336" s="201"/>
      <c r="Q336" s="980"/>
      <c r="R336" s="981"/>
      <c r="S336" s="981"/>
      <c r="T336" s="981"/>
      <c r="U336" s="981"/>
      <c r="V336" s="981"/>
      <c r="W336" s="981"/>
      <c r="X336" s="981"/>
      <c r="Y336" s="981"/>
      <c r="Z336" s="981"/>
      <c r="AA336" s="98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90"/>
      <c r="B337" s="222"/>
      <c r="C337" s="221"/>
      <c r="D337" s="222"/>
      <c r="E337" s="221"/>
      <c r="F337" s="283"/>
      <c r="G337" s="199"/>
      <c r="H337" s="200"/>
      <c r="I337" s="200"/>
      <c r="J337" s="200"/>
      <c r="K337" s="200"/>
      <c r="L337" s="200"/>
      <c r="M337" s="200"/>
      <c r="N337" s="200"/>
      <c r="O337" s="200"/>
      <c r="P337" s="201"/>
      <c r="Q337" s="980"/>
      <c r="R337" s="981"/>
      <c r="S337" s="981"/>
      <c r="T337" s="981"/>
      <c r="U337" s="981"/>
      <c r="V337" s="981"/>
      <c r="W337" s="981"/>
      <c r="X337" s="981"/>
      <c r="Y337" s="981"/>
      <c r="Z337" s="981"/>
      <c r="AA337" s="98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90"/>
      <c r="B338" s="222"/>
      <c r="C338" s="221"/>
      <c r="D338" s="222"/>
      <c r="E338" s="221"/>
      <c r="F338" s="283"/>
      <c r="G338" s="202"/>
      <c r="H338" s="110"/>
      <c r="I338" s="110"/>
      <c r="J338" s="110"/>
      <c r="K338" s="110"/>
      <c r="L338" s="110"/>
      <c r="M338" s="110"/>
      <c r="N338" s="110"/>
      <c r="O338" s="110"/>
      <c r="P338" s="203"/>
      <c r="Q338" s="983"/>
      <c r="R338" s="984"/>
      <c r="S338" s="984"/>
      <c r="T338" s="984"/>
      <c r="U338" s="984"/>
      <c r="V338" s="984"/>
      <c r="W338" s="984"/>
      <c r="X338" s="984"/>
      <c r="Y338" s="984"/>
      <c r="Z338" s="984"/>
      <c r="AA338" s="98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90"/>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90"/>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90"/>
      <c r="B341" s="222"/>
      <c r="C341" s="221"/>
      <c r="D341" s="222"/>
      <c r="E341" s="221"/>
      <c r="F341" s="283"/>
      <c r="G341" s="197"/>
      <c r="H341" s="107"/>
      <c r="I341" s="107"/>
      <c r="J341" s="107"/>
      <c r="K341" s="107"/>
      <c r="L341" s="107"/>
      <c r="M341" s="107"/>
      <c r="N341" s="107"/>
      <c r="O341" s="107"/>
      <c r="P341" s="198"/>
      <c r="Q341" s="977"/>
      <c r="R341" s="978"/>
      <c r="S341" s="978"/>
      <c r="T341" s="978"/>
      <c r="U341" s="978"/>
      <c r="V341" s="978"/>
      <c r="W341" s="978"/>
      <c r="X341" s="978"/>
      <c r="Y341" s="978"/>
      <c r="Z341" s="978"/>
      <c r="AA341" s="97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90"/>
      <c r="B342" s="222"/>
      <c r="C342" s="221"/>
      <c r="D342" s="222"/>
      <c r="E342" s="221"/>
      <c r="F342" s="283"/>
      <c r="G342" s="199"/>
      <c r="H342" s="200"/>
      <c r="I342" s="200"/>
      <c r="J342" s="200"/>
      <c r="K342" s="200"/>
      <c r="L342" s="200"/>
      <c r="M342" s="200"/>
      <c r="N342" s="200"/>
      <c r="O342" s="200"/>
      <c r="P342" s="201"/>
      <c r="Q342" s="980"/>
      <c r="R342" s="981"/>
      <c r="S342" s="981"/>
      <c r="T342" s="981"/>
      <c r="U342" s="981"/>
      <c r="V342" s="981"/>
      <c r="W342" s="981"/>
      <c r="X342" s="981"/>
      <c r="Y342" s="981"/>
      <c r="Z342" s="981"/>
      <c r="AA342" s="98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90"/>
      <c r="B343" s="222"/>
      <c r="C343" s="221"/>
      <c r="D343" s="222"/>
      <c r="E343" s="221"/>
      <c r="F343" s="283"/>
      <c r="G343" s="199"/>
      <c r="H343" s="200"/>
      <c r="I343" s="200"/>
      <c r="J343" s="200"/>
      <c r="K343" s="200"/>
      <c r="L343" s="200"/>
      <c r="M343" s="200"/>
      <c r="N343" s="200"/>
      <c r="O343" s="200"/>
      <c r="P343" s="201"/>
      <c r="Q343" s="980"/>
      <c r="R343" s="981"/>
      <c r="S343" s="981"/>
      <c r="T343" s="981"/>
      <c r="U343" s="981"/>
      <c r="V343" s="981"/>
      <c r="W343" s="981"/>
      <c r="X343" s="981"/>
      <c r="Y343" s="981"/>
      <c r="Z343" s="981"/>
      <c r="AA343" s="98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90"/>
      <c r="B344" s="222"/>
      <c r="C344" s="221"/>
      <c r="D344" s="222"/>
      <c r="E344" s="221"/>
      <c r="F344" s="283"/>
      <c r="G344" s="199"/>
      <c r="H344" s="200"/>
      <c r="I344" s="200"/>
      <c r="J344" s="200"/>
      <c r="K344" s="200"/>
      <c r="L344" s="200"/>
      <c r="M344" s="200"/>
      <c r="N344" s="200"/>
      <c r="O344" s="200"/>
      <c r="P344" s="201"/>
      <c r="Q344" s="980"/>
      <c r="R344" s="981"/>
      <c r="S344" s="981"/>
      <c r="T344" s="981"/>
      <c r="U344" s="981"/>
      <c r="V344" s="981"/>
      <c r="W344" s="981"/>
      <c r="X344" s="981"/>
      <c r="Y344" s="981"/>
      <c r="Z344" s="981"/>
      <c r="AA344" s="98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90"/>
      <c r="B345" s="222"/>
      <c r="C345" s="221"/>
      <c r="D345" s="222"/>
      <c r="E345" s="221"/>
      <c r="F345" s="283"/>
      <c r="G345" s="202"/>
      <c r="H345" s="110"/>
      <c r="I345" s="110"/>
      <c r="J345" s="110"/>
      <c r="K345" s="110"/>
      <c r="L345" s="110"/>
      <c r="M345" s="110"/>
      <c r="N345" s="110"/>
      <c r="O345" s="110"/>
      <c r="P345" s="203"/>
      <c r="Q345" s="983"/>
      <c r="R345" s="984"/>
      <c r="S345" s="984"/>
      <c r="T345" s="984"/>
      <c r="U345" s="984"/>
      <c r="V345" s="984"/>
      <c r="W345" s="984"/>
      <c r="X345" s="984"/>
      <c r="Y345" s="984"/>
      <c r="Z345" s="984"/>
      <c r="AA345" s="98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90"/>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90"/>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90"/>
      <c r="B348" s="222"/>
      <c r="C348" s="221"/>
      <c r="D348" s="222"/>
      <c r="E348" s="221"/>
      <c r="F348" s="283"/>
      <c r="G348" s="197"/>
      <c r="H348" s="107"/>
      <c r="I348" s="107"/>
      <c r="J348" s="107"/>
      <c r="K348" s="107"/>
      <c r="L348" s="107"/>
      <c r="M348" s="107"/>
      <c r="N348" s="107"/>
      <c r="O348" s="107"/>
      <c r="P348" s="198"/>
      <c r="Q348" s="977"/>
      <c r="R348" s="978"/>
      <c r="S348" s="978"/>
      <c r="T348" s="978"/>
      <c r="U348" s="978"/>
      <c r="V348" s="978"/>
      <c r="W348" s="978"/>
      <c r="X348" s="978"/>
      <c r="Y348" s="978"/>
      <c r="Z348" s="978"/>
      <c r="AA348" s="97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90"/>
      <c r="B349" s="222"/>
      <c r="C349" s="221"/>
      <c r="D349" s="222"/>
      <c r="E349" s="221"/>
      <c r="F349" s="283"/>
      <c r="G349" s="199"/>
      <c r="H349" s="200"/>
      <c r="I349" s="200"/>
      <c r="J349" s="200"/>
      <c r="K349" s="200"/>
      <c r="L349" s="200"/>
      <c r="M349" s="200"/>
      <c r="N349" s="200"/>
      <c r="O349" s="200"/>
      <c r="P349" s="201"/>
      <c r="Q349" s="980"/>
      <c r="R349" s="981"/>
      <c r="S349" s="981"/>
      <c r="T349" s="981"/>
      <c r="U349" s="981"/>
      <c r="V349" s="981"/>
      <c r="W349" s="981"/>
      <c r="X349" s="981"/>
      <c r="Y349" s="981"/>
      <c r="Z349" s="981"/>
      <c r="AA349" s="98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90"/>
      <c r="B350" s="222"/>
      <c r="C350" s="221"/>
      <c r="D350" s="222"/>
      <c r="E350" s="221"/>
      <c r="F350" s="283"/>
      <c r="G350" s="199"/>
      <c r="H350" s="200"/>
      <c r="I350" s="200"/>
      <c r="J350" s="200"/>
      <c r="K350" s="200"/>
      <c r="L350" s="200"/>
      <c r="M350" s="200"/>
      <c r="N350" s="200"/>
      <c r="O350" s="200"/>
      <c r="P350" s="201"/>
      <c r="Q350" s="980"/>
      <c r="R350" s="981"/>
      <c r="S350" s="981"/>
      <c r="T350" s="981"/>
      <c r="U350" s="981"/>
      <c r="V350" s="981"/>
      <c r="W350" s="981"/>
      <c r="X350" s="981"/>
      <c r="Y350" s="981"/>
      <c r="Z350" s="981"/>
      <c r="AA350" s="98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90"/>
      <c r="B351" s="222"/>
      <c r="C351" s="221"/>
      <c r="D351" s="222"/>
      <c r="E351" s="221"/>
      <c r="F351" s="283"/>
      <c r="G351" s="199"/>
      <c r="H351" s="200"/>
      <c r="I351" s="200"/>
      <c r="J351" s="200"/>
      <c r="K351" s="200"/>
      <c r="L351" s="200"/>
      <c r="M351" s="200"/>
      <c r="N351" s="200"/>
      <c r="O351" s="200"/>
      <c r="P351" s="201"/>
      <c r="Q351" s="980"/>
      <c r="R351" s="981"/>
      <c r="S351" s="981"/>
      <c r="T351" s="981"/>
      <c r="U351" s="981"/>
      <c r="V351" s="981"/>
      <c r="W351" s="981"/>
      <c r="X351" s="981"/>
      <c r="Y351" s="981"/>
      <c r="Z351" s="981"/>
      <c r="AA351" s="98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90"/>
      <c r="B352" s="222"/>
      <c r="C352" s="221"/>
      <c r="D352" s="222"/>
      <c r="E352" s="221"/>
      <c r="F352" s="283"/>
      <c r="G352" s="202"/>
      <c r="H352" s="110"/>
      <c r="I352" s="110"/>
      <c r="J352" s="110"/>
      <c r="K352" s="110"/>
      <c r="L352" s="110"/>
      <c r="M352" s="110"/>
      <c r="N352" s="110"/>
      <c r="O352" s="110"/>
      <c r="P352" s="203"/>
      <c r="Q352" s="983"/>
      <c r="R352" s="984"/>
      <c r="S352" s="984"/>
      <c r="T352" s="984"/>
      <c r="U352" s="984"/>
      <c r="V352" s="984"/>
      <c r="W352" s="984"/>
      <c r="X352" s="984"/>
      <c r="Y352" s="984"/>
      <c r="Z352" s="984"/>
      <c r="AA352" s="98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90"/>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90"/>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90"/>
      <c r="B355" s="222"/>
      <c r="C355" s="221"/>
      <c r="D355" s="222"/>
      <c r="E355" s="221"/>
      <c r="F355" s="283"/>
      <c r="G355" s="197"/>
      <c r="H355" s="107"/>
      <c r="I355" s="107"/>
      <c r="J355" s="107"/>
      <c r="K355" s="107"/>
      <c r="L355" s="107"/>
      <c r="M355" s="107"/>
      <c r="N355" s="107"/>
      <c r="O355" s="107"/>
      <c r="P355" s="198"/>
      <c r="Q355" s="977"/>
      <c r="R355" s="978"/>
      <c r="S355" s="978"/>
      <c r="T355" s="978"/>
      <c r="U355" s="978"/>
      <c r="V355" s="978"/>
      <c r="W355" s="978"/>
      <c r="X355" s="978"/>
      <c r="Y355" s="978"/>
      <c r="Z355" s="978"/>
      <c r="AA355" s="97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90"/>
      <c r="B356" s="222"/>
      <c r="C356" s="221"/>
      <c r="D356" s="222"/>
      <c r="E356" s="221"/>
      <c r="F356" s="283"/>
      <c r="G356" s="199"/>
      <c r="H356" s="200"/>
      <c r="I356" s="200"/>
      <c r="J356" s="200"/>
      <c r="K356" s="200"/>
      <c r="L356" s="200"/>
      <c r="M356" s="200"/>
      <c r="N356" s="200"/>
      <c r="O356" s="200"/>
      <c r="P356" s="201"/>
      <c r="Q356" s="980"/>
      <c r="R356" s="981"/>
      <c r="S356" s="981"/>
      <c r="T356" s="981"/>
      <c r="U356" s="981"/>
      <c r="V356" s="981"/>
      <c r="W356" s="981"/>
      <c r="X356" s="981"/>
      <c r="Y356" s="981"/>
      <c r="Z356" s="981"/>
      <c r="AA356" s="98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90"/>
      <c r="B357" s="222"/>
      <c r="C357" s="221"/>
      <c r="D357" s="222"/>
      <c r="E357" s="221"/>
      <c r="F357" s="283"/>
      <c r="G357" s="199"/>
      <c r="H357" s="200"/>
      <c r="I357" s="200"/>
      <c r="J357" s="200"/>
      <c r="K357" s="200"/>
      <c r="L357" s="200"/>
      <c r="M357" s="200"/>
      <c r="N357" s="200"/>
      <c r="O357" s="200"/>
      <c r="P357" s="201"/>
      <c r="Q357" s="980"/>
      <c r="R357" s="981"/>
      <c r="S357" s="981"/>
      <c r="T357" s="981"/>
      <c r="U357" s="981"/>
      <c r="V357" s="981"/>
      <c r="W357" s="981"/>
      <c r="X357" s="981"/>
      <c r="Y357" s="981"/>
      <c r="Z357" s="981"/>
      <c r="AA357" s="98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90"/>
      <c r="B358" s="222"/>
      <c r="C358" s="221"/>
      <c r="D358" s="222"/>
      <c r="E358" s="221"/>
      <c r="F358" s="283"/>
      <c r="G358" s="199"/>
      <c r="H358" s="200"/>
      <c r="I358" s="200"/>
      <c r="J358" s="200"/>
      <c r="K358" s="200"/>
      <c r="L358" s="200"/>
      <c r="M358" s="200"/>
      <c r="N358" s="200"/>
      <c r="O358" s="200"/>
      <c r="P358" s="201"/>
      <c r="Q358" s="980"/>
      <c r="R358" s="981"/>
      <c r="S358" s="981"/>
      <c r="T358" s="981"/>
      <c r="U358" s="981"/>
      <c r="V358" s="981"/>
      <c r="W358" s="981"/>
      <c r="X358" s="981"/>
      <c r="Y358" s="981"/>
      <c r="Z358" s="981"/>
      <c r="AA358" s="98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90"/>
      <c r="B359" s="222"/>
      <c r="C359" s="221"/>
      <c r="D359" s="222"/>
      <c r="E359" s="221"/>
      <c r="F359" s="283"/>
      <c r="G359" s="202"/>
      <c r="H359" s="110"/>
      <c r="I359" s="110"/>
      <c r="J359" s="110"/>
      <c r="K359" s="110"/>
      <c r="L359" s="110"/>
      <c r="M359" s="110"/>
      <c r="N359" s="110"/>
      <c r="O359" s="110"/>
      <c r="P359" s="203"/>
      <c r="Q359" s="983"/>
      <c r="R359" s="984"/>
      <c r="S359" s="984"/>
      <c r="T359" s="984"/>
      <c r="U359" s="984"/>
      <c r="V359" s="984"/>
      <c r="W359" s="984"/>
      <c r="X359" s="984"/>
      <c r="Y359" s="984"/>
      <c r="Z359" s="984"/>
      <c r="AA359" s="98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90"/>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90"/>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90"/>
      <c r="B362" s="222"/>
      <c r="C362" s="221"/>
      <c r="D362" s="222"/>
      <c r="E362" s="221"/>
      <c r="F362" s="283"/>
      <c r="G362" s="197"/>
      <c r="H362" s="107"/>
      <c r="I362" s="107"/>
      <c r="J362" s="107"/>
      <c r="K362" s="107"/>
      <c r="L362" s="107"/>
      <c r="M362" s="107"/>
      <c r="N362" s="107"/>
      <c r="O362" s="107"/>
      <c r="P362" s="198"/>
      <c r="Q362" s="977"/>
      <c r="R362" s="978"/>
      <c r="S362" s="978"/>
      <c r="T362" s="978"/>
      <c r="U362" s="978"/>
      <c r="V362" s="978"/>
      <c r="W362" s="978"/>
      <c r="X362" s="978"/>
      <c r="Y362" s="978"/>
      <c r="Z362" s="978"/>
      <c r="AA362" s="97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90"/>
      <c r="B363" s="222"/>
      <c r="C363" s="221"/>
      <c r="D363" s="222"/>
      <c r="E363" s="221"/>
      <c r="F363" s="283"/>
      <c r="G363" s="199"/>
      <c r="H363" s="200"/>
      <c r="I363" s="200"/>
      <c r="J363" s="200"/>
      <c r="K363" s="200"/>
      <c r="L363" s="200"/>
      <c r="M363" s="200"/>
      <c r="N363" s="200"/>
      <c r="O363" s="200"/>
      <c r="P363" s="201"/>
      <c r="Q363" s="980"/>
      <c r="R363" s="981"/>
      <c r="S363" s="981"/>
      <c r="T363" s="981"/>
      <c r="U363" s="981"/>
      <c r="V363" s="981"/>
      <c r="W363" s="981"/>
      <c r="X363" s="981"/>
      <c r="Y363" s="981"/>
      <c r="Z363" s="981"/>
      <c r="AA363" s="98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90"/>
      <c r="B364" s="222"/>
      <c r="C364" s="221"/>
      <c r="D364" s="222"/>
      <c r="E364" s="221"/>
      <c r="F364" s="283"/>
      <c r="G364" s="199"/>
      <c r="H364" s="200"/>
      <c r="I364" s="200"/>
      <c r="J364" s="200"/>
      <c r="K364" s="200"/>
      <c r="L364" s="200"/>
      <c r="M364" s="200"/>
      <c r="N364" s="200"/>
      <c r="O364" s="200"/>
      <c r="P364" s="201"/>
      <c r="Q364" s="980"/>
      <c r="R364" s="981"/>
      <c r="S364" s="981"/>
      <c r="T364" s="981"/>
      <c r="U364" s="981"/>
      <c r="V364" s="981"/>
      <c r="W364" s="981"/>
      <c r="X364" s="981"/>
      <c r="Y364" s="981"/>
      <c r="Z364" s="981"/>
      <c r="AA364" s="98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90"/>
      <c r="B365" s="222"/>
      <c r="C365" s="221"/>
      <c r="D365" s="222"/>
      <c r="E365" s="221"/>
      <c r="F365" s="283"/>
      <c r="G365" s="199"/>
      <c r="H365" s="200"/>
      <c r="I365" s="200"/>
      <c r="J365" s="200"/>
      <c r="K365" s="200"/>
      <c r="L365" s="200"/>
      <c r="M365" s="200"/>
      <c r="N365" s="200"/>
      <c r="O365" s="200"/>
      <c r="P365" s="201"/>
      <c r="Q365" s="980"/>
      <c r="R365" s="981"/>
      <c r="S365" s="981"/>
      <c r="T365" s="981"/>
      <c r="U365" s="981"/>
      <c r="V365" s="981"/>
      <c r="W365" s="981"/>
      <c r="X365" s="981"/>
      <c r="Y365" s="981"/>
      <c r="Z365" s="981"/>
      <c r="AA365" s="98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90"/>
      <c r="B366" s="222"/>
      <c r="C366" s="221"/>
      <c r="D366" s="222"/>
      <c r="E366" s="284"/>
      <c r="F366" s="285"/>
      <c r="G366" s="202"/>
      <c r="H366" s="110"/>
      <c r="I366" s="110"/>
      <c r="J366" s="110"/>
      <c r="K366" s="110"/>
      <c r="L366" s="110"/>
      <c r="M366" s="110"/>
      <c r="N366" s="110"/>
      <c r="O366" s="110"/>
      <c r="P366" s="203"/>
      <c r="Q366" s="983"/>
      <c r="R366" s="984"/>
      <c r="S366" s="984"/>
      <c r="T366" s="984"/>
      <c r="U366" s="984"/>
      <c r="V366" s="984"/>
      <c r="W366" s="984"/>
      <c r="X366" s="984"/>
      <c r="Y366" s="984"/>
      <c r="Z366" s="984"/>
      <c r="AA366" s="98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90"/>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90"/>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90"/>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90"/>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9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9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90"/>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90"/>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90"/>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9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90"/>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90"/>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90"/>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9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90"/>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90"/>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90"/>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9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90"/>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90"/>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90"/>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9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90"/>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90"/>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90"/>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90"/>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2">
      <c r="A393" s="990"/>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90"/>
      <c r="B394" s="222"/>
      <c r="C394" s="221"/>
      <c r="D394" s="222"/>
      <c r="E394" s="221"/>
      <c r="F394" s="283"/>
      <c r="G394" s="197"/>
      <c r="H394" s="107"/>
      <c r="I394" s="107"/>
      <c r="J394" s="107"/>
      <c r="K394" s="107"/>
      <c r="L394" s="107"/>
      <c r="M394" s="107"/>
      <c r="N394" s="107"/>
      <c r="O394" s="107"/>
      <c r="P394" s="198"/>
      <c r="Q394" s="977"/>
      <c r="R394" s="978"/>
      <c r="S394" s="978"/>
      <c r="T394" s="978"/>
      <c r="U394" s="978"/>
      <c r="V394" s="978"/>
      <c r="W394" s="978"/>
      <c r="X394" s="978"/>
      <c r="Y394" s="978"/>
      <c r="Z394" s="978"/>
      <c r="AA394" s="97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90"/>
      <c r="B395" s="222"/>
      <c r="C395" s="221"/>
      <c r="D395" s="222"/>
      <c r="E395" s="221"/>
      <c r="F395" s="283"/>
      <c r="G395" s="199"/>
      <c r="H395" s="200"/>
      <c r="I395" s="200"/>
      <c r="J395" s="200"/>
      <c r="K395" s="200"/>
      <c r="L395" s="200"/>
      <c r="M395" s="200"/>
      <c r="N395" s="200"/>
      <c r="O395" s="200"/>
      <c r="P395" s="201"/>
      <c r="Q395" s="980"/>
      <c r="R395" s="981"/>
      <c r="S395" s="981"/>
      <c r="T395" s="981"/>
      <c r="U395" s="981"/>
      <c r="V395" s="981"/>
      <c r="W395" s="981"/>
      <c r="X395" s="981"/>
      <c r="Y395" s="981"/>
      <c r="Z395" s="981"/>
      <c r="AA395" s="98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90"/>
      <c r="B396" s="222"/>
      <c r="C396" s="221"/>
      <c r="D396" s="222"/>
      <c r="E396" s="221"/>
      <c r="F396" s="283"/>
      <c r="G396" s="199"/>
      <c r="H396" s="200"/>
      <c r="I396" s="200"/>
      <c r="J396" s="200"/>
      <c r="K396" s="200"/>
      <c r="L396" s="200"/>
      <c r="M396" s="200"/>
      <c r="N396" s="200"/>
      <c r="O396" s="200"/>
      <c r="P396" s="201"/>
      <c r="Q396" s="980"/>
      <c r="R396" s="981"/>
      <c r="S396" s="981"/>
      <c r="T396" s="981"/>
      <c r="U396" s="981"/>
      <c r="V396" s="981"/>
      <c r="W396" s="981"/>
      <c r="X396" s="981"/>
      <c r="Y396" s="981"/>
      <c r="Z396" s="981"/>
      <c r="AA396" s="98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90"/>
      <c r="B397" s="222"/>
      <c r="C397" s="221"/>
      <c r="D397" s="222"/>
      <c r="E397" s="221"/>
      <c r="F397" s="283"/>
      <c r="G397" s="199"/>
      <c r="H397" s="200"/>
      <c r="I397" s="200"/>
      <c r="J397" s="200"/>
      <c r="K397" s="200"/>
      <c r="L397" s="200"/>
      <c r="M397" s="200"/>
      <c r="N397" s="200"/>
      <c r="O397" s="200"/>
      <c r="P397" s="201"/>
      <c r="Q397" s="980"/>
      <c r="R397" s="981"/>
      <c r="S397" s="981"/>
      <c r="T397" s="981"/>
      <c r="U397" s="981"/>
      <c r="V397" s="981"/>
      <c r="W397" s="981"/>
      <c r="X397" s="981"/>
      <c r="Y397" s="981"/>
      <c r="Z397" s="981"/>
      <c r="AA397" s="98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90"/>
      <c r="B398" s="222"/>
      <c r="C398" s="221"/>
      <c r="D398" s="222"/>
      <c r="E398" s="221"/>
      <c r="F398" s="283"/>
      <c r="G398" s="202"/>
      <c r="H398" s="110"/>
      <c r="I398" s="110"/>
      <c r="J398" s="110"/>
      <c r="K398" s="110"/>
      <c r="L398" s="110"/>
      <c r="M398" s="110"/>
      <c r="N398" s="110"/>
      <c r="O398" s="110"/>
      <c r="P398" s="203"/>
      <c r="Q398" s="983"/>
      <c r="R398" s="984"/>
      <c r="S398" s="984"/>
      <c r="T398" s="984"/>
      <c r="U398" s="984"/>
      <c r="V398" s="984"/>
      <c r="W398" s="984"/>
      <c r="X398" s="984"/>
      <c r="Y398" s="984"/>
      <c r="Z398" s="984"/>
      <c r="AA398" s="98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90"/>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90"/>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90"/>
      <c r="B401" s="222"/>
      <c r="C401" s="221"/>
      <c r="D401" s="222"/>
      <c r="E401" s="221"/>
      <c r="F401" s="283"/>
      <c r="G401" s="197"/>
      <c r="H401" s="107"/>
      <c r="I401" s="107"/>
      <c r="J401" s="107"/>
      <c r="K401" s="107"/>
      <c r="L401" s="107"/>
      <c r="M401" s="107"/>
      <c r="N401" s="107"/>
      <c r="O401" s="107"/>
      <c r="P401" s="198"/>
      <c r="Q401" s="977"/>
      <c r="R401" s="978"/>
      <c r="S401" s="978"/>
      <c r="T401" s="978"/>
      <c r="U401" s="978"/>
      <c r="V401" s="978"/>
      <c r="W401" s="978"/>
      <c r="X401" s="978"/>
      <c r="Y401" s="978"/>
      <c r="Z401" s="978"/>
      <c r="AA401" s="97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90"/>
      <c r="B402" s="222"/>
      <c r="C402" s="221"/>
      <c r="D402" s="222"/>
      <c r="E402" s="221"/>
      <c r="F402" s="283"/>
      <c r="G402" s="199"/>
      <c r="H402" s="200"/>
      <c r="I402" s="200"/>
      <c r="J402" s="200"/>
      <c r="K402" s="200"/>
      <c r="L402" s="200"/>
      <c r="M402" s="200"/>
      <c r="N402" s="200"/>
      <c r="O402" s="200"/>
      <c r="P402" s="201"/>
      <c r="Q402" s="980"/>
      <c r="R402" s="981"/>
      <c r="S402" s="981"/>
      <c r="T402" s="981"/>
      <c r="U402" s="981"/>
      <c r="V402" s="981"/>
      <c r="W402" s="981"/>
      <c r="X402" s="981"/>
      <c r="Y402" s="981"/>
      <c r="Z402" s="981"/>
      <c r="AA402" s="98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90"/>
      <c r="B403" s="222"/>
      <c r="C403" s="221"/>
      <c r="D403" s="222"/>
      <c r="E403" s="221"/>
      <c r="F403" s="283"/>
      <c r="G403" s="199"/>
      <c r="H403" s="200"/>
      <c r="I403" s="200"/>
      <c r="J403" s="200"/>
      <c r="K403" s="200"/>
      <c r="L403" s="200"/>
      <c r="M403" s="200"/>
      <c r="N403" s="200"/>
      <c r="O403" s="200"/>
      <c r="P403" s="201"/>
      <c r="Q403" s="980"/>
      <c r="R403" s="981"/>
      <c r="S403" s="981"/>
      <c r="T403" s="981"/>
      <c r="U403" s="981"/>
      <c r="V403" s="981"/>
      <c r="W403" s="981"/>
      <c r="X403" s="981"/>
      <c r="Y403" s="981"/>
      <c r="Z403" s="981"/>
      <c r="AA403" s="98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90"/>
      <c r="B404" s="222"/>
      <c r="C404" s="221"/>
      <c r="D404" s="222"/>
      <c r="E404" s="221"/>
      <c r="F404" s="283"/>
      <c r="G404" s="199"/>
      <c r="H404" s="200"/>
      <c r="I404" s="200"/>
      <c r="J404" s="200"/>
      <c r="K404" s="200"/>
      <c r="L404" s="200"/>
      <c r="M404" s="200"/>
      <c r="N404" s="200"/>
      <c r="O404" s="200"/>
      <c r="P404" s="201"/>
      <c r="Q404" s="980"/>
      <c r="R404" s="981"/>
      <c r="S404" s="981"/>
      <c r="T404" s="981"/>
      <c r="U404" s="981"/>
      <c r="V404" s="981"/>
      <c r="W404" s="981"/>
      <c r="X404" s="981"/>
      <c r="Y404" s="981"/>
      <c r="Z404" s="981"/>
      <c r="AA404" s="98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90"/>
      <c r="B405" s="222"/>
      <c r="C405" s="221"/>
      <c r="D405" s="222"/>
      <c r="E405" s="221"/>
      <c r="F405" s="283"/>
      <c r="G405" s="202"/>
      <c r="H405" s="110"/>
      <c r="I405" s="110"/>
      <c r="J405" s="110"/>
      <c r="K405" s="110"/>
      <c r="L405" s="110"/>
      <c r="M405" s="110"/>
      <c r="N405" s="110"/>
      <c r="O405" s="110"/>
      <c r="P405" s="203"/>
      <c r="Q405" s="983"/>
      <c r="R405" s="984"/>
      <c r="S405" s="984"/>
      <c r="T405" s="984"/>
      <c r="U405" s="984"/>
      <c r="V405" s="984"/>
      <c r="W405" s="984"/>
      <c r="X405" s="984"/>
      <c r="Y405" s="984"/>
      <c r="Z405" s="984"/>
      <c r="AA405" s="98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90"/>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90"/>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90"/>
      <c r="B408" s="222"/>
      <c r="C408" s="221"/>
      <c r="D408" s="222"/>
      <c r="E408" s="221"/>
      <c r="F408" s="283"/>
      <c r="G408" s="197"/>
      <c r="H408" s="107"/>
      <c r="I408" s="107"/>
      <c r="J408" s="107"/>
      <c r="K408" s="107"/>
      <c r="L408" s="107"/>
      <c r="M408" s="107"/>
      <c r="N408" s="107"/>
      <c r="O408" s="107"/>
      <c r="P408" s="198"/>
      <c r="Q408" s="977"/>
      <c r="R408" s="978"/>
      <c r="S408" s="978"/>
      <c r="T408" s="978"/>
      <c r="U408" s="978"/>
      <c r="V408" s="978"/>
      <c r="W408" s="978"/>
      <c r="X408" s="978"/>
      <c r="Y408" s="978"/>
      <c r="Z408" s="978"/>
      <c r="AA408" s="97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90"/>
      <c r="B409" s="222"/>
      <c r="C409" s="221"/>
      <c r="D409" s="222"/>
      <c r="E409" s="221"/>
      <c r="F409" s="283"/>
      <c r="G409" s="199"/>
      <c r="H409" s="200"/>
      <c r="I409" s="200"/>
      <c r="J409" s="200"/>
      <c r="K409" s="200"/>
      <c r="L409" s="200"/>
      <c r="M409" s="200"/>
      <c r="N409" s="200"/>
      <c r="O409" s="200"/>
      <c r="P409" s="201"/>
      <c r="Q409" s="980"/>
      <c r="R409" s="981"/>
      <c r="S409" s="981"/>
      <c r="T409" s="981"/>
      <c r="U409" s="981"/>
      <c r="V409" s="981"/>
      <c r="W409" s="981"/>
      <c r="X409" s="981"/>
      <c r="Y409" s="981"/>
      <c r="Z409" s="981"/>
      <c r="AA409" s="98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90"/>
      <c r="B410" s="222"/>
      <c r="C410" s="221"/>
      <c r="D410" s="222"/>
      <c r="E410" s="221"/>
      <c r="F410" s="283"/>
      <c r="G410" s="199"/>
      <c r="H410" s="200"/>
      <c r="I410" s="200"/>
      <c r="J410" s="200"/>
      <c r="K410" s="200"/>
      <c r="L410" s="200"/>
      <c r="M410" s="200"/>
      <c r="N410" s="200"/>
      <c r="O410" s="200"/>
      <c r="P410" s="201"/>
      <c r="Q410" s="980"/>
      <c r="R410" s="981"/>
      <c r="S410" s="981"/>
      <c r="T410" s="981"/>
      <c r="U410" s="981"/>
      <c r="V410" s="981"/>
      <c r="W410" s="981"/>
      <c r="X410" s="981"/>
      <c r="Y410" s="981"/>
      <c r="Z410" s="981"/>
      <c r="AA410" s="98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90"/>
      <c r="B411" s="222"/>
      <c r="C411" s="221"/>
      <c r="D411" s="222"/>
      <c r="E411" s="221"/>
      <c r="F411" s="283"/>
      <c r="G411" s="199"/>
      <c r="H411" s="200"/>
      <c r="I411" s="200"/>
      <c r="J411" s="200"/>
      <c r="K411" s="200"/>
      <c r="L411" s="200"/>
      <c r="M411" s="200"/>
      <c r="N411" s="200"/>
      <c r="O411" s="200"/>
      <c r="P411" s="201"/>
      <c r="Q411" s="980"/>
      <c r="R411" s="981"/>
      <c r="S411" s="981"/>
      <c r="T411" s="981"/>
      <c r="U411" s="981"/>
      <c r="V411" s="981"/>
      <c r="W411" s="981"/>
      <c r="X411" s="981"/>
      <c r="Y411" s="981"/>
      <c r="Z411" s="981"/>
      <c r="AA411" s="98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90"/>
      <c r="B412" s="222"/>
      <c r="C412" s="221"/>
      <c r="D412" s="222"/>
      <c r="E412" s="221"/>
      <c r="F412" s="283"/>
      <c r="G412" s="202"/>
      <c r="H412" s="110"/>
      <c r="I412" s="110"/>
      <c r="J412" s="110"/>
      <c r="K412" s="110"/>
      <c r="L412" s="110"/>
      <c r="M412" s="110"/>
      <c r="N412" s="110"/>
      <c r="O412" s="110"/>
      <c r="P412" s="203"/>
      <c r="Q412" s="983"/>
      <c r="R412" s="984"/>
      <c r="S412" s="984"/>
      <c r="T412" s="984"/>
      <c r="U412" s="984"/>
      <c r="V412" s="984"/>
      <c r="W412" s="984"/>
      <c r="X412" s="984"/>
      <c r="Y412" s="984"/>
      <c r="Z412" s="984"/>
      <c r="AA412" s="98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90"/>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90"/>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90"/>
      <c r="B415" s="222"/>
      <c r="C415" s="221"/>
      <c r="D415" s="222"/>
      <c r="E415" s="221"/>
      <c r="F415" s="283"/>
      <c r="G415" s="197"/>
      <c r="H415" s="107"/>
      <c r="I415" s="107"/>
      <c r="J415" s="107"/>
      <c r="K415" s="107"/>
      <c r="L415" s="107"/>
      <c r="M415" s="107"/>
      <c r="N415" s="107"/>
      <c r="O415" s="107"/>
      <c r="P415" s="198"/>
      <c r="Q415" s="977"/>
      <c r="R415" s="978"/>
      <c r="S415" s="978"/>
      <c r="T415" s="978"/>
      <c r="U415" s="978"/>
      <c r="V415" s="978"/>
      <c r="W415" s="978"/>
      <c r="X415" s="978"/>
      <c r="Y415" s="978"/>
      <c r="Z415" s="978"/>
      <c r="AA415" s="97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90"/>
      <c r="B416" s="222"/>
      <c r="C416" s="221"/>
      <c r="D416" s="222"/>
      <c r="E416" s="221"/>
      <c r="F416" s="283"/>
      <c r="G416" s="199"/>
      <c r="H416" s="200"/>
      <c r="I416" s="200"/>
      <c r="J416" s="200"/>
      <c r="K416" s="200"/>
      <c r="L416" s="200"/>
      <c r="M416" s="200"/>
      <c r="N416" s="200"/>
      <c r="O416" s="200"/>
      <c r="P416" s="201"/>
      <c r="Q416" s="980"/>
      <c r="R416" s="981"/>
      <c r="S416" s="981"/>
      <c r="T416" s="981"/>
      <c r="U416" s="981"/>
      <c r="V416" s="981"/>
      <c r="W416" s="981"/>
      <c r="X416" s="981"/>
      <c r="Y416" s="981"/>
      <c r="Z416" s="981"/>
      <c r="AA416" s="98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90"/>
      <c r="B417" s="222"/>
      <c r="C417" s="221"/>
      <c r="D417" s="222"/>
      <c r="E417" s="221"/>
      <c r="F417" s="283"/>
      <c r="G417" s="199"/>
      <c r="H417" s="200"/>
      <c r="I417" s="200"/>
      <c r="J417" s="200"/>
      <c r="K417" s="200"/>
      <c r="L417" s="200"/>
      <c r="M417" s="200"/>
      <c r="N417" s="200"/>
      <c r="O417" s="200"/>
      <c r="P417" s="201"/>
      <c r="Q417" s="980"/>
      <c r="R417" s="981"/>
      <c r="S417" s="981"/>
      <c r="T417" s="981"/>
      <c r="U417" s="981"/>
      <c r="V417" s="981"/>
      <c r="W417" s="981"/>
      <c r="X417" s="981"/>
      <c r="Y417" s="981"/>
      <c r="Z417" s="981"/>
      <c r="AA417" s="98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90"/>
      <c r="B418" s="222"/>
      <c r="C418" s="221"/>
      <c r="D418" s="222"/>
      <c r="E418" s="221"/>
      <c r="F418" s="283"/>
      <c r="G418" s="199"/>
      <c r="H418" s="200"/>
      <c r="I418" s="200"/>
      <c r="J418" s="200"/>
      <c r="K418" s="200"/>
      <c r="L418" s="200"/>
      <c r="M418" s="200"/>
      <c r="N418" s="200"/>
      <c r="O418" s="200"/>
      <c r="P418" s="201"/>
      <c r="Q418" s="980"/>
      <c r="R418" s="981"/>
      <c r="S418" s="981"/>
      <c r="T418" s="981"/>
      <c r="U418" s="981"/>
      <c r="V418" s="981"/>
      <c r="W418" s="981"/>
      <c r="X418" s="981"/>
      <c r="Y418" s="981"/>
      <c r="Z418" s="981"/>
      <c r="AA418" s="98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90"/>
      <c r="B419" s="222"/>
      <c r="C419" s="221"/>
      <c r="D419" s="222"/>
      <c r="E419" s="221"/>
      <c r="F419" s="283"/>
      <c r="G419" s="202"/>
      <c r="H419" s="110"/>
      <c r="I419" s="110"/>
      <c r="J419" s="110"/>
      <c r="K419" s="110"/>
      <c r="L419" s="110"/>
      <c r="M419" s="110"/>
      <c r="N419" s="110"/>
      <c r="O419" s="110"/>
      <c r="P419" s="203"/>
      <c r="Q419" s="983"/>
      <c r="R419" s="984"/>
      <c r="S419" s="984"/>
      <c r="T419" s="984"/>
      <c r="U419" s="984"/>
      <c r="V419" s="984"/>
      <c r="W419" s="984"/>
      <c r="X419" s="984"/>
      <c r="Y419" s="984"/>
      <c r="Z419" s="984"/>
      <c r="AA419" s="98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90"/>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90"/>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90"/>
      <c r="B422" s="222"/>
      <c r="C422" s="221"/>
      <c r="D422" s="222"/>
      <c r="E422" s="221"/>
      <c r="F422" s="283"/>
      <c r="G422" s="197"/>
      <c r="H422" s="107"/>
      <c r="I422" s="107"/>
      <c r="J422" s="107"/>
      <c r="K422" s="107"/>
      <c r="L422" s="107"/>
      <c r="M422" s="107"/>
      <c r="N422" s="107"/>
      <c r="O422" s="107"/>
      <c r="P422" s="198"/>
      <c r="Q422" s="977"/>
      <c r="R422" s="978"/>
      <c r="S422" s="978"/>
      <c r="T422" s="978"/>
      <c r="U422" s="978"/>
      <c r="V422" s="978"/>
      <c r="W422" s="978"/>
      <c r="X422" s="978"/>
      <c r="Y422" s="978"/>
      <c r="Z422" s="978"/>
      <c r="AA422" s="97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90"/>
      <c r="B423" s="222"/>
      <c r="C423" s="221"/>
      <c r="D423" s="222"/>
      <c r="E423" s="221"/>
      <c r="F423" s="283"/>
      <c r="G423" s="199"/>
      <c r="H423" s="200"/>
      <c r="I423" s="200"/>
      <c r="J423" s="200"/>
      <c r="K423" s="200"/>
      <c r="L423" s="200"/>
      <c r="M423" s="200"/>
      <c r="N423" s="200"/>
      <c r="O423" s="200"/>
      <c r="P423" s="201"/>
      <c r="Q423" s="980"/>
      <c r="R423" s="981"/>
      <c r="S423" s="981"/>
      <c r="T423" s="981"/>
      <c r="U423" s="981"/>
      <c r="V423" s="981"/>
      <c r="W423" s="981"/>
      <c r="X423" s="981"/>
      <c r="Y423" s="981"/>
      <c r="Z423" s="981"/>
      <c r="AA423" s="98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90"/>
      <c r="B424" s="222"/>
      <c r="C424" s="221"/>
      <c r="D424" s="222"/>
      <c r="E424" s="221"/>
      <c r="F424" s="283"/>
      <c r="G424" s="199"/>
      <c r="H424" s="200"/>
      <c r="I424" s="200"/>
      <c r="J424" s="200"/>
      <c r="K424" s="200"/>
      <c r="L424" s="200"/>
      <c r="M424" s="200"/>
      <c r="N424" s="200"/>
      <c r="O424" s="200"/>
      <c r="P424" s="201"/>
      <c r="Q424" s="980"/>
      <c r="R424" s="981"/>
      <c r="S424" s="981"/>
      <c r="T424" s="981"/>
      <c r="U424" s="981"/>
      <c r="V424" s="981"/>
      <c r="W424" s="981"/>
      <c r="X424" s="981"/>
      <c r="Y424" s="981"/>
      <c r="Z424" s="981"/>
      <c r="AA424" s="98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90"/>
      <c r="B425" s="222"/>
      <c r="C425" s="221"/>
      <c r="D425" s="222"/>
      <c r="E425" s="221"/>
      <c r="F425" s="283"/>
      <c r="G425" s="199"/>
      <c r="H425" s="200"/>
      <c r="I425" s="200"/>
      <c r="J425" s="200"/>
      <c r="K425" s="200"/>
      <c r="L425" s="200"/>
      <c r="M425" s="200"/>
      <c r="N425" s="200"/>
      <c r="O425" s="200"/>
      <c r="P425" s="201"/>
      <c r="Q425" s="980"/>
      <c r="R425" s="981"/>
      <c r="S425" s="981"/>
      <c r="T425" s="981"/>
      <c r="U425" s="981"/>
      <c r="V425" s="981"/>
      <c r="W425" s="981"/>
      <c r="X425" s="981"/>
      <c r="Y425" s="981"/>
      <c r="Z425" s="981"/>
      <c r="AA425" s="98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90"/>
      <c r="B426" s="222"/>
      <c r="C426" s="221"/>
      <c r="D426" s="222"/>
      <c r="E426" s="284"/>
      <c r="F426" s="285"/>
      <c r="G426" s="202"/>
      <c r="H426" s="110"/>
      <c r="I426" s="110"/>
      <c r="J426" s="110"/>
      <c r="K426" s="110"/>
      <c r="L426" s="110"/>
      <c r="M426" s="110"/>
      <c r="N426" s="110"/>
      <c r="O426" s="110"/>
      <c r="P426" s="203"/>
      <c r="Q426" s="983"/>
      <c r="R426" s="984"/>
      <c r="S426" s="984"/>
      <c r="T426" s="984"/>
      <c r="U426" s="984"/>
      <c r="V426" s="984"/>
      <c r="W426" s="984"/>
      <c r="X426" s="984"/>
      <c r="Y426" s="984"/>
      <c r="Z426" s="984"/>
      <c r="AA426" s="98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90"/>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90"/>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90"/>
      <c r="B429" s="222"/>
      <c r="C429" s="284"/>
      <c r="D429" s="98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2">
      <c r="A430" s="990"/>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2">
      <c r="A431" s="990"/>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2">
      <c r="A432" s="990"/>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2">
      <c r="A433" s="990"/>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hidden="1" customHeight="1" x14ac:dyDescent="0.2">
      <c r="A434" s="990"/>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hidden="1" customHeight="1" x14ac:dyDescent="0.2">
      <c r="A435" s="990"/>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2">
      <c r="A436" s="990"/>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2">
      <c r="A437" s="990"/>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90"/>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90"/>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90"/>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90"/>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2">
      <c r="A442" s="990"/>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90"/>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90"/>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90"/>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90"/>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2">
      <c r="A447" s="990"/>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90"/>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90"/>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90"/>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90"/>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2">
      <c r="A452" s="990"/>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90"/>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90"/>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90"/>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2">
      <c r="A456" s="990"/>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2">
      <c r="A457" s="990"/>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2">
      <c r="A458" s="990"/>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hidden="1" customHeight="1" x14ac:dyDescent="0.2">
      <c r="A459" s="990"/>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hidden="1" customHeight="1" x14ac:dyDescent="0.2">
      <c r="A460" s="990"/>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2">
      <c r="A461" s="990"/>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2">
      <c r="A462" s="990"/>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90"/>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90"/>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90"/>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90"/>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2">
      <c r="A467" s="990"/>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90"/>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90"/>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90"/>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90"/>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2">
      <c r="A472" s="990"/>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90"/>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90"/>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90"/>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90"/>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2">
      <c r="A477" s="990"/>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90"/>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90"/>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90"/>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hidden="1" customHeight="1" x14ac:dyDescent="0.2">
      <c r="A481" s="990"/>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90"/>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thickBot="1" x14ac:dyDescent="0.25">
      <c r="A483" s="990"/>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90"/>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90"/>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2">
      <c r="A486" s="990"/>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90"/>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90"/>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90"/>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90"/>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2">
      <c r="A491" s="990"/>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90"/>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90"/>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90"/>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90"/>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2">
      <c r="A496" s="990"/>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90"/>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90"/>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90"/>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90"/>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2">
      <c r="A501" s="990"/>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90"/>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90"/>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90"/>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90"/>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2">
      <c r="A506" s="990"/>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90"/>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90"/>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90"/>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90"/>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2">
      <c r="A511" s="990"/>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90"/>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90"/>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90"/>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90"/>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2">
      <c r="A516" s="990"/>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90"/>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90"/>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90"/>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90"/>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2">
      <c r="A521" s="990"/>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90"/>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90"/>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90"/>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90"/>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2">
      <c r="A526" s="990"/>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90"/>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90"/>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90"/>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90"/>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2">
      <c r="A531" s="990"/>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90"/>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90"/>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90"/>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90"/>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90"/>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90"/>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90"/>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90"/>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2">
      <c r="A540" s="990"/>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90"/>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90"/>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90"/>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90"/>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2">
      <c r="A545" s="990"/>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90"/>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90"/>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90"/>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90"/>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2">
      <c r="A550" s="990"/>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90"/>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90"/>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90"/>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90"/>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2">
      <c r="A555" s="990"/>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90"/>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90"/>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90"/>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90"/>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2">
      <c r="A560" s="990"/>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90"/>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90"/>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90"/>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90"/>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2">
      <c r="A565" s="990"/>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90"/>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90"/>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90"/>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90"/>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2">
      <c r="A570" s="990"/>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90"/>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90"/>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90"/>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90"/>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2">
      <c r="A575" s="990"/>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90"/>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90"/>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90"/>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90"/>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2">
      <c r="A580" s="990"/>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90"/>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90"/>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90"/>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90"/>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2">
      <c r="A585" s="990"/>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90"/>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90"/>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90"/>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90"/>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90"/>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90"/>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90"/>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90"/>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2">
      <c r="A594" s="990"/>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90"/>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90"/>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90"/>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90"/>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2">
      <c r="A599" s="990"/>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90"/>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90"/>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90"/>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90"/>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2">
      <c r="A604" s="990"/>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90"/>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90"/>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90"/>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90"/>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2">
      <c r="A609" s="990"/>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90"/>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90"/>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90"/>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90"/>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2">
      <c r="A614" s="990"/>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90"/>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90"/>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90"/>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90"/>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2">
      <c r="A619" s="990"/>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90"/>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90"/>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90"/>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90"/>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2">
      <c r="A624" s="990"/>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90"/>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90"/>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90"/>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90"/>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2">
      <c r="A629" s="990"/>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90"/>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90"/>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90"/>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90"/>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2">
      <c r="A634" s="990"/>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90"/>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90"/>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90"/>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90"/>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2">
      <c r="A639" s="990"/>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90"/>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90"/>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90"/>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90"/>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90"/>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90"/>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90"/>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90"/>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2">
      <c r="A648" s="990"/>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90"/>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90"/>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90"/>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90"/>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2">
      <c r="A653" s="990"/>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90"/>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90"/>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90"/>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90"/>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2">
      <c r="A658" s="990"/>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90"/>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90"/>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90"/>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90"/>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2">
      <c r="A663" s="990"/>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90"/>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90"/>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90"/>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90"/>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2">
      <c r="A668" s="990"/>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90"/>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90"/>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90"/>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90"/>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2">
      <c r="A673" s="990"/>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90"/>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90"/>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90"/>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90"/>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2">
      <c r="A678" s="990"/>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90"/>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90"/>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90"/>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90"/>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2">
      <c r="A683" s="990"/>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90"/>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90"/>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90"/>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90"/>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2">
      <c r="A688" s="990"/>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90"/>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90"/>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90"/>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90"/>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2">
      <c r="A693" s="990"/>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90"/>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90"/>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90"/>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990"/>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90"/>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40"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1"/>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97.25" customHeight="1" x14ac:dyDescent="0.2">
      <c r="A702" s="485" t="s">
        <v>259</v>
      </c>
      <c r="B702" s="486"/>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480</v>
      </c>
      <c r="AE702" s="853"/>
      <c r="AF702" s="853"/>
      <c r="AG702" s="842" t="s">
        <v>506</v>
      </c>
      <c r="AH702" s="843"/>
      <c r="AI702" s="843"/>
      <c r="AJ702" s="843"/>
      <c r="AK702" s="843"/>
      <c r="AL702" s="843"/>
      <c r="AM702" s="843"/>
      <c r="AN702" s="843"/>
      <c r="AO702" s="843"/>
      <c r="AP702" s="843"/>
      <c r="AQ702" s="843"/>
      <c r="AR702" s="843"/>
      <c r="AS702" s="843"/>
      <c r="AT702" s="843"/>
      <c r="AU702" s="843"/>
      <c r="AV702" s="843"/>
      <c r="AW702" s="843"/>
      <c r="AX702" s="844"/>
    </row>
    <row r="703" spans="1:50" ht="27" customHeight="1" x14ac:dyDescent="0.2">
      <c r="A703" s="487"/>
      <c r="B703" s="488"/>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480</v>
      </c>
      <c r="AE703" s="101"/>
      <c r="AF703" s="101"/>
      <c r="AG703" s="642" t="s">
        <v>507</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2">
      <c r="A704" s="489"/>
      <c r="B704" s="490"/>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480</v>
      </c>
      <c r="AE704" s="554"/>
      <c r="AF704" s="554"/>
      <c r="AG704" s="408" t="s">
        <v>508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9"/>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6" t="s">
        <v>509</v>
      </c>
      <c r="AE705" s="707"/>
      <c r="AF705" s="707"/>
      <c r="AG705" s="106" t="s">
        <v>481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3"/>
      <c r="B706" s="750"/>
      <c r="C706" s="587"/>
      <c r="D706" s="588"/>
      <c r="E706" s="663" t="s">
        <v>458</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t="s">
        <v>543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2">
      <c r="A707" s="633"/>
      <c r="B707" s="750"/>
      <c r="C707" s="589"/>
      <c r="D707" s="590"/>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1" t="s">
        <v>543</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63.65"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7" t="s">
        <v>480</v>
      </c>
      <c r="AE708" s="658"/>
      <c r="AF708" s="658"/>
      <c r="AG708" s="482" t="s">
        <v>510</v>
      </c>
      <c r="AH708" s="483"/>
      <c r="AI708" s="483"/>
      <c r="AJ708" s="483"/>
      <c r="AK708" s="483"/>
      <c r="AL708" s="483"/>
      <c r="AM708" s="483"/>
      <c r="AN708" s="483"/>
      <c r="AO708" s="483"/>
      <c r="AP708" s="483"/>
      <c r="AQ708" s="483"/>
      <c r="AR708" s="483"/>
      <c r="AS708" s="483"/>
      <c r="AT708" s="483"/>
      <c r="AU708" s="483"/>
      <c r="AV708" s="483"/>
      <c r="AW708" s="483"/>
      <c r="AX708" s="484"/>
    </row>
    <row r="709" spans="1:50" ht="50.4"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480</v>
      </c>
      <c r="AE709" s="101"/>
      <c r="AF709" s="101"/>
      <c r="AG709" s="642" t="s">
        <v>511</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509</v>
      </c>
      <c r="AE710" s="101"/>
      <c r="AF710" s="101"/>
      <c r="AG710" s="642" t="s">
        <v>481</v>
      </c>
      <c r="AH710" s="643"/>
      <c r="AI710" s="643"/>
      <c r="AJ710" s="643"/>
      <c r="AK710" s="643"/>
      <c r="AL710" s="643"/>
      <c r="AM710" s="643"/>
      <c r="AN710" s="643"/>
      <c r="AO710" s="643"/>
      <c r="AP710" s="643"/>
      <c r="AQ710" s="643"/>
      <c r="AR710" s="643"/>
      <c r="AS710" s="643"/>
      <c r="AT710" s="643"/>
      <c r="AU710" s="643"/>
      <c r="AV710" s="643"/>
      <c r="AW710" s="643"/>
      <c r="AX710" s="644"/>
    </row>
    <row r="711" spans="1:50" ht="42"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480</v>
      </c>
      <c r="AE711" s="101"/>
      <c r="AF711" s="101"/>
      <c r="AG711" s="642" t="s">
        <v>512</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2">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509</v>
      </c>
      <c r="AE712" s="554"/>
      <c r="AF712" s="554"/>
      <c r="AG712" s="566" t="s">
        <v>481</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2">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509</v>
      </c>
      <c r="AE713" s="101"/>
      <c r="AF713" s="102"/>
      <c r="AG713" s="642" t="s">
        <v>498</v>
      </c>
      <c r="AH713" s="643"/>
      <c r="AI713" s="643"/>
      <c r="AJ713" s="643"/>
      <c r="AK713" s="643"/>
      <c r="AL713" s="643"/>
      <c r="AM713" s="643"/>
      <c r="AN713" s="643"/>
      <c r="AO713" s="643"/>
      <c r="AP713" s="643"/>
      <c r="AQ713" s="643"/>
      <c r="AR713" s="643"/>
      <c r="AS713" s="643"/>
      <c r="AT713" s="643"/>
      <c r="AU713" s="643"/>
      <c r="AV713" s="643"/>
      <c r="AW713" s="643"/>
      <c r="AX713" s="644"/>
    </row>
    <row r="714" spans="1:50" ht="71.400000000000006" customHeight="1" x14ac:dyDescent="0.2">
      <c r="A714" s="635"/>
      <c r="B714" s="636"/>
      <c r="C714" s="751" t="s">
        <v>384</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3" t="s">
        <v>480</v>
      </c>
      <c r="AE714" s="564"/>
      <c r="AF714" s="565"/>
      <c r="AG714" s="669" t="s">
        <v>527</v>
      </c>
      <c r="AH714" s="670"/>
      <c r="AI714" s="670"/>
      <c r="AJ714" s="670"/>
      <c r="AK714" s="670"/>
      <c r="AL714" s="670"/>
      <c r="AM714" s="670"/>
      <c r="AN714" s="670"/>
      <c r="AO714" s="670"/>
      <c r="AP714" s="670"/>
      <c r="AQ714" s="670"/>
      <c r="AR714" s="670"/>
      <c r="AS714" s="670"/>
      <c r="AT714" s="670"/>
      <c r="AU714" s="670"/>
      <c r="AV714" s="670"/>
      <c r="AW714" s="670"/>
      <c r="AX714" s="671"/>
    </row>
    <row r="715" spans="1:50" ht="49.25" customHeight="1" x14ac:dyDescent="0.2">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7" t="s">
        <v>480</v>
      </c>
      <c r="AE715" s="658"/>
      <c r="AF715" s="659"/>
      <c r="AG715" s="482" t="s">
        <v>513</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2">
      <c r="A716" s="633"/>
      <c r="B716" s="63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509</v>
      </c>
      <c r="AE716" s="739"/>
      <c r="AF716" s="739"/>
      <c r="AG716" s="642" t="s">
        <v>481</v>
      </c>
      <c r="AH716" s="643"/>
      <c r="AI716" s="643"/>
      <c r="AJ716" s="643"/>
      <c r="AK716" s="643"/>
      <c r="AL716" s="643"/>
      <c r="AM716" s="643"/>
      <c r="AN716" s="643"/>
      <c r="AO716" s="643"/>
      <c r="AP716" s="643"/>
      <c r="AQ716" s="643"/>
      <c r="AR716" s="643"/>
      <c r="AS716" s="643"/>
      <c r="AT716" s="643"/>
      <c r="AU716" s="643"/>
      <c r="AV716" s="643"/>
      <c r="AW716" s="643"/>
      <c r="AX716" s="644"/>
    </row>
    <row r="717" spans="1:50" ht="208.75"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480</v>
      </c>
      <c r="AE717" s="101"/>
      <c r="AF717" s="101"/>
      <c r="AG717" s="642" t="s">
        <v>514</v>
      </c>
      <c r="AH717" s="643"/>
      <c r="AI717" s="643"/>
      <c r="AJ717" s="643"/>
      <c r="AK717" s="643"/>
      <c r="AL717" s="643"/>
      <c r="AM717" s="643"/>
      <c r="AN717" s="643"/>
      <c r="AO717" s="643"/>
      <c r="AP717" s="643"/>
      <c r="AQ717" s="643"/>
      <c r="AR717" s="643"/>
      <c r="AS717" s="643"/>
      <c r="AT717" s="643"/>
      <c r="AU717" s="643"/>
      <c r="AV717" s="643"/>
      <c r="AW717" s="643"/>
      <c r="AX717" s="644"/>
    </row>
    <row r="718" spans="1:50" ht="124.75"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480</v>
      </c>
      <c r="AE718" s="101"/>
      <c r="AF718" s="101"/>
      <c r="AG718" s="109" t="s">
        <v>528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8"/>
      <c r="AD719" s="657" t="s">
        <v>509</v>
      </c>
      <c r="AE719" s="658"/>
      <c r="AF719" s="65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8"/>
      <c r="B720" s="629"/>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28"/>
      <c r="B721" s="629"/>
      <c r="C721" s="879"/>
      <c r="D721" s="880"/>
      <c r="E721" s="880"/>
      <c r="F721" s="881"/>
      <c r="G721" s="901"/>
      <c r="H721" s="902"/>
      <c r="I721" s="78" t="str">
        <f>IF(OR(G721="　", G721=""), "", "-")</f>
        <v/>
      </c>
      <c r="J721" s="878" t="s">
        <v>538</v>
      </c>
      <c r="K721" s="878"/>
      <c r="L721" s="78" t="str">
        <f>IF(M721="","","-")</f>
        <v/>
      </c>
      <c r="M721" s="79"/>
      <c r="N721" s="875" t="s">
        <v>538</v>
      </c>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28"/>
      <c r="B722" s="629"/>
      <c r="C722" s="879"/>
      <c r="D722" s="880"/>
      <c r="E722" s="880"/>
      <c r="F722" s="881"/>
      <c r="G722" s="901"/>
      <c r="H722" s="902"/>
      <c r="I722" s="78" t="str">
        <f t="shared" ref="I722:I725" si="4">IF(OR(G722="　", G722=""), "", "-")</f>
        <v/>
      </c>
      <c r="J722" s="878" t="s">
        <v>542</v>
      </c>
      <c r="K722" s="878"/>
      <c r="L722" s="78" t="str">
        <f t="shared" ref="L722:L725" si="5">IF(M722="","","-")</f>
        <v/>
      </c>
      <c r="M722" s="79"/>
      <c r="N722" s="875" t="s">
        <v>542</v>
      </c>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28"/>
      <c r="B723" s="629"/>
      <c r="C723" s="879"/>
      <c r="D723" s="880"/>
      <c r="E723" s="880"/>
      <c r="F723" s="881"/>
      <c r="G723" s="901"/>
      <c r="H723" s="902"/>
      <c r="I723" s="78" t="str">
        <f t="shared" si="4"/>
        <v/>
      </c>
      <c r="J723" s="878" t="s">
        <v>538</v>
      </c>
      <c r="K723" s="878"/>
      <c r="L723" s="78" t="str">
        <f t="shared" si="5"/>
        <v/>
      </c>
      <c r="M723" s="79"/>
      <c r="N723" s="875" t="s">
        <v>538</v>
      </c>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28"/>
      <c r="B724" s="629"/>
      <c r="C724" s="879"/>
      <c r="D724" s="880"/>
      <c r="E724" s="880"/>
      <c r="F724" s="881"/>
      <c r="G724" s="901"/>
      <c r="H724" s="902"/>
      <c r="I724" s="78" t="str">
        <f t="shared" si="4"/>
        <v/>
      </c>
      <c r="J724" s="878" t="s">
        <v>538</v>
      </c>
      <c r="K724" s="878"/>
      <c r="L724" s="78" t="str">
        <f t="shared" si="5"/>
        <v/>
      </c>
      <c r="M724" s="79"/>
      <c r="N724" s="875" t="s">
        <v>538</v>
      </c>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2"/>
      <c r="D725" s="883"/>
      <c r="E725" s="883"/>
      <c r="F725" s="884"/>
      <c r="G725" s="917"/>
      <c r="H725" s="918"/>
      <c r="I725" s="80" t="str">
        <f t="shared" si="4"/>
        <v/>
      </c>
      <c r="J725" s="919"/>
      <c r="K725" s="919"/>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143.4" customHeight="1" x14ac:dyDescent="0.2">
      <c r="A726" s="594" t="s">
        <v>48</v>
      </c>
      <c r="B726" s="595"/>
      <c r="C726" s="413" t="s">
        <v>53</v>
      </c>
      <c r="D726" s="549"/>
      <c r="E726" s="549"/>
      <c r="F726" s="550"/>
      <c r="G726" s="781" t="s">
        <v>529</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72" customHeight="1" thickBot="1" x14ac:dyDescent="0.25">
      <c r="A727" s="596"/>
      <c r="B727" s="597"/>
      <c r="C727" s="776" t="s">
        <v>57</v>
      </c>
      <c r="D727" s="777"/>
      <c r="E727" s="777"/>
      <c r="F727" s="778"/>
      <c r="G727" s="779" t="s">
        <v>515</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4.5" customHeight="1" thickBot="1" x14ac:dyDescent="0.25">
      <c r="A729" s="745" t="s">
        <v>549</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6" customHeight="1" thickBot="1" x14ac:dyDescent="0.25">
      <c r="A731" s="591" t="s">
        <v>257</v>
      </c>
      <c r="B731" s="592"/>
      <c r="C731" s="592"/>
      <c r="D731" s="592"/>
      <c r="E731" s="593"/>
      <c r="F731" s="660" t="s">
        <v>550</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2" customHeight="1" thickBot="1" x14ac:dyDescent="0.25">
      <c r="A733" s="725" t="s">
        <v>257</v>
      </c>
      <c r="B733" s="726"/>
      <c r="C733" s="726"/>
      <c r="D733" s="726"/>
      <c r="E733" s="727"/>
      <c r="F733" s="746" t="s">
        <v>551</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1" customHeight="1" thickBot="1" x14ac:dyDescent="0.25">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4" t="s">
        <v>427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2">
      <c r="A737" s="598" t="s">
        <v>357</v>
      </c>
      <c r="B737" s="599"/>
      <c r="C737" s="599"/>
      <c r="D737" s="599"/>
      <c r="E737" s="599"/>
      <c r="F737" s="599"/>
      <c r="G737" s="910" t="s">
        <v>516</v>
      </c>
      <c r="H737" s="911"/>
      <c r="I737" s="911"/>
      <c r="J737" s="911"/>
      <c r="K737" s="911"/>
      <c r="L737" s="911"/>
      <c r="M737" s="911"/>
      <c r="N737" s="911"/>
      <c r="O737" s="911"/>
      <c r="P737" s="912"/>
      <c r="Q737" s="599" t="s">
        <v>312</v>
      </c>
      <c r="R737" s="599"/>
      <c r="S737" s="599"/>
      <c r="T737" s="599"/>
      <c r="U737" s="599"/>
      <c r="V737" s="599"/>
      <c r="W737" s="910" t="s">
        <v>517</v>
      </c>
      <c r="X737" s="911"/>
      <c r="Y737" s="911"/>
      <c r="Z737" s="911"/>
      <c r="AA737" s="911"/>
      <c r="AB737" s="911"/>
      <c r="AC737" s="911"/>
      <c r="AD737" s="911"/>
      <c r="AE737" s="911"/>
      <c r="AF737" s="912"/>
      <c r="AG737" s="599" t="s">
        <v>313</v>
      </c>
      <c r="AH737" s="599"/>
      <c r="AI737" s="599"/>
      <c r="AJ737" s="599"/>
      <c r="AK737" s="599"/>
      <c r="AL737" s="599"/>
      <c r="AM737" s="910" t="s">
        <v>518</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t="s">
        <v>519</v>
      </c>
      <c r="H738" s="911"/>
      <c r="I738" s="911"/>
      <c r="J738" s="911"/>
      <c r="K738" s="911"/>
      <c r="L738" s="911"/>
      <c r="M738" s="911"/>
      <c r="N738" s="911"/>
      <c r="O738" s="911"/>
      <c r="P738" s="911"/>
      <c r="Q738" s="599" t="s">
        <v>315</v>
      </c>
      <c r="R738" s="599"/>
      <c r="S738" s="599"/>
      <c r="T738" s="599"/>
      <c r="U738" s="599"/>
      <c r="V738" s="599"/>
      <c r="W738" s="910" t="s">
        <v>520</v>
      </c>
      <c r="X738" s="911"/>
      <c r="Y738" s="911"/>
      <c r="Z738" s="911"/>
      <c r="AA738" s="911"/>
      <c r="AB738" s="911"/>
      <c r="AC738" s="911"/>
      <c r="AD738" s="911"/>
      <c r="AE738" s="911"/>
      <c r="AF738" s="912"/>
      <c r="AG738" s="888" t="s">
        <v>316</v>
      </c>
      <c r="AH738" s="888"/>
      <c r="AI738" s="888"/>
      <c r="AJ738" s="888"/>
      <c r="AK738" s="888"/>
      <c r="AL738" s="888"/>
      <c r="AM738" s="916">
        <v>107</v>
      </c>
      <c r="AN738" s="911"/>
      <c r="AO738" s="911"/>
      <c r="AP738" s="911"/>
      <c r="AQ738" s="911"/>
      <c r="AR738" s="911"/>
      <c r="AS738" s="911"/>
      <c r="AT738" s="911"/>
      <c r="AU738" s="911"/>
      <c r="AV738" s="912"/>
      <c r="AW738" s="73"/>
      <c r="AX738" s="74"/>
    </row>
    <row r="739" spans="1:50" ht="24.75" customHeight="1" thickBot="1" x14ac:dyDescent="0.25">
      <c r="A739" s="723" t="s">
        <v>413</v>
      </c>
      <c r="B739" s="724"/>
      <c r="C739" s="724"/>
      <c r="D739" s="724"/>
      <c r="E739" s="724"/>
      <c r="F739" s="724"/>
      <c r="G739" s="913">
        <v>105</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4" customHeight="1" x14ac:dyDescent="0.2">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thickBot="1" x14ac:dyDescent="0.2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hidden="1"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0" t="s">
        <v>463</v>
      </c>
      <c r="B779" s="741"/>
      <c r="C779" s="741"/>
      <c r="D779" s="741"/>
      <c r="E779" s="741"/>
      <c r="F779" s="742"/>
      <c r="G779" s="405" t="s">
        <v>521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81" customHeight="1" x14ac:dyDescent="0.2">
      <c r="A781" s="555"/>
      <c r="B781" s="743"/>
      <c r="C781" s="743"/>
      <c r="D781" s="743"/>
      <c r="E781" s="743"/>
      <c r="F781" s="744"/>
      <c r="G781" s="420" t="s">
        <v>522</v>
      </c>
      <c r="H781" s="421"/>
      <c r="I781" s="421"/>
      <c r="J781" s="421"/>
      <c r="K781" s="422"/>
      <c r="L781" s="423" t="s">
        <v>523</v>
      </c>
      <c r="M781" s="424"/>
      <c r="N781" s="424"/>
      <c r="O781" s="424"/>
      <c r="P781" s="424"/>
      <c r="Q781" s="424"/>
      <c r="R781" s="424"/>
      <c r="S781" s="424"/>
      <c r="T781" s="424"/>
      <c r="U781" s="424"/>
      <c r="V781" s="424"/>
      <c r="W781" s="424"/>
      <c r="X781" s="425"/>
      <c r="Y781" s="451">
        <v>27</v>
      </c>
      <c r="Z781" s="452"/>
      <c r="AA781" s="452"/>
      <c r="AB781" s="548"/>
      <c r="AC781" s="420"/>
      <c r="AD781" s="421"/>
      <c r="AE781" s="421"/>
      <c r="AF781" s="421"/>
      <c r="AG781" s="422"/>
      <c r="AH781" s="423"/>
      <c r="AI781" s="424"/>
      <c r="AJ781" s="424"/>
      <c r="AK781" s="424"/>
      <c r="AL781" s="424"/>
      <c r="AM781" s="424"/>
      <c r="AN781" s="424"/>
      <c r="AO781" s="424"/>
      <c r="AP781" s="424"/>
      <c r="AQ781" s="424"/>
      <c r="AR781" s="424"/>
      <c r="AS781" s="424"/>
      <c r="AT781" s="425"/>
      <c r="AU781" s="451"/>
      <c r="AV781" s="452"/>
      <c r="AW781" s="452"/>
      <c r="AX781" s="453"/>
    </row>
    <row r="782" spans="1:50" ht="24.75" hidden="1" customHeight="1" x14ac:dyDescent="0.2">
      <c r="A782" s="555"/>
      <c r="B782" s="743"/>
      <c r="C782" s="743"/>
      <c r="D782" s="743"/>
      <c r="E782" s="743"/>
      <c r="F782" s="744"/>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2">
      <c r="A783" s="555"/>
      <c r="B783" s="743"/>
      <c r="C783" s="743"/>
      <c r="D783" s="743"/>
      <c r="E783" s="743"/>
      <c r="F783" s="744"/>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2">
      <c r="A784" s="555"/>
      <c r="B784" s="743"/>
      <c r="C784" s="743"/>
      <c r="D784" s="743"/>
      <c r="E784" s="743"/>
      <c r="F784" s="744"/>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2">
      <c r="A785" s="555"/>
      <c r="B785" s="743"/>
      <c r="C785" s="743"/>
      <c r="D785" s="743"/>
      <c r="E785" s="743"/>
      <c r="F785" s="744"/>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2">
      <c r="A786" s="555"/>
      <c r="B786" s="743"/>
      <c r="C786" s="743"/>
      <c r="D786" s="743"/>
      <c r="E786" s="743"/>
      <c r="F786" s="744"/>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2">
      <c r="A787" s="555"/>
      <c r="B787" s="743"/>
      <c r="C787" s="743"/>
      <c r="D787" s="743"/>
      <c r="E787" s="743"/>
      <c r="F787" s="744"/>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2">
      <c r="A788" s="555"/>
      <c r="B788" s="743"/>
      <c r="C788" s="743"/>
      <c r="D788" s="743"/>
      <c r="E788" s="743"/>
      <c r="F788" s="744"/>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2">
      <c r="A791" s="555"/>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27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2">
      <c r="A792" s="555"/>
      <c r="B792" s="743"/>
      <c r="C792" s="743"/>
      <c r="D792" s="743"/>
      <c r="E792" s="743"/>
      <c r="F792" s="744"/>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55"/>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55"/>
      <c r="B794" s="743"/>
      <c r="C794" s="743"/>
      <c r="D794" s="743"/>
      <c r="E794" s="743"/>
      <c r="F794" s="744"/>
      <c r="G794" s="420"/>
      <c r="H794" s="421"/>
      <c r="I794" s="421"/>
      <c r="J794" s="421"/>
      <c r="K794" s="422"/>
      <c r="L794" s="423"/>
      <c r="M794" s="424"/>
      <c r="N794" s="424"/>
      <c r="O794" s="424"/>
      <c r="P794" s="424"/>
      <c r="Q794" s="424"/>
      <c r="R794" s="424"/>
      <c r="S794" s="424"/>
      <c r="T794" s="424"/>
      <c r="U794" s="424"/>
      <c r="V794" s="424"/>
      <c r="W794" s="424"/>
      <c r="X794" s="425"/>
      <c r="Y794" s="451"/>
      <c r="Z794" s="452"/>
      <c r="AA794" s="452"/>
      <c r="AB794" s="548"/>
      <c r="AC794" s="420"/>
      <c r="AD794" s="421"/>
      <c r="AE794" s="421"/>
      <c r="AF794" s="421"/>
      <c r="AG794" s="422"/>
      <c r="AH794" s="423"/>
      <c r="AI794" s="424"/>
      <c r="AJ794" s="424"/>
      <c r="AK794" s="424"/>
      <c r="AL794" s="424"/>
      <c r="AM794" s="424"/>
      <c r="AN794" s="424"/>
      <c r="AO794" s="424"/>
      <c r="AP794" s="424"/>
      <c r="AQ794" s="424"/>
      <c r="AR794" s="424"/>
      <c r="AS794" s="424"/>
      <c r="AT794" s="425"/>
      <c r="AU794" s="451"/>
      <c r="AV794" s="452"/>
      <c r="AW794" s="452"/>
      <c r="AX794" s="453"/>
    </row>
    <row r="795" spans="1:50" ht="24.75" hidden="1" customHeight="1" x14ac:dyDescent="0.2">
      <c r="A795" s="555"/>
      <c r="B795" s="743"/>
      <c r="C795" s="743"/>
      <c r="D795" s="743"/>
      <c r="E795" s="743"/>
      <c r="F795" s="744"/>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2">
      <c r="A796" s="555"/>
      <c r="B796" s="743"/>
      <c r="C796" s="743"/>
      <c r="D796" s="743"/>
      <c r="E796" s="743"/>
      <c r="F796" s="744"/>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3"/>
      <c r="C797" s="743"/>
      <c r="D797" s="743"/>
      <c r="E797" s="743"/>
      <c r="F797" s="744"/>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3"/>
      <c r="C798" s="743"/>
      <c r="D798" s="743"/>
      <c r="E798" s="743"/>
      <c r="F798" s="744"/>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5">
      <c r="A804" s="555"/>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3"/>
      <c r="C805" s="743"/>
      <c r="D805" s="743"/>
      <c r="E805" s="743"/>
      <c r="F805" s="744"/>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1"/>
      <c r="Z807" s="452"/>
      <c r="AA807" s="452"/>
      <c r="AB807" s="548"/>
      <c r="AC807" s="420"/>
      <c r="AD807" s="421"/>
      <c r="AE807" s="421"/>
      <c r="AF807" s="421"/>
      <c r="AG807" s="422"/>
      <c r="AH807" s="423"/>
      <c r="AI807" s="424"/>
      <c r="AJ807" s="424"/>
      <c r="AK807" s="424"/>
      <c r="AL807" s="424"/>
      <c r="AM807" s="424"/>
      <c r="AN807" s="424"/>
      <c r="AO807" s="424"/>
      <c r="AP807" s="424"/>
      <c r="AQ807" s="424"/>
      <c r="AR807" s="424"/>
      <c r="AS807" s="424"/>
      <c r="AT807" s="425"/>
      <c r="AU807" s="451"/>
      <c r="AV807" s="452"/>
      <c r="AW807" s="452"/>
      <c r="AX807" s="453"/>
    </row>
    <row r="808" spans="1:50" ht="24.75" hidden="1" customHeight="1" x14ac:dyDescent="0.2">
      <c r="A808" s="555"/>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1"/>
      <c r="Z820" s="452"/>
      <c r="AA820" s="452"/>
      <c r="AB820" s="548"/>
      <c r="AC820" s="420"/>
      <c r="AD820" s="421"/>
      <c r="AE820" s="421"/>
      <c r="AF820" s="421"/>
      <c r="AG820" s="422"/>
      <c r="AH820" s="423"/>
      <c r="AI820" s="424"/>
      <c r="AJ820" s="424"/>
      <c r="AK820" s="424"/>
      <c r="AL820" s="424"/>
      <c r="AM820" s="424"/>
      <c r="AN820" s="424"/>
      <c r="AO820" s="424"/>
      <c r="AP820" s="424"/>
      <c r="AQ820" s="424"/>
      <c r="AR820" s="424"/>
      <c r="AS820" s="424"/>
      <c r="AT820" s="425"/>
      <c r="AU820" s="451"/>
      <c r="AV820" s="452"/>
      <c r="AW820" s="452"/>
      <c r="AX820" s="453"/>
    </row>
    <row r="821" spans="1:50" ht="24.75" hidden="1" customHeight="1" x14ac:dyDescent="0.2">
      <c r="A821" s="555"/>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417</v>
      </c>
      <c r="AM831" s="907"/>
      <c r="AN831" s="907"/>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125.4" customHeight="1" x14ac:dyDescent="0.2">
      <c r="A837" s="379">
        <v>1</v>
      </c>
      <c r="B837" s="379">
        <v>1</v>
      </c>
      <c r="C837" s="400" t="s">
        <v>530</v>
      </c>
      <c r="D837" s="390"/>
      <c r="E837" s="390"/>
      <c r="F837" s="390"/>
      <c r="G837" s="390"/>
      <c r="H837" s="390"/>
      <c r="I837" s="390"/>
      <c r="J837" s="391" t="s">
        <v>538</v>
      </c>
      <c r="K837" s="392"/>
      <c r="L837" s="392"/>
      <c r="M837" s="392"/>
      <c r="N837" s="392"/>
      <c r="O837" s="392"/>
      <c r="P837" s="401" t="s">
        <v>524</v>
      </c>
      <c r="Q837" s="294"/>
      <c r="R837" s="294"/>
      <c r="S837" s="294"/>
      <c r="T837" s="294"/>
      <c r="U837" s="294"/>
      <c r="V837" s="294"/>
      <c r="W837" s="294"/>
      <c r="X837" s="294"/>
      <c r="Y837" s="302">
        <v>27</v>
      </c>
      <c r="Z837" s="303"/>
      <c r="AA837" s="303"/>
      <c r="AB837" s="304"/>
      <c r="AC837" s="393" t="s">
        <v>464</v>
      </c>
      <c r="AD837" s="399"/>
      <c r="AE837" s="399"/>
      <c r="AF837" s="399"/>
      <c r="AG837" s="399"/>
      <c r="AH837" s="394" t="s">
        <v>525</v>
      </c>
      <c r="AI837" s="395"/>
      <c r="AJ837" s="395"/>
      <c r="AK837" s="395"/>
      <c r="AL837" s="299" t="s">
        <v>526</v>
      </c>
      <c r="AM837" s="300"/>
      <c r="AN837" s="300"/>
      <c r="AO837" s="301"/>
      <c r="AP837" s="295" t="s">
        <v>525</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2">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2">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391</v>
      </c>
      <c r="AQ1101" s="404"/>
      <c r="AR1101" s="404"/>
      <c r="AS1101" s="404"/>
      <c r="AT1101" s="404"/>
      <c r="AU1101" s="404"/>
      <c r="AV1101" s="404"/>
      <c r="AW1101" s="404"/>
      <c r="AX1101" s="404"/>
    </row>
    <row r="1102" spans="1:50" ht="30" hidden="1" customHeight="1" x14ac:dyDescent="0.2">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E116 AQ116">
    <cfRule type="expression" dxfId="1889" priority="12725">
      <formula>IF(RIGHT(TEXT(AE116,"0.#"),1)=".",FALSE,TRUE)</formula>
    </cfRule>
    <cfRule type="expression" dxfId="1888" priority="12726">
      <formula>IF(RIGHT(TEXT(AE116,"0.#"),1)=".",TRUE,FALSE)</formula>
    </cfRule>
  </conditionalFormatting>
  <conditionalFormatting sqref="AI116">
    <cfRule type="expression" dxfId="1887" priority="12723">
      <formula>IF(RIGHT(TEXT(AI116,"0.#"),1)=".",FALSE,TRUE)</formula>
    </cfRule>
    <cfRule type="expression" dxfId="1886" priority="12724">
      <formula>IF(RIGHT(TEXT(AI116,"0.#"),1)=".",TRUE,FALSE)</formula>
    </cfRule>
  </conditionalFormatting>
  <conditionalFormatting sqref="AM116">
    <cfRule type="expression" dxfId="1885" priority="12721">
      <formula>IF(RIGHT(TEXT(AM116,"0.#"),1)=".",FALSE,TRUE)</formula>
    </cfRule>
    <cfRule type="expression" dxfId="1884" priority="12722">
      <formula>IF(RIGHT(TEXT(AM116,"0.#"),1)=".",TRUE,FALSE)</formula>
    </cfRule>
  </conditionalFormatting>
  <conditionalFormatting sqref="AE117 AM117">
    <cfRule type="expression" dxfId="1883" priority="12719">
      <formula>IF(RIGHT(TEXT(AE117,"0.#"),1)=".",FALSE,TRUE)</formula>
    </cfRule>
    <cfRule type="expression" dxfId="1882" priority="12720">
      <formula>IF(RIGHT(TEXT(AE117,"0.#"),1)=".",TRUE,FALSE)</formula>
    </cfRule>
  </conditionalFormatting>
  <conditionalFormatting sqref="AI117">
    <cfRule type="expression" dxfId="1881" priority="12717">
      <formula>IF(RIGHT(TEXT(AI117,"0.#"),1)=".",FALSE,TRUE)</formula>
    </cfRule>
    <cfRule type="expression" dxfId="1880" priority="12718">
      <formula>IF(RIGHT(TEXT(AI117,"0.#"),1)=".",TRUE,FALSE)</formula>
    </cfRule>
  </conditionalFormatting>
  <conditionalFormatting sqref="AQ117">
    <cfRule type="expression" dxfId="1879" priority="12713">
      <formula>IF(RIGHT(TEXT(AQ117,"0.#"),1)=".",FALSE,TRUE)</formula>
    </cfRule>
    <cfRule type="expression" dxfId="1878" priority="12714">
      <formula>IF(RIGHT(TEXT(AQ117,"0.#"),1)=".",TRUE,FALSE)</formula>
    </cfRule>
  </conditionalFormatting>
  <conditionalFormatting sqref="AE119 AQ119">
    <cfRule type="expression" dxfId="1877" priority="12711">
      <formula>IF(RIGHT(TEXT(AE119,"0.#"),1)=".",FALSE,TRUE)</formula>
    </cfRule>
    <cfRule type="expression" dxfId="1876" priority="12712">
      <formula>IF(RIGHT(TEXT(AE119,"0.#"),1)=".",TRUE,FALSE)</formula>
    </cfRule>
  </conditionalFormatting>
  <conditionalFormatting sqref="AI119">
    <cfRule type="expression" dxfId="1875" priority="12709">
      <formula>IF(RIGHT(TEXT(AI119,"0.#"),1)=".",FALSE,TRUE)</formula>
    </cfRule>
    <cfRule type="expression" dxfId="1874" priority="12710">
      <formula>IF(RIGHT(TEXT(AI119,"0.#"),1)=".",TRUE,FALSE)</formula>
    </cfRule>
  </conditionalFormatting>
  <conditionalFormatting sqref="AM119">
    <cfRule type="expression" dxfId="1873" priority="12707">
      <formula>IF(RIGHT(TEXT(AM119,"0.#"),1)=".",FALSE,TRUE)</formula>
    </cfRule>
    <cfRule type="expression" dxfId="1872" priority="12708">
      <formula>IF(RIGHT(TEXT(AM119,"0.#"),1)=".",TRUE,FALSE)</formula>
    </cfRule>
  </conditionalFormatting>
  <conditionalFormatting sqref="AQ120">
    <cfRule type="expression" dxfId="1871" priority="12699">
      <formula>IF(RIGHT(TEXT(AQ120,"0.#"),1)=".",FALSE,TRUE)</formula>
    </cfRule>
    <cfRule type="expression" dxfId="1870" priority="12700">
      <formula>IF(RIGHT(TEXT(AQ120,"0.#"),1)=".",TRUE,FALSE)</formula>
    </cfRule>
  </conditionalFormatting>
  <conditionalFormatting sqref="AE122 AQ122">
    <cfRule type="expression" dxfId="1869" priority="12697">
      <formula>IF(RIGHT(TEXT(AE122,"0.#"),1)=".",FALSE,TRUE)</formula>
    </cfRule>
    <cfRule type="expression" dxfId="1868" priority="12698">
      <formula>IF(RIGHT(TEXT(AE122,"0.#"),1)=".",TRUE,FALSE)</formula>
    </cfRule>
  </conditionalFormatting>
  <conditionalFormatting sqref="AI122">
    <cfRule type="expression" dxfId="1867" priority="12695">
      <formula>IF(RIGHT(TEXT(AI122,"0.#"),1)=".",FALSE,TRUE)</formula>
    </cfRule>
    <cfRule type="expression" dxfId="1866" priority="12696">
      <formula>IF(RIGHT(TEXT(AI122,"0.#"),1)=".",TRUE,FALSE)</formula>
    </cfRule>
  </conditionalFormatting>
  <conditionalFormatting sqref="AM122">
    <cfRule type="expression" dxfId="1865" priority="12693">
      <formula>IF(RIGHT(TEXT(AM122,"0.#"),1)=".",FALSE,TRUE)</formula>
    </cfRule>
    <cfRule type="expression" dxfId="1864" priority="12694">
      <formula>IF(RIGHT(TEXT(AM122,"0.#"),1)=".",TRUE,FALSE)</formula>
    </cfRule>
  </conditionalFormatting>
  <conditionalFormatting sqref="AQ123">
    <cfRule type="expression" dxfId="1863" priority="12685">
      <formula>IF(RIGHT(TEXT(AQ123,"0.#"),1)=".",FALSE,TRUE)</formula>
    </cfRule>
    <cfRule type="expression" dxfId="1862" priority="12686">
      <formula>IF(RIGHT(TEXT(AQ123,"0.#"),1)=".",TRUE,FALSE)</formula>
    </cfRule>
  </conditionalFormatting>
  <conditionalFormatting sqref="AE125 AQ125">
    <cfRule type="expression" dxfId="1861" priority="12683">
      <formula>IF(RIGHT(TEXT(AE125,"0.#"),1)=".",FALSE,TRUE)</formula>
    </cfRule>
    <cfRule type="expression" dxfId="1860" priority="12684">
      <formula>IF(RIGHT(TEXT(AE125,"0.#"),1)=".",TRUE,FALSE)</formula>
    </cfRule>
  </conditionalFormatting>
  <conditionalFormatting sqref="AI125">
    <cfRule type="expression" dxfId="1859" priority="12681">
      <formula>IF(RIGHT(TEXT(AI125,"0.#"),1)=".",FALSE,TRUE)</formula>
    </cfRule>
    <cfRule type="expression" dxfId="1858" priority="12682">
      <formula>IF(RIGHT(TEXT(AI125,"0.#"),1)=".",TRUE,FALSE)</formula>
    </cfRule>
  </conditionalFormatting>
  <conditionalFormatting sqref="AM125">
    <cfRule type="expression" dxfId="1857" priority="12679">
      <formula>IF(RIGHT(TEXT(AM125,"0.#"),1)=".",FALSE,TRUE)</formula>
    </cfRule>
    <cfRule type="expression" dxfId="1856" priority="12680">
      <formula>IF(RIGHT(TEXT(AM125,"0.#"),1)=".",TRUE,FALSE)</formula>
    </cfRule>
  </conditionalFormatting>
  <conditionalFormatting sqref="AQ126">
    <cfRule type="expression" dxfId="1855" priority="12671">
      <formula>IF(RIGHT(TEXT(AQ126,"0.#"),1)=".",FALSE,TRUE)</formula>
    </cfRule>
    <cfRule type="expression" dxfId="1854" priority="12672">
      <formula>IF(RIGHT(TEXT(AQ126,"0.#"),1)=".",TRUE,FALSE)</formula>
    </cfRule>
  </conditionalFormatting>
  <conditionalFormatting sqref="AE128 AQ128">
    <cfRule type="expression" dxfId="1853" priority="12669">
      <formula>IF(RIGHT(TEXT(AE128,"0.#"),1)=".",FALSE,TRUE)</formula>
    </cfRule>
    <cfRule type="expression" dxfId="1852" priority="12670">
      <formula>IF(RIGHT(TEXT(AE128,"0.#"),1)=".",TRUE,FALSE)</formula>
    </cfRule>
  </conditionalFormatting>
  <conditionalFormatting sqref="AI128">
    <cfRule type="expression" dxfId="1851" priority="12667">
      <formula>IF(RIGHT(TEXT(AI128,"0.#"),1)=".",FALSE,TRUE)</formula>
    </cfRule>
    <cfRule type="expression" dxfId="1850" priority="12668">
      <formula>IF(RIGHT(TEXT(AI128,"0.#"),1)=".",TRUE,FALSE)</formula>
    </cfRule>
  </conditionalFormatting>
  <conditionalFormatting sqref="AM128">
    <cfRule type="expression" dxfId="1849" priority="12665">
      <formula>IF(RIGHT(TEXT(AM128,"0.#"),1)=".",FALSE,TRUE)</formula>
    </cfRule>
    <cfRule type="expression" dxfId="1848" priority="12666">
      <formula>IF(RIGHT(TEXT(AM128,"0.#"),1)=".",TRUE,FALSE)</formula>
    </cfRule>
  </conditionalFormatting>
  <conditionalFormatting sqref="AQ129">
    <cfRule type="expression" dxfId="1847" priority="12657">
      <formula>IF(RIGHT(TEXT(AQ129,"0.#"),1)=".",FALSE,TRUE)</formula>
    </cfRule>
    <cfRule type="expression" dxfId="1846" priority="12658">
      <formula>IF(RIGHT(TEXT(AQ129,"0.#"),1)=".",TRUE,FALSE)</formula>
    </cfRule>
  </conditionalFormatting>
  <conditionalFormatting sqref="AE75">
    <cfRule type="expression" dxfId="1845" priority="12655">
      <formula>IF(RIGHT(TEXT(AE75,"0.#"),1)=".",FALSE,TRUE)</formula>
    </cfRule>
    <cfRule type="expression" dxfId="1844" priority="12656">
      <formula>IF(RIGHT(TEXT(AE75,"0.#"),1)=".",TRUE,FALSE)</formula>
    </cfRule>
  </conditionalFormatting>
  <conditionalFormatting sqref="AE76">
    <cfRule type="expression" dxfId="1843" priority="12653">
      <formula>IF(RIGHT(TEXT(AE76,"0.#"),1)=".",FALSE,TRUE)</formula>
    </cfRule>
    <cfRule type="expression" dxfId="1842" priority="12654">
      <formula>IF(RIGHT(TEXT(AE76,"0.#"),1)=".",TRUE,FALSE)</formula>
    </cfRule>
  </conditionalFormatting>
  <conditionalFormatting sqref="AE77">
    <cfRule type="expression" dxfId="1841" priority="12651">
      <formula>IF(RIGHT(TEXT(AE77,"0.#"),1)=".",FALSE,TRUE)</formula>
    </cfRule>
    <cfRule type="expression" dxfId="1840" priority="12652">
      <formula>IF(RIGHT(TEXT(AE77,"0.#"),1)=".",TRUE,FALSE)</formula>
    </cfRule>
  </conditionalFormatting>
  <conditionalFormatting sqref="AI77">
    <cfRule type="expression" dxfId="1839" priority="12649">
      <formula>IF(RIGHT(TEXT(AI77,"0.#"),1)=".",FALSE,TRUE)</formula>
    </cfRule>
    <cfRule type="expression" dxfId="1838" priority="12650">
      <formula>IF(RIGHT(TEXT(AI77,"0.#"),1)=".",TRUE,FALSE)</formula>
    </cfRule>
  </conditionalFormatting>
  <conditionalFormatting sqref="AI76">
    <cfRule type="expression" dxfId="1837" priority="12647">
      <formula>IF(RIGHT(TEXT(AI76,"0.#"),1)=".",FALSE,TRUE)</formula>
    </cfRule>
    <cfRule type="expression" dxfId="1836" priority="12648">
      <formula>IF(RIGHT(TEXT(AI76,"0.#"),1)=".",TRUE,FALSE)</formula>
    </cfRule>
  </conditionalFormatting>
  <conditionalFormatting sqref="AI75">
    <cfRule type="expression" dxfId="1835" priority="12645">
      <formula>IF(RIGHT(TEXT(AI75,"0.#"),1)=".",FALSE,TRUE)</formula>
    </cfRule>
    <cfRule type="expression" dxfId="1834" priority="12646">
      <formula>IF(RIGHT(TEXT(AI75,"0.#"),1)=".",TRUE,FALSE)</formula>
    </cfRule>
  </conditionalFormatting>
  <conditionalFormatting sqref="AM75">
    <cfRule type="expression" dxfId="1833" priority="12643">
      <formula>IF(RIGHT(TEXT(AM75,"0.#"),1)=".",FALSE,TRUE)</formula>
    </cfRule>
    <cfRule type="expression" dxfId="1832" priority="12644">
      <formula>IF(RIGHT(TEXT(AM75,"0.#"),1)=".",TRUE,FALSE)</formula>
    </cfRule>
  </conditionalFormatting>
  <conditionalFormatting sqref="AM76">
    <cfRule type="expression" dxfId="1831" priority="12641">
      <formula>IF(RIGHT(TEXT(AM76,"0.#"),1)=".",FALSE,TRUE)</formula>
    </cfRule>
    <cfRule type="expression" dxfId="1830" priority="12642">
      <formula>IF(RIGHT(TEXT(AM76,"0.#"),1)=".",TRUE,FALSE)</formula>
    </cfRule>
  </conditionalFormatting>
  <conditionalFormatting sqref="AM77">
    <cfRule type="expression" dxfId="1829" priority="12639">
      <formula>IF(RIGHT(TEXT(AM77,"0.#"),1)=".",FALSE,TRUE)</formula>
    </cfRule>
    <cfRule type="expression" dxfId="1828" priority="12640">
      <formula>IF(RIGHT(TEXT(AM77,"0.#"),1)=".",TRUE,FALSE)</formula>
    </cfRule>
  </conditionalFormatting>
  <conditionalFormatting sqref="AE134:AE135 AI134:AI135 AM134:AM135 AQ134:AQ135 AU134:AU135">
    <cfRule type="expression" dxfId="1827" priority="12625">
      <formula>IF(RIGHT(TEXT(AE134,"0.#"),1)=".",FALSE,TRUE)</formula>
    </cfRule>
    <cfRule type="expression" dxfId="1826" priority="12626">
      <formula>IF(RIGHT(TEXT(AE134,"0.#"),1)=".",TRUE,FALSE)</formula>
    </cfRule>
  </conditionalFormatting>
  <conditionalFormatting sqref="AE433">
    <cfRule type="expression" dxfId="1825" priority="12595">
      <formula>IF(RIGHT(TEXT(AE433,"0.#"),1)=".",FALSE,TRUE)</formula>
    </cfRule>
    <cfRule type="expression" dxfId="1824" priority="12596">
      <formula>IF(RIGHT(TEXT(AE433,"0.#"),1)=".",TRUE,FALSE)</formula>
    </cfRule>
  </conditionalFormatting>
  <conditionalFormatting sqref="AM435">
    <cfRule type="expression" dxfId="1823" priority="12579">
      <formula>IF(RIGHT(TEXT(AM435,"0.#"),1)=".",FALSE,TRUE)</formula>
    </cfRule>
    <cfRule type="expression" dxfId="1822" priority="12580">
      <formula>IF(RIGHT(TEXT(AM435,"0.#"),1)=".",TRUE,FALSE)</formula>
    </cfRule>
  </conditionalFormatting>
  <conditionalFormatting sqref="AE434">
    <cfRule type="expression" dxfId="1821" priority="12593">
      <formula>IF(RIGHT(TEXT(AE434,"0.#"),1)=".",FALSE,TRUE)</formula>
    </cfRule>
    <cfRule type="expression" dxfId="1820" priority="12594">
      <formula>IF(RIGHT(TEXT(AE434,"0.#"),1)=".",TRUE,FALSE)</formula>
    </cfRule>
  </conditionalFormatting>
  <conditionalFormatting sqref="AE435">
    <cfRule type="expression" dxfId="1819" priority="12591">
      <formula>IF(RIGHT(TEXT(AE435,"0.#"),1)=".",FALSE,TRUE)</formula>
    </cfRule>
    <cfRule type="expression" dxfId="1818" priority="12592">
      <formula>IF(RIGHT(TEXT(AE435,"0.#"),1)=".",TRUE,FALSE)</formula>
    </cfRule>
  </conditionalFormatting>
  <conditionalFormatting sqref="AM433">
    <cfRule type="expression" dxfId="1817" priority="12583">
      <formula>IF(RIGHT(TEXT(AM433,"0.#"),1)=".",FALSE,TRUE)</formula>
    </cfRule>
    <cfRule type="expression" dxfId="1816" priority="12584">
      <formula>IF(RIGHT(TEXT(AM433,"0.#"),1)=".",TRUE,FALSE)</formula>
    </cfRule>
  </conditionalFormatting>
  <conditionalFormatting sqref="AM434">
    <cfRule type="expression" dxfId="1815" priority="12581">
      <formula>IF(RIGHT(TEXT(AM434,"0.#"),1)=".",FALSE,TRUE)</formula>
    </cfRule>
    <cfRule type="expression" dxfId="1814" priority="12582">
      <formula>IF(RIGHT(TEXT(AM434,"0.#"),1)=".",TRUE,FALSE)</formula>
    </cfRule>
  </conditionalFormatting>
  <conditionalFormatting sqref="AU433">
    <cfRule type="expression" dxfId="1813" priority="12571">
      <formula>IF(RIGHT(TEXT(AU433,"0.#"),1)=".",FALSE,TRUE)</formula>
    </cfRule>
    <cfRule type="expression" dxfId="1812" priority="12572">
      <formula>IF(RIGHT(TEXT(AU433,"0.#"),1)=".",TRUE,FALSE)</formula>
    </cfRule>
  </conditionalFormatting>
  <conditionalFormatting sqref="AU434">
    <cfRule type="expression" dxfId="1811" priority="12569">
      <formula>IF(RIGHT(TEXT(AU434,"0.#"),1)=".",FALSE,TRUE)</formula>
    </cfRule>
    <cfRule type="expression" dxfId="1810" priority="12570">
      <formula>IF(RIGHT(TEXT(AU434,"0.#"),1)=".",TRUE,FALSE)</formula>
    </cfRule>
  </conditionalFormatting>
  <conditionalFormatting sqref="AU435">
    <cfRule type="expression" dxfId="1809" priority="12567">
      <formula>IF(RIGHT(TEXT(AU435,"0.#"),1)=".",FALSE,TRUE)</formula>
    </cfRule>
    <cfRule type="expression" dxfId="1808" priority="12568">
      <formula>IF(RIGHT(TEXT(AU435,"0.#"),1)=".",TRUE,FALSE)</formula>
    </cfRule>
  </conditionalFormatting>
  <conditionalFormatting sqref="AI435">
    <cfRule type="expression" dxfId="1807" priority="12501">
      <formula>IF(RIGHT(TEXT(AI435,"0.#"),1)=".",FALSE,TRUE)</formula>
    </cfRule>
    <cfRule type="expression" dxfId="1806" priority="12502">
      <formula>IF(RIGHT(TEXT(AI435,"0.#"),1)=".",TRUE,FALSE)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9:AO866">
    <cfRule type="expression" dxfId="1795" priority="6195">
      <formula>IF(AND(AL839&gt;=0, RIGHT(TEXT(AL839,"0.#"),1)&lt;&gt;"."),TRUE,FALSE)</formula>
    </cfRule>
    <cfRule type="expression" dxfId="1794" priority="6196">
      <formula>IF(AND(AL839&gt;=0, RIGHT(TEXT(AL839,"0.#"),1)="."),TRUE,FALSE)</formula>
    </cfRule>
    <cfRule type="expression" dxfId="1793" priority="6197">
      <formula>IF(AND(AL839&lt;0, RIGHT(TEXT(AL839,"0.#"),1)&lt;&gt;"."),TRUE,FALSE)</formula>
    </cfRule>
    <cfRule type="expression" dxfId="1792" priority="6198">
      <formula>IF(AND(AL839&lt;0, RIGHT(TEXT(AL839,"0.#"),1)="."),TRUE,FALSE)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8">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1">
    <cfRule type="expression" dxfId="19" priority="27">
      <formula>IF(RIGHT(TEXT(AU101,"0.#"),1)=".",FALSE,TRUE)</formula>
    </cfRule>
    <cfRule type="expression" dxfId="18" priority="28">
      <formula>IF(RIGHT(TEXT(AU101,"0.#"),1)=".",TRUE,FALSE)</formula>
    </cfRule>
  </conditionalFormatting>
  <conditionalFormatting sqref="AU102">
    <cfRule type="expression" dxfId="17" priority="25">
      <formula>IF(RIGHT(TEXT(AU102,"0.#"),1)=".",FALSE,TRUE)</formula>
    </cfRule>
    <cfRule type="expression" dxfId="16" priority="26">
      <formula>IF(RIGHT(TEXT(AU102,"0.#"),1)=".",TRUE,FALSE)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3" manualBreakCount="3">
    <brk id="36" max="50" man="1"/>
    <brk id="710" max="50" man="1"/>
    <brk id="735"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t="s">
        <v>480</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t="s">
        <v>480</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t="s">
        <v>480</v>
      </c>
      <c r="C10" s="13" t="str">
        <f t="shared" si="0"/>
        <v>国土強靱化施策</v>
      </c>
      <c r="D10" s="13" t="str">
        <f t="shared" si="8"/>
        <v>交通安全対策、国土強靱化施策</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交通安全対策、国土強靱化施策</v>
      </c>
      <c r="F11" s="18" t="s">
        <v>236</v>
      </c>
      <c r="G11" s="17"/>
      <c r="H11" s="13" t="str">
        <f t="shared" si="1"/>
        <v/>
      </c>
      <c r="I11" s="13" t="str">
        <f t="shared" si="5"/>
        <v>一般会計</v>
      </c>
      <c r="K11" s="14" t="s">
        <v>229</v>
      </c>
      <c r="L11" s="15" t="s">
        <v>480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交通安全対策、国土強靱化施策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交通安全対策、国土強靱化施策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交通安全対策、国土強靱化施策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交通安全対策、国土強靱化施策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交通安全対策、国土強靱化施策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480</v>
      </c>
      <c r="C17" s="13" t="str">
        <f t="shared" si="0"/>
        <v>地球温暖化対策</v>
      </c>
      <c r="D17" s="13" t="str">
        <f t="shared" si="8"/>
        <v>交通安全対策、国土強靱化施策、地球温暖化対策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交通安全対策、国土強靱化施策、地球温暖化対策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交通安全対策、国土強靱化施策、地球温暖化対策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交通安全対策、国土強靱化施策、地球温暖化対策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交通安全対策、国土強靱化施策、地球温暖化対策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交通安全対策、国土強靱化施策、地球温暖化対策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交通安全対策、国土強靱化施策、地球温暖化対策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交通安全対策、国土強靱化施策、地球温暖化対策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交通安全対策、国土強靱化施策、地球温暖化対策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交通安全対策、国土強靱化施策、地球温暖化対策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2017-05-31T05:21:19Z</cp:lastPrinted>
  <dcterms:created xsi:type="dcterms:W3CDTF">2012-03-13T00:50:25Z</dcterms:created>
  <dcterms:modified xsi:type="dcterms:W3CDTF">2017-08-17T04:53:17Z</dcterms:modified>
</cp:coreProperties>
</file>