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<sst xmlns="http://schemas.openxmlformats.org/spreadsheetml/2006/main" count="2201" uniqueCount="559">
  <si>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</si>
  <si>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</si>
  <si>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</si>
  <si>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</si>
  <si>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</si>
  <si>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</si>
  <si>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</si>
  <si>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</si>
  <si>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</si>
  <si>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</si>
  <si>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</si>
  <si>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</si>
  <si>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</si>
  <si>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</si>
  <si>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</si>
  <si>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</si>
  <si>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</si>
  <si>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</si>
  <si>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</si>
  <si>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</si>
  <si>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</si>
  <si>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</si>
  <si>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</si>
  <si>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</si>
  <si>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</si>
  <si>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</si>
  <si>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</si>
  <si>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</si>
  <si>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</si>
  <si>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</si>
  <si>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</si>
  <si>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</si>
  <si>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</si>
  <si>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</si>
  <si>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</si>
  <si>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</si>
  <si>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</si>
  <si>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</si>
  <si>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</si>
  <si>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</si>
  <si>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</si>
  <si>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</si>
  <si>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</si>
  <si>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</si>
  <si>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</si>
  <si>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</si>
  <si>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</si>
  <si>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</si>
  <si>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</si>
  <si>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</si>
  <si>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</si>
  <si>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</si>
  <si>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</si>
  <si>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</si>
  <si>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</si>
  <si>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</si>
  <si>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</si>
  <si>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</si>
  <si>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</si>
  <si>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</si>
  <si>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</si>
  <si>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</si>
  <si>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</si>
  <si>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</si>
  <si>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</si>
  <si>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</si>
  <si>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</si>
  <si>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</si>
  <si>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</si>
  <si>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</si>
  <si>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</si>
  <si>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</si>
  <si>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</si>
  <si>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</si>
  <si>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</si>
  <si>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</si>
  <si>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</si>
  <si>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</si>
  <si>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</si>
  <si>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</si>
  <si>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</si>
  <si>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</si>
  <si>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</si>
  <si>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</si>
  <si>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</si>
  <si>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</si>
  <si>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</si>
  <si>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</si>
  <si>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</si>
  <si>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</si>
  <si>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</si>
  <si>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</si>
  <si>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</si>
  <si>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</si>
  <si>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</si>
  <si>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</si>
  <si>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</si>
  <si>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</si>
  <si>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</si>
  <si>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</si>
  <si>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</si>
  <si>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</si>
  <si>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</si>
  <si>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</si>
  <si>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</si>
  <si>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</si>
  <si>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</si>
  <si>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</si>
  <si>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</si>
  <si>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</si>
  <si>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</si>
  <si>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</si>
  <si>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</si>
  <si>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</si>
  <si>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</si>
  <si>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</si>
  <si>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</si>
  <si>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</si>
  <si>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</si>
  <si>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</si>
  <si>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</si>
  <si>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</si>
  <si>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</si>
  <si>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</si>
  <si>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</si>
  <si>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</si>
  <si>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</si>
  <si>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</si>
  <si>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</si>
  <si>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</si>
  <si>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</si>
  <si>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</si>
  <si>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</si>
  <si>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</si>
  <si>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</si>
  <si>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</si>
  <si>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</si>
  <si>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</si>
  <si>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</si>
  <si>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</si>
  <si>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</si>
  <si>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</si>
  <si>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</si>
  <si>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</si>
  <si>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</si>
  <si>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</si>
  <si>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</si>
  <si>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</si>
  <si>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</si>
  <si>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</si>
  <si>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</si>
  <si>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</si>
  <si>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</si>
  <si>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</si>
  <si>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</si>
  <si>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</si>
  <si>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</si>
  <si>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</si>
  <si>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</si>
  <si>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</si>
  <si>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</si>
  <si>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</si>
  <si>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</si>
  <si>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</si>
  <si>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</si>
  <si>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</si>
  <si>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</si>
  <si>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</si>
  <si>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</si>
  <si>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</si>
  <si>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</si>
  <si>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</si>
  <si>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</si>
  <si>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</si>
  <si>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</si>
  <si>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</si>
  <si>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</si>
  <si>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</si>
  <si>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</si>
  <si>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</si>
  <si>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</si>
  <si>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</si>
  <si>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</si>
  <si>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</si>
  <si>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</si>
  <si>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</si>
  <si>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</si>
  <si>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</si>
  <si>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</si>
  <si>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</si>
  <si>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</si>
  <si>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</si>
  <si>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</si>
  <si>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</si>
  <si>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</si>
  <si>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</si>
  <si>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</si>
  <si>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</si>
  <si>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</si>
  <si>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</si>
  <si>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</si>
  <si>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</si>
  <si>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</si>
  <si>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</si>
  <si>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</si>
  <si>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</si>
  <si>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</si>
  <si>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</si>
  <si>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</si>
  <si>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</si>
  <si>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</si>
  <si>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</si>
  <si>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</si>
  <si>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</si>
  <si>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</si>
  <si>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</si>
  <si>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</si>
  <si>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</si>
  <si>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</si>
  <si>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</si>
  <si>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</si>
  <si>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</si>
  <si>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</si>
  <si>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</si>
  <si>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</si>
  <si>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</si>
  <si>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</si>
  <si>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</si>
  <si>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</si>
  <si>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</si>
  <si>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</si>
  <si>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</si>
  <si>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</si>
  <si>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</si>
  <si>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</si>
  <si>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</si>
  <si>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</si>
  <si>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</si>
  <si>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</si>
  <si>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</si>
  <si>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</si>
  <si>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</si>
  <si>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</si>
  <si>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</si>
  <si>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</si>
  <si>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</si>
  <si>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</si>
  <si>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</si>
  <si>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</si>
  <si>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</si>
  <si>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</si>
  <si>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</si>
  <si>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</si>
  <si>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</si>
  <si>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</si>
  <si>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</si>
  <si>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</si>
  <si>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</si>
  <si>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</si>
  <si>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</si>
  <si>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</si>
  <si>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</si>
  <si>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</si>
  <si>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</si>
  <si>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</si>
  <si>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</si>
  <si>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</si>
  <si>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</si>
  <si>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</si>
  <si>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</si>
  <si>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</si>
  <si>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</si>
  <si>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</si>
  <si>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</si>
  <si>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</si>
  <si>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</si>
  <si>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</si>
  <si>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</si>
  <si>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</si>
  <si>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</si>
  <si>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</si>
  <si>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</si>
  <si>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</si>
  <si>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</si>
  <si>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</si>
  <si>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</si>
  <si>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</si>
  <si>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</si>
  <si>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</si>
  <si>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</si>
  <si>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</si>
  <si>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</si>
  <si>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</si>
  <si>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</si>
  <si>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</si>
  <si>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</si>
  <si>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</si>
  <si>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</si>
  <si>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</si>
  <si>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</si>
  <si>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</si>
  <si>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</si>
  <si>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</si>
  <si>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</si>
  <si>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</si>
  <si>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</si>
  <si>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</si>
  <si>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</si>
  <si>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</si>
  <si>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</si>
  <si>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</si>
  <si>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</si>
  <si>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</si>
  <si>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</si>
  <si>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</si>
  <si>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</si>
  <si>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</si>
  <si>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</si>
  <si>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</si>
  <si>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</si>
  <si>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</si>
  <si>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</si>
  <si>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</si>
  <si>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</si>
  <si>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</si>
  <si>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</si>
  <si>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</si>
  <si>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</si>
  <si>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</si>
  <si>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</si>
  <si>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</si>
  <si>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</si>
  <si>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</si>
  <si>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</si>
  <si>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</si>
  <si>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</si>
  <si>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</si>
  <si>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</si>
  <si>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</si>
  <si>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</si>
  <si>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</si>
  <si>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</si>
  <si>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</si>
  <si>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</si>
  <si>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</si>
  <si>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</si>
  <si>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</si>
  <si>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</si>
  <si>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</si>
  <si>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</si>
  <si>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</si>
  <si>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</si>
  <si>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</si>
  <si>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</si>
  <si>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</si>
  <si>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</si>
  <si>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</si>
  <si>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</si>
  <si>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</si>
  <si>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</si>
  <si>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</si>
  <si>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</si>
  <si>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</si>
  <si>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</si>
  <si>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</si>
  <si>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</si>
  <si>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</si>
  <si>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</si>
  <si>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</si>
  <si>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</si>
  <si>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</si>
  <si>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</si>
  <si>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</si>
  <si>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</si>
  <si>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</si>
  <si>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</si>
  <si>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</si>
  <si>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</si>
  <si>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</si>
  <si>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</si>
  <si>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</si>
  <si>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</si>
  <si>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</si>
  <si>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</si>
  <si>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</si>
  <si>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</si>
  <si>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</si>
  <si>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</si>
  <si>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</si>
  <si>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</si>
  <si>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</si>
  <si>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</si>
  <si>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</si>
  <si>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</si>
  <si>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</si>
  <si>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</si>
  <si>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</si>
  <si>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</si>
  <si>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</si>
  <si>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</si>
  <si>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</si>
  <si>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</si>
  <si>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</si>
  <si>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</si>
  <si>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</si>
  <si>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</si>
  <si>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</si>
  <si>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</si>
  <si>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</si>
  <si>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</si>
  <si>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</si>
  <si>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</si>
  <si>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</si>
  <si>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</si>
  <si>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</si>
  <si>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</si>
  <si>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</si>
  <si>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</si>
  <si>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</si>
  <si>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</si>
  <si>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</si>
  <si>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</si>
  <si>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</si>
  <si>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</si>
  <si>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</si>
  <si>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</si>
  <si>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</si>
  <si>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</si>
  <si>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</si>
  <si>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</si>
  <si>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</si>
  <si>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</si>
  <si>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</si>
  <si>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</si>
  <si>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</si>
  <si>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</si>
  <si>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</si>
  <si>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</si>
  <si>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</si>
  <si>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</si>
  <si>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</si>
  <si>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</si>
  <si>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</si>
  <si>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</si>
  <si>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</si>
  <si>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</si>
  <si>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</si>
  <si>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</si>
  <si>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</si>
  <si>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</si>
  <si>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</si>
  <si>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</si>
  <si>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</si>
  <si>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</si>
  <si>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</si>
  <si>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</si>
  <si>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</si>
  <si>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</si>
  <si>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</si>
  <si>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</si>
  <si>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</si>
  <si>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</si>
  <si>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</si>
  <si>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</si>
  <si>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</si>
  <si>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</si>
  <si>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</si>
  <si>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</si>
  <si>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</si>
  <si>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</si>
  <si>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</si>
  <si>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</si>
  <si>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</si>
  <si>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</si>
  <si>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森林等の吸収源対策に関する国内体制整備確立検討費</t>
    <phoneticPr fontId="5"/>
  </si>
  <si>
    <t>地球環境局</t>
    <phoneticPr fontId="5"/>
  </si>
  <si>
    <t>総務課研究調査室</t>
    <phoneticPr fontId="5"/>
  </si>
  <si>
    <t>○</t>
  </si>
  <si>
    <t>-</t>
    <phoneticPr fontId="5"/>
  </si>
  <si>
    <t>京都議定書目標達成計画（平成17年4月28日閣議決定）
約束草案（平成27年7月17日地温暖化対策推進本部決定）
地球温暖化対策計画（平成28年5月13日閣議決定）</t>
    <phoneticPr fontId="5"/>
  </si>
  <si>
    <t>我が国の吸収源活動が国際的に認められるよう体制構築を行うことを目的とし、気候変動枠組条約に沿って森林等の二酸化炭素（ＣＯ２）吸収・排出量の報告・検証体制の設計を行う。</t>
    <phoneticPr fontId="5"/>
  </si>
  <si>
    <t>森林等の二酸化炭素排出・吸収量の算定方法の信頼性を向上するため、必要なデータの収集や検討、修正を行う。また、吸収源分野のインベントリ（温室効果ガス吸収排出量の目録）に関する国内検証体制の整備を行う。
さらに、気候変動枠組条約の下での2020年度以降の新たな枠組み構築に我が国の意見を反映できるよう、国際交渉における論点の整理・分析を行う。</t>
    <phoneticPr fontId="5"/>
  </si>
  <si>
    <t>-</t>
    <phoneticPr fontId="5"/>
  </si>
  <si>
    <t>-</t>
    <phoneticPr fontId="5"/>
  </si>
  <si>
    <t>-</t>
    <phoneticPr fontId="5"/>
  </si>
  <si>
    <t>-</t>
    <phoneticPr fontId="5"/>
  </si>
  <si>
    <t>-</t>
    <phoneticPr fontId="5"/>
  </si>
  <si>
    <t>環境保全調査費</t>
    <phoneticPr fontId="5"/>
  </si>
  <si>
    <t>京都議定書の算定ルールに基づく温室効果ガスの吸収量※１
※１　算定方法の改善により、値が毎年変化する可能性があることに注意。目標値は森林吸収源活動に関する値のみ。
※２　H25(2013)～H32(2020)年の平均での目標値(第1回隔年報告書より)
※３　2020年単年の目標値（第2回隔年報告書より）</t>
    <phoneticPr fontId="5"/>
  </si>
  <si>
    <t>温室効果ガスの吸収量
（CO2換算トン）
※H28年度の事業成果は、H27年度吸収量の算定に活用され、H29年4月に集計された。</t>
    <phoneticPr fontId="5"/>
  </si>
  <si>
    <t>CO2
換算トン
（万トン）</t>
    <rPh sb="4" eb="6">
      <t>カンサン</t>
    </rPh>
    <rPh sb="10" eb="11">
      <t>マン</t>
    </rPh>
    <phoneticPr fontId="5"/>
  </si>
  <si>
    <t>2014年度（平成26年度）の温室効果ガス排出量（確報値）について（環境省報道発表H28.4.15）
2015年度（平成27年度）の温室効果ガス排出量（確報値）について（環境省報道発表H29.4.13）
「気候変動に関する国際連合枠組条約」に基づく第1回隔年報告書(2013年12月）・第2回隔年報告書（2015年12月）</t>
    <phoneticPr fontId="5"/>
  </si>
  <si>
    <t>-</t>
    <phoneticPr fontId="5"/>
  </si>
  <si>
    <t>-</t>
    <phoneticPr fontId="5"/>
  </si>
  <si>
    <t>件</t>
    <rPh sb="0" eb="1">
      <t>ケン</t>
    </rPh>
    <phoneticPr fontId="5"/>
  </si>
  <si>
    <t>執行額／算定方法改善事項件数　　　　　　　　　　　　　　　</t>
    <phoneticPr fontId="5"/>
  </si>
  <si>
    <t>百万円/数</t>
    <phoneticPr fontId="5"/>
  </si>
  <si>
    <t>支出額/件数</t>
    <phoneticPr fontId="5"/>
  </si>
  <si>
    <t>29/22</t>
    <phoneticPr fontId="5"/>
  </si>
  <si>
    <t>34/6</t>
    <phoneticPr fontId="5"/>
  </si>
  <si>
    <t>27/8</t>
    <phoneticPr fontId="5"/>
  </si>
  <si>
    <t>１．地球温暖化対策の推進</t>
    <phoneticPr fontId="5"/>
  </si>
  <si>
    <t>吸収源活動により確保した温室効果ガスの吸収量※１
※１　算定方法の改善により、値が毎年変化する可能性があることに注意。全吸収源活動で実績値・目標値を記載している。
※２　2020年度の目標値（第2回隔年報告書p52より）
※３　2030年度の目標値（日本の約束草案（平成２７年７月１７日地球温暖化対策推進本部決定）より）</t>
    <phoneticPr fontId="5"/>
  </si>
  <si>
    <t>CO2
換算トン
（万トン）</t>
    <phoneticPr fontId="5"/>
  </si>
  <si>
    <t>CO2
換算トン
（万トン）</t>
    <phoneticPr fontId="5"/>
  </si>
  <si>
    <t>有</t>
  </si>
  <si>
    <t>無</t>
  </si>
  <si>
    <t>‐</t>
  </si>
  <si>
    <t>京都議定書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社会的ニーズが高い事業である。</t>
    <phoneticPr fontId="5"/>
  </si>
  <si>
    <t>2020年以降の新たな法的枠組みの構築にあたっても、吸収源の活用が重要な要素であることから、本事業は国が実施しなければならない事業である。</t>
    <phoneticPr fontId="5"/>
  </si>
  <si>
    <t>2020年以降の新たな法的枠組みの構築にあたっても、吸収源の活用が重要な要素となることが想定されることから、本事業は優先度の高い事業である。</t>
    <phoneticPr fontId="5"/>
  </si>
  <si>
    <t>事業の実施にあたっては、一般競争入札（総合評価落札方式）を原則とし、支出先を選定した。
また、前年度一社応札であったため、公告期間を15日に延長した。</t>
    <phoneticPr fontId="5"/>
  </si>
  <si>
    <t>本事業は、2020年度の我が国の削減目標2005年度基準3.8％削減(約5300万CO2換算トンに相当）の一部(3800万CO2換算トン）を担う森林等の吸収源分野に関し、温室効果ガス排出・吸収量の算定方法等を検討するものであり、算定方法の改善は算定方法の精緻化に資するため妥当である。</t>
    <phoneticPr fontId="5"/>
  </si>
  <si>
    <t>本事業は、事業の目的達成に不可欠の業務である　(1)吸収源に関する国内検討体制整備の支援、(2)森林等の二酸化炭素排出・吸収量の算定及びその方法に関する検討、(3)2020年からの将来枠組みに向けた吸収源の扱いに関する論点の整理・分析・意見素案作成に絞って実施している。</t>
    <phoneticPr fontId="5"/>
  </si>
  <si>
    <t>本事業は、事業の目的達成に不可欠の業務に絞って実施するとともに、事業の実施にあたっては、一般競争入札（総合評価落札方式）を原則とし、支出先を選定した。</t>
    <phoneticPr fontId="5"/>
  </si>
  <si>
    <t>我が国が国際的に約束している森林吸収源分野の温室効果ガス吸収量（H25～H32年度平均）4,400万CO2トンおよびH32年度で3800万CO2トンの確保に向け、着実に吸収量を計上している。</t>
    <phoneticPr fontId="5"/>
  </si>
  <si>
    <t>京都議定書に基づき、各国は温室効果ガスの排出・吸収量を報告しなければならない。本事業は、2020年度の我が国の削減目標である2005年度基準3.8％削減(約5300万CO2換算トンに相当）の一部(3800万CO2換算トン）を担う森林等の吸収源分野に関し、温室効果ガス排出・吸収量の算定方法等を検討するものである。また、2020年以降の新たな法的枠組みの構築にあたっても、吸収源の活用が重要な要素であることから、ほかの手段は想定されず、唯一の手段である。</t>
    <phoneticPr fontId="5"/>
  </si>
  <si>
    <t>着実に吸収量を計上をするうえで、本事業で得られた改善結果は有用な知見を与えている。</t>
    <phoneticPr fontId="5"/>
  </si>
  <si>
    <t>2020年までの温室効果ガス吸収量の目標値の確保に向け、毎年着実に吸収量を計上をするうえで、本事業で得られた改善結果は有用な知見を与えている。また、将来の枠組みに関する交渉においても、本事業の成果は有益な情報となっている。</t>
    <phoneticPr fontId="5"/>
  </si>
  <si>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により、京都議定書に基づいた吸収量の確保、2020年以降の枠組みにおける我が国の立場の維持に重要な貢献を果たしている。</t>
    <phoneticPr fontId="5"/>
  </si>
  <si>
    <t>007</t>
    <phoneticPr fontId="5"/>
  </si>
  <si>
    <t>006</t>
    <phoneticPr fontId="5"/>
  </si>
  <si>
    <t>059</t>
    <phoneticPr fontId="5"/>
  </si>
  <si>
    <t>064</t>
    <phoneticPr fontId="5"/>
  </si>
  <si>
    <t>070</t>
    <phoneticPr fontId="5"/>
  </si>
  <si>
    <t>065</t>
    <phoneticPr fontId="5"/>
  </si>
  <si>
    <t>A.三菱ＵＦＪリサーチ＆コンサルティング</t>
    <phoneticPr fontId="5"/>
  </si>
  <si>
    <t>人件費</t>
    <rPh sb="0" eb="3">
      <t>ジンケンヒ</t>
    </rPh>
    <phoneticPr fontId="5"/>
  </si>
  <si>
    <t>外注費</t>
    <rPh sb="0" eb="3">
      <t>ガイチュウヒ</t>
    </rPh>
    <phoneticPr fontId="5"/>
  </si>
  <si>
    <t>旅費</t>
    <rPh sb="0" eb="2">
      <t>リョヒ</t>
    </rPh>
    <phoneticPr fontId="5"/>
  </si>
  <si>
    <t>一般管理費</t>
    <rPh sb="0" eb="2">
      <t>イッパン</t>
    </rPh>
    <rPh sb="2" eb="5">
      <t>カンリヒ</t>
    </rPh>
    <phoneticPr fontId="5"/>
  </si>
  <si>
    <t>消費税</t>
    <rPh sb="0" eb="3">
      <t>ショウヒゼイ</t>
    </rPh>
    <phoneticPr fontId="5"/>
  </si>
  <si>
    <t>国際会議運営支援</t>
    <rPh sb="0" eb="2">
      <t>コクサイ</t>
    </rPh>
    <rPh sb="2" eb="4">
      <t>カイギ</t>
    </rPh>
    <rPh sb="4" eb="6">
      <t>ウンエイ</t>
    </rPh>
    <rPh sb="6" eb="8">
      <t>シエン</t>
    </rPh>
    <phoneticPr fontId="5"/>
  </si>
  <si>
    <t>国内外の会議出席</t>
    <rPh sb="0" eb="3">
      <t>コクナイガイ</t>
    </rPh>
    <rPh sb="4" eb="6">
      <t>カイギ</t>
    </rPh>
    <rPh sb="6" eb="8">
      <t>シュッセキ</t>
    </rPh>
    <phoneticPr fontId="5"/>
  </si>
  <si>
    <t>諸謝金、借料及び損料、会議費等</t>
    <rPh sb="0" eb="1">
      <t>ショ</t>
    </rPh>
    <rPh sb="1" eb="3">
      <t>シャキン</t>
    </rPh>
    <rPh sb="4" eb="6">
      <t>シャクリョウ</t>
    </rPh>
    <rPh sb="6" eb="7">
      <t>オヨ</t>
    </rPh>
    <rPh sb="8" eb="10">
      <t>ソンリョウ</t>
    </rPh>
    <rPh sb="11" eb="14">
      <t>カイギヒ</t>
    </rPh>
    <rPh sb="14" eb="15">
      <t>トウ</t>
    </rPh>
    <phoneticPr fontId="5"/>
  </si>
  <si>
    <t>三菱ＵＦＪリサーチ＆コンサルティング（株）</t>
    <phoneticPr fontId="5"/>
  </si>
  <si>
    <t>森林等の吸収源に関する調査業務</t>
    <phoneticPr fontId="5"/>
  </si>
  <si>
    <t>-</t>
    <phoneticPr fontId="5"/>
  </si>
  <si>
    <t>-</t>
    <phoneticPr fontId="5"/>
  </si>
  <si>
    <t>-</t>
    <phoneticPr fontId="5"/>
  </si>
  <si>
    <t>-</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</si>
  <si>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</si>
  <si>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されており、直接的に温室効果ガス排出削減等を持たないものであるため、地球温暖化対策に係る横断的指標は設定できない。なお、吸収量については成果目標に入れている。</t>
    <phoneticPr fontId="5"/>
  </si>
  <si>
    <t>国連による報告書の審査結果を受け、対応を行った改善事項件数</t>
    <rPh sb="0" eb="2">
      <t>コクレン</t>
    </rPh>
    <rPh sb="5" eb="8">
      <t>ホウコクショ</t>
    </rPh>
    <rPh sb="9" eb="11">
      <t>シンサ</t>
    </rPh>
    <rPh sb="11" eb="13">
      <t>ケッカ</t>
    </rPh>
    <rPh sb="14" eb="15">
      <t>ウ</t>
    </rPh>
    <rPh sb="17" eb="19">
      <t>タイオウ</t>
    </rPh>
    <rPh sb="20" eb="21">
      <t>オコナ</t>
    </rPh>
    <rPh sb="23" eb="25">
      <t>カイゼン</t>
    </rPh>
    <rPh sb="25" eb="27">
      <t>ジコウ</t>
    </rPh>
    <rPh sb="27" eb="29">
      <t>ケンスウ</t>
    </rPh>
    <phoneticPr fontId="5"/>
  </si>
  <si>
    <t>インベントリの精度を高めるため、最新の科学的知見に基づき自主的に算定方法等の改善等を行った事項件数</t>
    <rPh sb="16" eb="18">
      <t>サイシン</t>
    </rPh>
    <rPh sb="17" eb="18">
      <t>シン</t>
    </rPh>
    <rPh sb="28" eb="31">
      <t>ジシュテキ</t>
    </rPh>
    <rPh sb="42" eb="43">
      <t>オコナ</t>
    </rPh>
    <rPh sb="45" eb="47">
      <t>ジコウ</t>
    </rPh>
    <rPh sb="47" eb="49">
      <t>ケンスウ</t>
    </rPh>
    <phoneticPr fontId="5"/>
  </si>
  <si>
    <t>件</t>
    <rPh sb="0" eb="1">
      <t>ケン</t>
    </rPh>
    <phoneticPr fontId="5"/>
  </si>
  <si>
    <t>-</t>
    <phoneticPr fontId="5"/>
  </si>
  <si>
    <t>-</t>
    <phoneticPr fontId="5"/>
  </si>
  <si>
    <t>-</t>
    <phoneticPr fontId="5"/>
  </si>
  <si>
    <t>引き続き競争性のある契約を実施していくとともに、１者応札の改善の検討を含め、効率的な調査・検討を図りつつ、実施していく。</t>
    <phoneticPr fontId="5"/>
  </si>
  <si>
    <t>京都議定書第二約束期間（2013～2020年）には我が国は参加しないが、吸収源のインベントリ報告は引き続き行うこととされているので、京都議定書の計上ルールに基づき吸収量を算定・報告するとともに、2020年以降の新たな枠組みであるパリ協定の実施に関する検討や国際交渉に対応していく。</t>
    <phoneticPr fontId="5"/>
  </si>
  <si>
    <t>森林等の吸収源に関する調査業務に係る人件費</t>
    <rPh sb="0" eb="2">
      <t>シンリン</t>
    </rPh>
    <rPh sb="2" eb="3">
      <t>トウ</t>
    </rPh>
    <rPh sb="4" eb="7">
      <t>キュウシュウゲン</t>
    </rPh>
    <rPh sb="8" eb="9">
      <t>カン</t>
    </rPh>
    <rPh sb="11" eb="13">
      <t>チョウサ</t>
    </rPh>
    <rPh sb="13" eb="15">
      <t>ギョウム</t>
    </rPh>
    <rPh sb="16" eb="17">
      <t>カカ</t>
    </rPh>
    <rPh sb="18" eb="21">
      <t>ジンケンヒ</t>
    </rPh>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</si>
  <si>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</si>
  <si>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</si>
  <si>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</si>
  <si>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</si>
  <si>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資金の支払い方法については、同意に向け各国及び国際機関において議論が進められており、REDD＋の技術面・政策面の進捗動向について、情報の整理・分析を引き続き行う。その上で、REDD＋事業に国際的な基金や、市場メカニズムなどの仕組みを通じて、適切な資金の流れが得られるよう調整・交渉を行い、日本企業によるREDD＋の実施を促進する。</t>
    <phoneticPr fontId="5"/>
  </si>
  <si>
    <t>当該経費は、気候変動枠組条約に沿って森林等のCO2吸収・排出量の報告・検証体制を設計し、我が国の吸収源活動が国際的に認められるよう体制構築を行う事業である。REDD+の資金メカニズム制度について、導入に向けた道筋を説明すること。</t>
    <phoneticPr fontId="5"/>
  </si>
  <si>
    <t>室長　木村　正伸</t>
    <rPh sb="3" eb="5">
      <t>キムラ</t>
    </rPh>
    <rPh sb="6" eb="8">
      <t>マサノブ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</si>
</sst>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369454</xdr:rowOff>
    </xdr:from>
    <xdr:to>
      <xdr:col>42</xdr:col>
      <xdr:colOff>21771</xdr:colOff>
      <xdr:row>31</xdr:row>
      <xdr:rowOff>765694</xdr:rowOff>
    </xdr:to>
    <xdr:sp macro="" textlink="">
      <xdr:nvSpPr>
        <xdr:cNvPr id="2" name="正方形/長方形 1"/>
        <xdr:cNvSpPr/>
      </xdr:nvSpPr>
      <xdr:spPr>
        <a:xfrm>
          <a:off x="7019636" y="11857181"/>
          <a:ext cx="760680"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30</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31</xdr:col>
      <xdr:colOff>23091</xdr:colOff>
      <xdr:row>32</xdr:row>
      <xdr:rowOff>795972</xdr:rowOff>
    </xdr:from>
    <xdr:to>
      <xdr:col>40</xdr:col>
      <xdr:colOff>77679</xdr:colOff>
      <xdr:row>32</xdr:row>
      <xdr:rowOff>986472</xdr:rowOff>
    </xdr:to>
    <xdr:sp macro="" textlink="">
      <xdr:nvSpPr>
        <xdr:cNvPr id="3" name="正方形/長方形 2"/>
        <xdr:cNvSpPr/>
      </xdr:nvSpPr>
      <xdr:spPr>
        <a:xfrm>
          <a:off x="5749636" y="13380517"/>
          <a:ext cx="1717134" cy="1905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２</a:t>
          </a:r>
        </a:p>
      </xdr:txBody>
    </xdr:sp>
    <xdr:clientData/>
  </xdr:twoCellAnchor>
  <xdr:twoCellAnchor>
    <xdr:from>
      <xdr:col>46</xdr:col>
      <xdr:colOff>99291</xdr:colOff>
      <xdr:row>32</xdr:row>
      <xdr:rowOff>785091</xdr:rowOff>
    </xdr:from>
    <xdr:to>
      <xdr:col>49</xdr:col>
      <xdr:colOff>424240</xdr:colOff>
      <xdr:row>32</xdr:row>
      <xdr:rowOff>986797</xdr:rowOff>
    </xdr:to>
    <xdr:sp macro="" textlink="">
      <xdr:nvSpPr>
        <xdr:cNvPr id="4" name="正方形/長方形 3"/>
        <xdr:cNvSpPr/>
      </xdr:nvSpPr>
      <xdr:spPr>
        <a:xfrm>
          <a:off x="8596746" y="13369636"/>
          <a:ext cx="879130" cy="20170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３</a:t>
          </a:r>
        </a:p>
      </xdr:txBody>
    </xdr:sp>
    <xdr:clientData/>
  </xdr:twoCellAnchor>
  <xdr:twoCellAnchor>
    <xdr:from>
      <xdr:col>37</xdr:col>
      <xdr:colOff>173182</xdr:colOff>
      <xdr:row>33</xdr:row>
      <xdr:rowOff>369455</xdr:rowOff>
    </xdr:from>
    <xdr:to>
      <xdr:col>42</xdr:col>
      <xdr:colOff>9896</xdr:colOff>
      <xdr:row>33</xdr:row>
      <xdr:rowOff>765695</xdr:rowOff>
    </xdr:to>
    <xdr:sp macro="" textlink="">
      <xdr:nvSpPr>
        <xdr:cNvPr id="5" name="正方形/長方形 4"/>
        <xdr:cNvSpPr/>
      </xdr:nvSpPr>
      <xdr:spPr>
        <a:xfrm>
          <a:off x="7008091" y="14050819"/>
          <a:ext cx="760350"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30</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37</xdr:col>
      <xdr:colOff>136072</xdr:colOff>
      <xdr:row>133</xdr:row>
      <xdr:rowOff>127000</xdr:rowOff>
    </xdr:from>
    <xdr:to>
      <xdr:col>42</xdr:col>
      <xdr:colOff>59872</xdr:colOff>
      <xdr:row>133</xdr:row>
      <xdr:rowOff>765734</xdr:rowOff>
    </xdr:to>
    <xdr:sp macro="" textlink="">
      <xdr:nvSpPr>
        <xdr:cNvPr id="6" name="正方形/長方形 5"/>
        <xdr:cNvSpPr/>
      </xdr:nvSpPr>
      <xdr:spPr>
        <a:xfrm>
          <a:off x="6848929" y="23059571"/>
          <a:ext cx="830943" cy="63873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30</a:t>
          </a:r>
          <a:r>
            <a:rPr kumimoji="1" lang="ja-JP" altLang="en-US" sz="800">
              <a:solidFill>
                <a:sysClr val="windowText" lastClr="000000"/>
              </a:solidFill>
            </a:rPr>
            <a:t>年</a:t>
          </a:r>
          <a:r>
            <a:rPr kumimoji="1" lang="en-US" altLang="ja-JP" sz="800">
              <a:solidFill>
                <a:sysClr val="windowText" lastClr="000000"/>
              </a:solidFill>
            </a:rPr>
            <a:t>4</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46</xdr:col>
      <xdr:colOff>130302</xdr:colOff>
      <xdr:row>134</xdr:row>
      <xdr:rowOff>0</xdr:rowOff>
    </xdr:from>
    <xdr:to>
      <xdr:col>49</xdr:col>
      <xdr:colOff>455251</xdr:colOff>
      <xdr:row>134</xdr:row>
      <xdr:rowOff>212912</xdr:rowOff>
    </xdr:to>
    <xdr:sp macro="" textlink="">
      <xdr:nvSpPr>
        <xdr:cNvPr id="7" name="正方形/長方形 6"/>
        <xdr:cNvSpPr/>
      </xdr:nvSpPr>
      <xdr:spPr>
        <a:xfrm>
          <a:off x="8627757" y="23806727"/>
          <a:ext cx="879130" cy="2129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３</a:t>
          </a:r>
        </a:p>
      </xdr:txBody>
    </xdr:sp>
    <xdr:clientData/>
  </xdr:twoCellAnchor>
  <xdr:twoCellAnchor>
    <xdr:from>
      <xdr:col>42</xdr:col>
      <xdr:colOff>0</xdr:colOff>
      <xdr:row>134</xdr:row>
      <xdr:rowOff>0</xdr:rowOff>
    </xdr:from>
    <xdr:to>
      <xdr:col>46</xdr:col>
      <xdr:colOff>139561</xdr:colOff>
      <xdr:row>134</xdr:row>
      <xdr:rowOff>212912</xdr:rowOff>
    </xdr:to>
    <xdr:sp macro="" textlink="">
      <xdr:nvSpPr>
        <xdr:cNvPr id="8" name="正方形/長方形 7"/>
        <xdr:cNvSpPr/>
      </xdr:nvSpPr>
      <xdr:spPr>
        <a:xfrm>
          <a:off x="7758545" y="23806727"/>
          <a:ext cx="878471" cy="2129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２</a:t>
          </a:r>
        </a:p>
      </xdr:txBody>
    </xdr:sp>
    <xdr:clientData/>
  </xdr:twoCellAnchor>
  <xdr:twoCellAnchor>
    <xdr:from>
      <xdr:col>21</xdr:col>
      <xdr:colOff>97500</xdr:colOff>
      <xdr:row>742</xdr:row>
      <xdr:rowOff>0</xdr:rowOff>
    </xdr:from>
    <xdr:to>
      <xdr:col>35</xdr:col>
      <xdr:colOff>39291</xdr:colOff>
      <xdr:row>744</xdr:row>
      <xdr:rowOff>314615</xdr:rowOff>
    </xdr:to>
    <xdr:sp macro="" textlink="">
      <xdr:nvSpPr>
        <xdr:cNvPr id="9" name="正方形/長方形 8"/>
        <xdr:cNvSpPr/>
      </xdr:nvSpPr>
      <xdr:spPr>
        <a:xfrm>
          <a:off x="3976773" y="54459909"/>
          <a:ext cx="2527973" cy="101888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14</xdr:col>
      <xdr:colOff>150086</xdr:colOff>
      <xdr:row>744</xdr:row>
      <xdr:rowOff>333665</xdr:rowOff>
    </xdr:from>
    <xdr:to>
      <xdr:col>43</xdr:col>
      <xdr:colOff>97498</xdr:colOff>
      <xdr:row>750</xdr:row>
      <xdr:rowOff>85272</xdr:rowOff>
    </xdr:to>
    <xdr:sp macro="" textlink="">
      <xdr:nvSpPr>
        <xdr:cNvPr id="10" name="大かっこ 9"/>
        <xdr:cNvSpPr/>
      </xdr:nvSpPr>
      <xdr:spPr>
        <a:xfrm>
          <a:off x="2736268" y="55497847"/>
          <a:ext cx="5304503" cy="18875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28</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・森林等の吸収源分科会および関係省庁連絡会の運営等の、吸収源に関する国内検討体制整備の支援。</a:t>
          </a:r>
          <a:endParaRPr kumimoji="1" lang="en-US" altLang="ja-JP" sz="1100"/>
        </a:p>
        <a:p>
          <a:pPr algn="l"/>
          <a:r>
            <a:rPr kumimoji="1" lang="ja-JP" altLang="en-US" sz="1100"/>
            <a:t>・森林等の二酸化炭素排出・吸収量の算定及びその方法に関する検討。</a:t>
          </a:r>
          <a:endParaRPr kumimoji="1" lang="en-US" altLang="ja-JP" sz="1100"/>
        </a:p>
        <a:p>
          <a:pPr algn="l"/>
          <a:r>
            <a:rPr kumimoji="1" lang="ja-JP" altLang="en-US" sz="1100"/>
            <a:t>・国際交渉や国際ワーキンググループの開催を通じた、気候変動枠組条約の下での</a:t>
          </a:r>
          <a:r>
            <a:rPr kumimoji="1" lang="en-US" altLang="ja-JP" sz="1100"/>
            <a:t>2020</a:t>
          </a:r>
          <a:r>
            <a:rPr kumimoji="1" lang="ja-JP" altLang="en-US" sz="1100"/>
            <a:t>年以降の将来枠組みに向けた吸収源の扱いに関する論点の整理・分析・意見素案作成。</a:t>
          </a:r>
        </a:p>
      </xdr:txBody>
    </xdr:sp>
    <xdr:clientData/>
  </xdr:twoCellAnchor>
  <xdr:twoCellAnchor>
    <xdr:from>
      <xdr:col>28</xdr:col>
      <xdr:colOff>8749</xdr:colOff>
      <xdr:row>750</xdr:row>
      <xdr:rowOff>170995</xdr:rowOff>
    </xdr:from>
    <xdr:to>
      <xdr:col>28</xdr:col>
      <xdr:colOff>8749</xdr:colOff>
      <xdr:row>752</xdr:row>
      <xdr:rowOff>3574</xdr:rowOff>
    </xdr:to>
    <xdr:cxnSp macro="">
      <xdr:nvCxnSpPr>
        <xdr:cNvPr id="11" name="直線矢印コネクタ 10"/>
        <xdr:cNvCxnSpPr/>
      </xdr:nvCxnSpPr>
      <xdr:spPr>
        <a:xfrm>
          <a:off x="5181113" y="57471086"/>
          <a:ext cx="0" cy="54839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128342</xdr:colOff>
      <xdr:row>753</xdr:row>
      <xdr:rowOff>107798</xdr:rowOff>
    </xdr:from>
    <xdr:to>
      <xdr:col>35</xdr:col>
      <xdr:colOff>159760</xdr:colOff>
      <xdr:row>756</xdr:row>
      <xdr:rowOff>60172</xdr:rowOff>
    </xdr:to>
    <xdr:sp macro="" textlink="">
      <xdr:nvSpPr>
        <xdr:cNvPr id="12" name="正方形/長方形 11"/>
        <xdr:cNvSpPr/>
      </xdr:nvSpPr>
      <xdr:spPr>
        <a:xfrm>
          <a:off x="3822887" y="58470071"/>
          <a:ext cx="2802328" cy="10261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24</xdr:col>
      <xdr:colOff>101882</xdr:colOff>
      <xdr:row>752</xdr:row>
      <xdr:rowOff>103262</xdr:rowOff>
    </xdr:from>
    <xdr:to>
      <xdr:col>31</xdr:col>
      <xdr:colOff>96591</xdr:colOff>
      <xdr:row>753</xdr:row>
      <xdr:rowOff>50648</xdr:rowOff>
    </xdr:to>
    <xdr:sp macro="" textlink="">
      <xdr:nvSpPr>
        <xdr:cNvPr id="13" name="テキスト ボックス 12"/>
        <xdr:cNvSpPr txBox="1"/>
      </xdr:nvSpPr>
      <xdr:spPr>
        <a:xfrm>
          <a:off x="4535337" y="58119171"/>
          <a:ext cx="1287799" cy="29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20</xdr:col>
      <xdr:colOff>96593</xdr:colOff>
      <xdr:row>756</xdr:row>
      <xdr:rowOff>106739</xdr:rowOff>
    </xdr:from>
    <xdr:to>
      <xdr:col>36</xdr:col>
      <xdr:colOff>9809</xdr:colOff>
      <xdr:row>757</xdr:row>
      <xdr:rowOff>277587</xdr:rowOff>
    </xdr:to>
    <xdr:sp macro="" textlink="">
      <xdr:nvSpPr>
        <xdr:cNvPr id="14" name="大かっこ 13"/>
        <xdr:cNvSpPr/>
      </xdr:nvSpPr>
      <xdr:spPr>
        <a:xfrm>
          <a:off x="3791138" y="59542739"/>
          <a:ext cx="2868853" cy="8404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en-US" altLang="ja-JP" sz="1100">
              <a:solidFill>
                <a:schemeClr val="tx1"/>
              </a:solidFill>
              <a:effectLst/>
              <a:latin typeface="+mn-lt"/>
              <a:ea typeface="+mn-ea"/>
              <a:cs typeface="+mn-cs"/>
            </a:rPr>
            <a:t>H28</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55" zoomScaleNormal="75" zoomScaleSheetLayoutView="55"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55</v>
      </c>
      <c r="AT2" s="173"/>
      <c r="AU2" s="173"/>
      <c r="AV2" s="43" t="str">
        <f>IF(AW2="", "", "-")</f>
        <v/>
      </c>
      <c r="AW2" s="372"/>
      <c r="AX2" s="372"/>
    </row>
    <row r="3" spans="1:50" ht="21" customHeight="1" thickBot="1" x14ac:dyDescent="0.25">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473</v>
      </c>
      <c r="AK3" s="481"/>
      <c r="AL3" s="481"/>
      <c r="AM3" s="481"/>
      <c r="AN3" s="481"/>
      <c r="AO3" s="481"/>
      <c r="AP3" s="481"/>
      <c r="AQ3" s="481"/>
      <c r="AR3" s="481"/>
      <c r="AS3" s="481"/>
      <c r="AT3" s="481"/>
      <c r="AU3" s="481"/>
      <c r="AV3" s="481"/>
      <c r="AW3" s="481"/>
      <c r="AX3" s="24" t="s">
        <v>65</v>
      </c>
    </row>
    <row r="4" spans="1:50" ht="24.75" customHeight="1" x14ac:dyDescent="0.2">
      <c r="A4" s="697" t="s">
        <v>26</v>
      </c>
      <c r="B4" s="698"/>
      <c r="C4" s="698"/>
      <c r="D4" s="698"/>
      <c r="E4" s="698"/>
      <c r="F4" s="698"/>
      <c r="G4" s="673" t="s">
        <v>474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67</v>
      </c>
      <c r="B5" s="684"/>
      <c r="C5" s="684"/>
      <c r="D5" s="684"/>
      <c r="E5" s="684"/>
      <c r="F5" s="685"/>
      <c r="G5" s="513" t="s">
        <v>174</v>
      </c>
      <c r="H5" s="514"/>
      <c r="I5" s="514"/>
      <c r="J5" s="514"/>
      <c r="K5" s="514"/>
      <c r="L5" s="514"/>
      <c r="M5" s="515" t="s">
        <v>66</v>
      </c>
      <c r="N5" s="516"/>
      <c r="O5" s="516"/>
      <c r="P5" s="516"/>
      <c r="Q5" s="516"/>
      <c r="R5" s="517"/>
      <c r="S5" s="518" t="s">
        <v>131</v>
      </c>
      <c r="T5" s="514"/>
      <c r="U5" s="514"/>
      <c r="V5" s="514"/>
      <c r="W5" s="514"/>
      <c r="X5" s="519"/>
      <c r="Y5" s="689" t="s">
        <v>3</v>
      </c>
      <c r="Z5" s="690"/>
      <c r="AA5" s="690"/>
      <c r="AB5" s="690"/>
      <c r="AC5" s="690"/>
      <c r="AD5" s="691"/>
      <c r="AE5" s="692" t="s">
        <v>476</v>
      </c>
      <c r="AF5" s="692"/>
      <c r="AG5" s="692"/>
      <c r="AH5" s="692"/>
      <c r="AI5" s="692"/>
      <c r="AJ5" s="692"/>
      <c r="AK5" s="692"/>
      <c r="AL5" s="692"/>
      <c r="AM5" s="692"/>
      <c r="AN5" s="692"/>
      <c r="AO5" s="692"/>
      <c r="AP5" s="693"/>
      <c r="AQ5" s="694" t="s">
        <v>558</v>
      </c>
      <c r="AR5" s="695"/>
      <c r="AS5" s="695"/>
      <c r="AT5" s="695"/>
      <c r="AU5" s="695"/>
      <c r="AV5" s="695"/>
      <c r="AW5" s="695"/>
      <c r="AX5" s="696"/>
    </row>
    <row r="6" spans="1:50" ht="39" customHeight="1" x14ac:dyDescent="0.2">
      <c r="A6" s="699" t="s">
        <v>4</v>
      </c>
      <c r="B6" s="700"/>
      <c r="C6" s="700"/>
      <c r="D6" s="700"/>
      <c r="E6" s="700"/>
      <c r="F6" s="700"/>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2">
      <c r="A7" s="801" t="s">
        <v>23</v>
      </c>
      <c r="B7" s="802"/>
      <c r="C7" s="802"/>
      <c r="D7" s="802"/>
      <c r="E7" s="802"/>
      <c r="F7" s="803"/>
      <c r="G7" s="804" t="s">
        <v>478</v>
      </c>
      <c r="H7" s="805"/>
      <c r="I7" s="805"/>
      <c r="J7" s="805"/>
      <c r="K7" s="805"/>
      <c r="L7" s="805"/>
      <c r="M7" s="805"/>
      <c r="N7" s="805"/>
      <c r="O7" s="805"/>
      <c r="P7" s="805"/>
      <c r="Q7" s="805"/>
      <c r="R7" s="805"/>
      <c r="S7" s="805"/>
      <c r="T7" s="805"/>
      <c r="U7" s="805"/>
      <c r="V7" s="805"/>
      <c r="W7" s="805"/>
      <c r="X7" s="806"/>
      <c r="Y7" s="370" t="s">
        <v>5</v>
      </c>
      <c r="Z7" s="261"/>
      <c r="AA7" s="261"/>
      <c r="AB7" s="261"/>
      <c r="AC7" s="261"/>
      <c r="AD7" s="371"/>
      <c r="AE7" s="360" t="s">
        <v>479</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01" t="s">
        <v>343</v>
      </c>
      <c r="B8" s="802"/>
      <c r="C8" s="802"/>
      <c r="D8" s="802"/>
      <c r="E8" s="802"/>
      <c r="F8" s="803"/>
      <c r="G8" s="179" t="str">
        <f>入力規則等!A26</f>
        <v>地球温暖化対策</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2"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3"/>
    </row>
    <row r="9" spans="1:50" ht="69" customHeight="1" x14ac:dyDescent="0.2">
      <c r="A9" s="91" t="s">
        <v>24</v>
      </c>
      <c r="B9" s="92"/>
      <c r="C9" s="92"/>
      <c r="D9" s="92"/>
      <c r="E9" s="92"/>
      <c r="F9" s="92"/>
      <c r="G9" s="535" t="s">
        <v>480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64.5" customHeight="1" x14ac:dyDescent="0.2">
      <c r="A10" s="714" t="s">
        <v>30</v>
      </c>
      <c r="B10" s="715"/>
      <c r="C10" s="715"/>
      <c r="D10" s="715"/>
      <c r="E10" s="715"/>
      <c r="F10" s="715"/>
      <c r="G10" s="650" t="s">
        <v>481</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2">
      <c r="A11" s="714" t="s">
        <v>6</v>
      </c>
      <c r="B11" s="715"/>
      <c r="C11" s="715"/>
      <c r="D11" s="715"/>
      <c r="E11" s="715"/>
      <c r="F11" s="72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85" t="s">
        <v>25</v>
      </c>
      <c r="B12" s="86"/>
      <c r="C12" s="86"/>
      <c r="D12" s="86"/>
      <c r="E12" s="86"/>
      <c r="F12" s="87"/>
      <c r="G12" s="656"/>
      <c r="H12" s="657"/>
      <c r="I12" s="657"/>
      <c r="J12" s="657"/>
      <c r="K12" s="657"/>
      <c r="L12" s="657"/>
      <c r="M12" s="657"/>
      <c r="N12" s="657"/>
      <c r="O12" s="657"/>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6"/>
    </row>
    <row r="13" spans="1:50" ht="21" customHeight="1" x14ac:dyDescent="0.2">
      <c r="A13" s="88"/>
      <c r="B13" s="89"/>
      <c r="C13" s="89"/>
      <c r="D13" s="89"/>
      <c r="E13" s="89"/>
      <c r="F13" s="90"/>
      <c r="G13" s="717" t="s">
        <v>7</v>
      </c>
      <c r="H13" s="718"/>
      <c r="I13" s="615" t="s">
        <v>8</v>
      </c>
      <c r="J13" s="616"/>
      <c r="K13" s="616"/>
      <c r="L13" s="616"/>
      <c r="M13" s="616"/>
      <c r="N13" s="616"/>
      <c r="O13" s="617"/>
      <c r="P13" s="168">
        <v>33</v>
      </c>
      <c r="Q13" s="169"/>
      <c r="R13" s="169"/>
      <c r="S13" s="169"/>
      <c r="T13" s="169"/>
      <c r="U13" s="169"/>
      <c r="V13" s="170"/>
      <c r="W13" s="168">
        <v>34</v>
      </c>
      <c r="X13" s="169"/>
      <c r="Y13" s="169"/>
      <c r="Z13" s="169"/>
      <c r="AA13" s="169"/>
      <c r="AB13" s="169"/>
      <c r="AC13" s="170"/>
      <c r="AD13" s="168">
        <v>28</v>
      </c>
      <c r="AE13" s="169"/>
      <c r="AF13" s="169"/>
      <c r="AG13" s="169"/>
      <c r="AH13" s="169"/>
      <c r="AI13" s="169"/>
      <c r="AJ13" s="170"/>
      <c r="AK13" s="168">
        <v>33</v>
      </c>
      <c r="AL13" s="169"/>
      <c r="AM13" s="169"/>
      <c r="AN13" s="169"/>
      <c r="AO13" s="169"/>
      <c r="AP13" s="169"/>
      <c r="AQ13" s="170"/>
      <c r="AR13" s="165">
        <v>33</v>
      </c>
      <c r="AS13" s="166"/>
      <c r="AT13" s="166"/>
      <c r="AU13" s="166"/>
      <c r="AV13" s="166"/>
      <c r="AW13" s="166"/>
      <c r="AX13" s="369"/>
    </row>
    <row r="14" spans="1:50" ht="21" customHeight="1" x14ac:dyDescent="0.2">
      <c r="A14" s="88"/>
      <c r="B14" s="89"/>
      <c r="C14" s="89"/>
      <c r="D14" s="89"/>
      <c r="E14" s="89"/>
      <c r="F14" s="90"/>
      <c r="G14" s="719"/>
      <c r="H14" s="720"/>
      <c r="I14" s="538" t="s">
        <v>9</v>
      </c>
      <c r="J14" s="606"/>
      <c r="K14" s="606"/>
      <c r="L14" s="606"/>
      <c r="M14" s="606"/>
      <c r="N14" s="606"/>
      <c r="O14" s="607"/>
      <c r="P14" s="168" t="s">
        <v>482</v>
      </c>
      <c r="Q14" s="169"/>
      <c r="R14" s="169"/>
      <c r="S14" s="169"/>
      <c r="T14" s="169"/>
      <c r="U14" s="169"/>
      <c r="V14" s="170"/>
      <c r="W14" s="168" t="s">
        <v>482</v>
      </c>
      <c r="X14" s="169"/>
      <c r="Y14" s="169"/>
      <c r="Z14" s="169"/>
      <c r="AA14" s="169"/>
      <c r="AB14" s="169"/>
      <c r="AC14" s="170"/>
      <c r="AD14" s="168" t="s">
        <v>483</v>
      </c>
      <c r="AE14" s="169"/>
      <c r="AF14" s="169"/>
      <c r="AG14" s="169"/>
      <c r="AH14" s="169"/>
      <c r="AI14" s="169"/>
      <c r="AJ14" s="170"/>
      <c r="AK14" s="168" t="s">
        <v>484</v>
      </c>
      <c r="AL14" s="169"/>
      <c r="AM14" s="169"/>
      <c r="AN14" s="169"/>
      <c r="AO14" s="169"/>
      <c r="AP14" s="169"/>
      <c r="AQ14" s="170"/>
      <c r="AR14" s="642"/>
      <c r="AS14" s="642"/>
      <c r="AT14" s="642"/>
      <c r="AU14" s="642"/>
      <c r="AV14" s="642"/>
      <c r="AW14" s="642"/>
      <c r="AX14" s="643"/>
    </row>
    <row r="15" spans="1:50" ht="21" customHeight="1" x14ac:dyDescent="0.2">
      <c r="A15" s="88"/>
      <c r="B15" s="89"/>
      <c r="C15" s="89"/>
      <c r="D15" s="89"/>
      <c r="E15" s="89"/>
      <c r="F15" s="90"/>
      <c r="G15" s="719"/>
      <c r="H15" s="720"/>
      <c r="I15" s="538" t="s">
        <v>51</v>
      </c>
      <c r="J15" s="539"/>
      <c r="K15" s="539"/>
      <c r="L15" s="539"/>
      <c r="M15" s="539"/>
      <c r="N15" s="539"/>
      <c r="O15" s="540"/>
      <c r="P15" s="168" t="s">
        <v>485</v>
      </c>
      <c r="Q15" s="169"/>
      <c r="R15" s="169"/>
      <c r="S15" s="169"/>
      <c r="T15" s="169"/>
      <c r="U15" s="169"/>
      <c r="V15" s="170"/>
      <c r="W15" s="168" t="s">
        <v>482</v>
      </c>
      <c r="X15" s="169"/>
      <c r="Y15" s="169"/>
      <c r="Z15" s="169"/>
      <c r="AA15" s="169"/>
      <c r="AB15" s="169"/>
      <c r="AC15" s="170"/>
      <c r="AD15" s="168" t="s">
        <v>482</v>
      </c>
      <c r="AE15" s="169"/>
      <c r="AF15" s="169"/>
      <c r="AG15" s="169"/>
      <c r="AH15" s="169"/>
      <c r="AI15" s="169"/>
      <c r="AJ15" s="170"/>
      <c r="AK15" s="168" t="s">
        <v>482</v>
      </c>
      <c r="AL15" s="169"/>
      <c r="AM15" s="169"/>
      <c r="AN15" s="169"/>
      <c r="AO15" s="169"/>
      <c r="AP15" s="169"/>
      <c r="AQ15" s="170"/>
      <c r="AR15" s="168" t="s">
        <v>548</v>
      </c>
      <c r="AS15" s="169"/>
      <c r="AT15" s="169"/>
      <c r="AU15" s="169"/>
      <c r="AV15" s="169"/>
      <c r="AW15" s="169"/>
      <c r="AX15" s="605"/>
    </row>
    <row r="16" spans="1:50" ht="21" customHeight="1" x14ac:dyDescent="0.2">
      <c r="A16" s="88"/>
      <c r="B16" s="89"/>
      <c r="C16" s="89"/>
      <c r="D16" s="89"/>
      <c r="E16" s="89"/>
      <c r="F16" s="90"/>
      <c r="G16" s="719"/>
      <c r="H16" s="720"/>
      <c r="I16" s="538" t="s">
        <v>52</v>
      </c>
      <c r="J16" s="539"/>
      <c r="K16" s="539"/>
      <c r="L16" s="539"/>
      <c r="M16" s="539"/>
      <c r="N16" s="539"/>
      <c r="O16" s="540"/>
      <c r="P16" s="168" t="s">
        <v>482</v>
      </c>
      <c r="Q16" s="169"/>
      <c r="R16" s="169"/>
      <c r="S16" s="169"/>
      <c r="T16" s="169"/>
      <c r="U16" s="169"/>
      <c r="V16" s="170"/>
      <c r="W16" s="168" t="s">
        <v>482</v>
      </c>
      <c r="X16" s="169"/>
      <c r="Y16" s="169"/>
      <c r="Z16" s="169"/>
      <c r="AA16" s="169"/>
      <c r="AB16" s="169"/>
      <c r="AC16" s="170"/>
      <c r="AD16" s="168" t="s">
        <v>483</v>
      </c>
      <c r="AE16" s="169"/>
      <c r="AF16" s="169"/>
      <c r="AG16" s="169"/>
      <c r="AH16" s="169"/>
      <c r="AI16" s="169"/>
      <c r="AJ16" s="170"/>
      <c r="AK16" s="168" t="s">
        <v>486</v>
      </c>
      <c r="AL16" s="169"/>
      <c r="AM16" s="169"/>
      <c r="AN16" s="169"/>
      <c r="AO16" s="169"/>
      <c r="AP16" s="169"/>
      <c r="AQ16" s="170"/>
      <c r="AR16" s="653"/>
      <c r="AS16" s="654"/>
      <c r="AT16" s="654"/>
      <c r="AU16" s="654"/>
      <c r="AV16" s="654"/>
      <c r="AW16" s="654"/>
      <c r="AX16" s="655"/>
    </row>
    <row r="17" spans="1:50" ht="24.75" customHeight="1" x14ac:dyDescent="0.2">
      <c r="A17" s="88"/>
      <c r="B17" s="89"/>
      <c r="C17" s="89"/>
      <c r="D17" s="89"/>
      <c r="E17" s="89"/>
      <c r="F17" s="90"/>
      <c r="G17" s="719"/>
      <c r="H17" s="720"/>
      <c r="I17" s="538" t="s">
        <v>50</v>
      </c>
      <c r="J17" s="606"/>
      <c r="K17" s="606"/>
      <c r="L17" s="606"/>
      <c r="M17" s="606"/>
      <c r="N17" s="606"/>
      <c r="O17" s="607"/>
      <c r="P17" s="168" t="s">
        <v>482</v>
      </c>
      <c r="Q17" s="169"/>
      <c r="R17" s="169"/>
      <c r="S17" s="169"/>
      <c r="T17" s="169"/>
      <c r="U17" s="169"/>
      <c r="V17" s="170"/>
      <c r="W17" s="168" t="s">
        <v>486</v>
      </c>
      <c r="X17" s="169"/>
      <c r="Y17" s="169"/>
      <c r="Z17" s="169"/>
      <c r="AA17" s="169"/>
      <c r="AB17" s="169"/>
      <c r="AC17" s="170"/>
      <c r="AD17" s="168" t="s">
        <v>482</v>
      </c>
      <c r="AE17" s="169"/>
      <c r="AF17" s="169"/>
      <c r="AG17" s="169"/>
      <c r="AH17" s="169"/>
      <c r="AI17" s="169"/>
      <c r="AJ17" s="170"/>
      <c r="AK17" s="168" t="s">
        <v>482</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1"/>
      <c r="H18" s="722"/>
      <c r="I18" s="709" t="s">
        <v>21</v>
      </c>
      <c r="J18" s="710"/>
      <c r="K18" s="710"/>
      <c r="L18" s="710"/>
      <c r="M18" s="710"/>
      <c r="N18" s="710"/>
      <c r="O18" s="711"/>
      <c r="P18" s="189">
        <f>SUM(P13:V17)</f>
        <v>33</v>
      </c>
      <c r="Q18" s="190"/>
      <c r="R18" s="190"/>
      <c r="S18" s="190"/>
      <c r="T18" s="190"/>
      <c r="U18" s="190"/>
      <c r="V18" s="191"/>
      <c r="W18" s="189">
        <f>SUM(W13:AC17)</f>
        <v>34</v>
      </c>
      <c r="X18" s="190"/>
      <c r="Y18" s="190"/>
      <c r="Z18" s="190"/>
      <c r="AA18" s="190"/>
      <c r="AB18" s="190"/>
      <c r="AC18" s="191"/>
      <c r="AD18" s="189">
        <f>SUM(AD13:AJ17)</f>
        <v>28</v>
      </c>
      <c r="AE18" s="190"/>
      <c r="AF18" s="190"/>
      <c r="AG18" s="190"/>
      <c r="AH18" s="190"/>
      <c r="AI18" s="190"/>
      <c r="AJ18" s="191"/>
      <c r="AK18" s="189">
        <f>SUM(AK13:AQ17)</f>
        <v>33</v>
      </c>
      <c r="AL18" s="190"/>
      <c r="AM18" s="190"/>
      <c r="AN18" s="190"/>
      <c r="AO18" s="190"/>
      <c r="AP18" s="190"/>
      <c r="AQ18" s="191"/>
      <c r="AR18" s="189">
        <f>SUM(AR13:AX17)</f>
        <v>33</v>
      </c>
      <c r="AS18" s="190"/>
      <c r="AT18" s="190"/>
      <c r="AU18" s="190"/>
      <c r="AV18" s="190"/>
      <c r="AW18" s="190"/>
      <c r="AX18" s="494"/>
    </row>
    <row r="19" spans="1:50" ht="24.75" customHeight="1" x14ac:dyDescent="0.2">
      <c r="A19" s="88"/>
      <c r="B19" s="89"/>
      <c r="C19" s="89"/>
      <c r="D19" s="89"/>
      <c r="E19" s="89"/>
      <c r="F19" s="90"/>
      <c r="G19" s="491" t="s">
        <v>10</v>
      </c>
      <c r="H19" s="492"/>
      <c r="I19" s="492"/>
      <c r="J19" s="492"/>
      <c r="K19" s="492"/>
      <c r="L19" s="492"/>
      <c r="M19" s="492"/>
      <c r="N19" s="492"/>
      <c r="O19" s="492"/>
      <c r="P19" s="168">
        <v>29</v>
      </c>
      <c r="Q19" s="169"/>
      <c r="R19" s="169"/>
      <c r="S19" s="169"/>
      <c r="T19" s="169"/>
      <c r="U19" s="169"/>
      <c r="V19" s="170"/>
      <c r="W19" s="168">
        <v>34</v>
      </c>
      <c r="X19" s="169"/>
      <c r="Y19" s="169"/>
      <c r="Z19" s="169"/>
      <c r="AA19" s="169"/>
      <c r="AB19" s="169"/>
      <c r="AC19" s="170"/>
      <c r="AD19" s="168">
        <v>27</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2">
      <c r="A20" s="88"/>
      <c r="B20" s="89"/>
      <c r="C20" s="89"/>
      <c r="D20" s="89"/>
      <c r="E20" s="89"/>
      <c r="F20" s="90"/>
      <c r="G20" s="491" t="s">
        <v>11</v>
      </c>
      <c r="H20" s="492"/>
      <c r="I20" s="492"/>
      <c r="J20" s="492"/>
      <c r="K20" s="492"/>
      <c r="L20" s="492"/>
      <c r="M20" s="492"/>
      <c r="N20" s="492"/>
      <c r="O20" s="492"/>
      <c r="P20" s="496">
        <f>IF(P18=0, "-", SUM(P19)/P18)</f>
        <v>0.87878787878787878</v>
      </c>
      <c r="Q20" s="496"/>
      <c r="R20" s="496"/>
      <c r="S20" s="496"/>
      <c r="T20" s="496"/>
      <c r="U20" s="496"/>
      <c r="V20" s="496"/>
      <c r="W20" s="496">
        <f t="shared" ref="W20" si="0">IF(W18=0, "-", SUM(W19)/W18)</f>
        <v>1</v>
      </c>
      <c r="X20" s="496"/>
      <c r="Y20" s="496"/>
      <c r="Z20" s="496"/>
      <c r="AA20" s="496"/>
      <c r="AB20" s="496"/>
      <c r="AC20" s="496"/>
      <c r="AD20" s="496">
        <f t="shared" ref="AD20" si="1">IF(AD18=0, "-", SUM(AD19)/AD18)</f>
        <v>0.9642857142857143</v>
      </c>
      <c r="AE20" s="496"/>
      <c r="AF20" s="496"/>
      <c r="AG20" s="496"/>
      <c r="AH20" s="496"/>
      <c r="AI20" s="496"/>
      <c r="AJ20" s="496"/>
      <c r="AK20" s="493"/>
      <c r="AL20" s="493"/>
      <c r="AM20" s="493"/>
      <c r="AN20" s="493"/>
      <c r="AO20" s="493"/>
      <c r="AP20" s="493"/>
      <c r="AQ20" s="585"/>
      <c r="AR20" s="585"/>
      <c r="AS20" s="585"/>
      <c r="AT20" s="585"/>
      <c r="AU20" s="493"/>
      <c r="AV20" s="493"/>
      <c r="AW20" s="493"/>
      <c r="AX20" s="495"/>
    </row>
    <row r="21" spans="1:50" ht="25.5" customHeight="1" x14ac:dyDescent="0.2">
      <c r="A21" s="91"/>
      <c r="B21" s="92"/>
      <c r="C21" s="92"/>
      <c r="D21" s="92"/>
      <c r="E21" s="92"/>
      <c r="F21" s="93"/>
      <c r="G21" s="886" t="s">
        <v>428</v>
      </c>
      <c r="H21" s="887"/>
      <c r="I21" s="887"/>
      <c r="J21" s="887"/>
      <c r="K21" s="887"/>
      <c r="L21" s="887"/>
      <c r="M21" s="887"/>
      <c r="N21" s="887"/>
      <c r="O21" s="887"/>
      <c r="P21" s="496">
        <f>IF(P19=0, "-", SUM(P19)/SUM(P13,P14))</f>
        <v>0.87878787878787878</v>
      </c>
      <c r="Q21" s="496"/>
      <c r="R21" s="496"/>
      <c r="S21" s="496"/>
      <c r="T21" s="496"/>
      <c r="U21" s="496"/>
      <c r="V21" s="496"/>
      <c r="W21" s="496">
        <f t="shared" ref="W21" si="2">IF(W19=0, "-", SUM(W19)/SUM(W13,W14))</f>
        <v>1</v>
      </c>
      <c r="X21" s="496"/>
      <c r="Y21" s="496"/>
      <c r="Z21" s="496"/>
      <c r="AA21" s="496"/>
      <c r="AB21" s="496"/>
      <c r="AC21" s="496"/>
      <c r="AD21" s="496">
        <f t="shared" ref="AD21" si="3">IF(AD19=0, "-", SUM(AD19)/SUM(AD13,AD14))</f>
        <v>0.9642857142857143</v>
      </c>
      <c r="AE21" s="496"/>
      <c r="AF21" s="496"/>
      <c r="AG21" s="496"/>
      <c r="AH21" s="496"/>
      <c r="AI21" s="496"/>
      <c r="AJ21" s="496"/>
      <c r="AK21" s="493"/>
      <c r="AL21" s="493"/>
      <c r="AM21" s="493"/>
      <c r="AN21" s="493"/>
      <c r="AO21" s="493"/>
      <c r="AP21" s="493"/>
      <c r="AQ21" s="585"/>
      <c r="AR21" s="585"/>
      <c r="AS21" s="585"/>
      <c r="AT21" s="585"/>
      <c r="AU21" s="493"/>
      <c r="AV21" s="493"/>
      <c r="AW21" s="493"/>
      <c r="AX21" s="495"/>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487</v>
      </c>
      <c r="H23" s="134"/>
      <c r="I23" s="134"/>
      <c r="J23" s="134"/>
      <c r="K23" s="134"/>
      <c r="L23" s="134"/>
      <c r="M23" s="134"/>
      <c r="N23" s="134"/>
      <c r="O23" s="135"/>
      <c r="P23" s="165">
        <v>33</v>
      </c>
      <c r="Q23" s="166"/>
      <c r="R23" s="166"/>
      <c r="S23" s="166"/>
      <c r="T23" s="166"/>
      <c r="U23" s="166"/>
      <c r="V23" s="167"/>
      <c r="W23" s="165">
        <v>33</v>
      </c>
      <c r="X23" s="166"/>
      <c r="Y23" s="166"/>
      <c r="Z23" s="166"/>
      <c r="AA23" s="166"/>
      <c r="AB23" s="166"/>
      <c r="AC23" s="167"/>
      <c r="AD23" s="156" t="s">
        <v>554</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33</v>
      </c>
      <c r="Q29" s="193"/>
      <c r="R29" s="193"/>
      <c r="S29" s="193"/>
      <c r="T29" s="193"/>
      <c r="U29" s="193"/>
      <c r="V29" s="194"/>
      <c r="W29" s="192">
        <f>AR13</f>
        <v>33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7" t="s">
        <v>422</v>
      </c>
      <c r="B30" s="548"/>
      <c r="C30" s="548"/>
      <c r="D30" s="548"/>
      <c r="E30" s="548"/>
      <c r="F30" s="549"/>
      <c r="G30" s="627" t="s">
        <v>265</v>
      </c>
      <c r="H30" s="365"/>
      <c r="I30" s="365"/>
      <c r="J30" s="365"/>
      <c r="K30" s="365"/>
      <c r="L30" s="365"/>
      <c r="M30" s="365"/>
      <c r="N30" s="365"/>
      <c r="O30" s="542"/>
      <c r="P30" s="541" t="s">
        <v>59</v>
      </c>
      <c r="Q30" s="365"/>
      <c r="R30" s="365"/>
      <c r="S30" s="365"/>
      <c r="T30" s="365"/>
      <c r="U30" s="365"/>
      <c r="V30" s="365"/>
      <c r="W30" s="365"/>
      <c r="X30" s="542"/>
      <c r="Y30" s="435"/>
      <c r="Z30" s="436"/>
      <c r="AA30" s="437"/>
      <c r="AB30" s="364" t="s">
        <v>12</v>
      </c>
      <c r="AC30" s="544"/>
      <c r="AD30" s="545"/>
      <c r="AE30" s="363" t="s">
        <v>310</v>
      </c>
      <c r="AF30" s="363"/>
      <c r="AG30" s="363"/>
      <c r="AH30" s="363"/>
      <c r="AI30" s="363" t="s">
        <v>311</v>
      </c>
      <c r="AJ30" s="363"/>
      <c r="AK30" s="363"/>
      <c r="AL30" s="363"/>
      <c r="AM30" s="363" t="s">
        <v>317</v>
      </c>
      <c r="AN30" s="363"/>
      <c r="AO30" s="363"/>
      <c r="AP30" s="364"/>
      <c r="AQ30" s="618" t="s">
        <v>308</v>
      </c>
      <c r="AR30" s="619"/>
      <c r="AS30" s="619"/>
      <c r="AT30" s="620"/>
      <c r="AU30" s="365" t="s">
        <v>253</v>
      </c>
      <c r="AV30" s="365"/>
      <c r="AW30" s="365"/>
      <c r="AX30" s="366"/>
    </row>
    <row r="31" spans="1:50" ht="18.75" customHeight="1" x14ac:dyDescent="0.2">
      <c r="A31" s="520"/>
      <c r="B31" s="521"/>
      <c r="C31" s="521"/>
      <c r="D31" s="521"/>
      <c r="E31" s="521"/>
      <c r="F31" s="522"/>
      <c r="G31" s="530"/>
      <c r="H31" s="354"/>
      <c r="I31" s="354"/>
      <c r="J31" s="354"/>
      <c r="K31" s="354"/>
      <c r="L31" s="354"/>
      <c r="M31" s="354"/>
      <c r="N31" s="354"/>
      <c r="O31" s="531"/>
      <c r="P31" s="543"/>
      <c r="Q31" s="354"/>
      <c r="R31" s="354"/>
      <c r="S31" s="354"/>
      <c r="T31" s="354"/>
      <c r="U31" s="354"/>
      <c r="V31" s="354"/>
      <c r="W31" s="354"/>
      <c r="X31" s="531"/>
      <c r="Y31" s="438"/>
      <c r="Z31" s="439"/>
      <c r="AA31" s="440"/>
      <c r="AB31" s="315"/>
      <c r="AC31" s="316"/>
      <c r="AD31" s="317"/>
      <c r="AE31" s="353"/>
      <c r="AF31" s="353"/>
      <c r="AG31" s="353"/>
      <c r="AH31" s="353"/>
      <c r="AI31" s="353"/>
      <c r="AJ31" s="353"/>
      <c r="AK31" s="353"/>
      <c r="AL31" s="353"/>
      <c r="AM31" s="353"/>
      <c r="AN31" s="353"/>
      <c r="AO31" s="353"/>
      <c r="AP31" s="315"/>
      <c r="AQ31" s="195" t="s">
        <v>482</v>
      </c>
      <c r="AR31" s="184"/>
      <c r="AS31" s="118" t="s">
        <v>309</v>
      </c>
      <c r="AT31" s="119"/>
      <c r="AU31" s="251">
        <v>32</v>
      </c>
      <c r="AV31" s="251"/>
      <c r="AW31" s="354" t="s">
        <v>297</v>
      </c>
      <c r="AX31" s="355"/>
    </row>
    <row r="32" spans="1:50" ht="86.5" customHeight="1" x14ac:dyDescent="0.2">
      <c r="A32" s="523"/>
      <c r="B32" s="521"/>
      <c r="C32" s="521"/>
      <c r="D32" s="521"/>
      <c r="E32" s="521"/>
      <c r="F32" s="522"/>
      <c r="G32" s="497" t="s">
        <v>488</v>
      </c>
      <c r="H32" s="498"/>
      <c r="I32" s="498"/>
      <c r="J32" s="498"/>
      <c r="K32" s="498"/>
      <c r="L32" s="498"/>
      <c r="M32" s="498"/>
      <c r="N32" s="498"/>
      <c r="O32" s="499"/>
      <c r="P32" s="107" t="s">
        <v>489</v>
      </c>
      <c r="Q32" s="107"/>
      <c r="R32" s="107"/>
      <c r="S32" s="107"/>
      <c r="T32" s="107"/>
      <c r="U32" s="107"/>
      <c r="V32" s="107"/>
      <c r="W32" s="107"/>
      <c r="X32" s="198"/>
      <c r="Y32" s="321" t="s">
        <v>13</v>
      </c>
      <c r="Z32" s="506"/>
      <c r="AA32" s="507"/>
      <c r="AB32" s="546" t="s">
        <v>490</v>
      </c>
      <c r="AC32" s="508"/>
      <c r="AD32" s="508"/>
      <c r="AE32" s="334">
        <v>4990</v>
      </c>
      <c r="AF32" s="335"/>
      <c r="AG32" s="335"/>
      <c r="AH32" s="335"/>
      <c r="AI32" s="334">
        <v>5010</v>
      </c>
      <c r="AJ32" s="335"/>
      <c r="AK32" s="335"/>
      <c r="AL32" s="335"/>
      <c r="AM32" s="334"/>
      <c r="AN32" s="335"/>
      <c r="AO32" s="335"/>
      <c r="AP32" s="335"/>
      <c r="AQ32" s="175" t="s">
        <v>483</v>
      </c>
      <c r="AR32" s="176"/>
      <c r="AS32" s="176"/>
      <c r="AT32" s="177"/>
      <c r="AU32" s="335" t="s">
        <v>482</v>
      </c>
      <c r="AV32" s="335"/>
      <c r="AW32" s="335"/>
      <c r="AX32" s="351"/>
    </row>
    <row r="33" spans="1:50" ht="86.5" customHeight="1" x14ac:dyDescent="0.2">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7" t="s">
        <v>490</v>
      </c>
      <c r="AC33" s="478"/>
      <c r="AD33" s="478"/>
      <c r="AE33" s="334">
        <v>4400</v>
      </c>
      <c r="AF33" s="335"/>
      <c r="AG33" s="335"/>
      <c r="AH33" s="335"/>
      <c r="AI33" s="334">
        <v>4400</v>
      </c>
      <c r="AJ33" s="335"/>
      <c r="AK33" s="335"/>
      <c r="AL33" s="335"/>
      <c r="AM33" s="334">
        <v>4400</v>
      </c>
      <c r="AN33" s="335"/>
      <c r="AO33" s="335"/>
      <c r="AP33" s="335"/>
      <c r="AQ33" s="175" t="s">
        <v>482</v>
      </c>
      <c r="AR33" s="176"/>
      <c r="AS33" s="176"/>
      <c r="AT33" s="177"/>
      <c r="AU33" s="335">
        <v>3800</v>
      </c>
      <c r="AV33" s="335"/>
      <c r="AW33" s="335"/>
      <c r="AX33" s="351"/>
    </row>
    <row r="34" spans="1:50" ht="86.5" customHeight="1" x14ac:dyDescent="0.2">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2" t="s">
        <v>298</v>
      </c>
      <c r="AC34" s="462"/>
      <c r="AD34" s="462"/>
      <c r="AE34" s="334">
        <v>113</v>
      </c>
      <c r="AF34" s="335"/>
      <c r="AG34" s="335"/>
      <c r="AH34" s="335"/>
      <c r="AI34" s="334">
        <v>114</v>
      </c>
      <c r="AJ34" s="335"/>
      <c r="AK34" s="335"/>
      <c r="AL34" s="335"/>
      <c r="AM34" s="334"/>
      <c r="AN34" s="335"/>
      <c r="AO34" s="335"/>
      <c r="AP34" s="335"/>
      <c r="AQ34" s="175" t="s">
        <v>482</v>
      </c>
      <c r="AR34" s="176"/>
      <c r="AS34" s="176"/>
      <c r="AT34" s="177"/>
      <c r="AU34" s="335" t="s">
        <v>482</v>
      </c>
      <c r="AV34" s="335"/>
      <c r="AW34" s="335"/>
      <c r="AX34" s="351"/>
    </row>
    <row r="35" spans="1:50" ht="28" customHeight="1" x14ac:dyDescent="0.2">
      <c r="A35" s="860" t="s">
        <v>457</v>
      </c>
      <c r="B35" s="861"/>
      <c r="C35" s="861"/>
      <c r="D35" s="861"/>
      <c r="E35" s="861"/>
      <c r="F35" s="862"/>
      <c r="G35" s="866" t="s">
        <v>491</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7.5" customHeight="1" x14ac:dyDescent="0.2">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x14ac:dyDescent="0.2">
      <c r="A37" s="621" t="s">
        <v>422</v>
      </c>
      <c r="B37" s="622"/>
      <c r="C37" s="622"/>
      <c r="D37" s="622"/>
      <c r="E37" s="622"/>
      <c r="F37" s="623"/>
      <c r="G37" s="732" t="s">
        <v>265</v>
      </c>
      <c r="H37" s="358"/>
      <c r="I37" s="358"/>
      <c r="J37" s="358"/>
      <c r="K37" s="358"/>
      <c r="L37" s="358"/>
      <c r="M37" s="358"/>
      <c r="N37" s="358"/>
      <c r="O37" s="609"/>
      <c r="P37" s="608" t="s">
        <v>59</v>
      </c>
      <c r="Q37" s="358"/>
      <c r="R37" s="358"/>
      <c r="S37" s="358"/>
      <c r="T37" s="358"/>
      <c r="U37" s="358"/>
      <c r="V37" s="358"/>
      <c r="W37" s="358"/>
      <c r="X37" s="609"/>
      <c r="Y37" s="610"/>
      <c r="Z37" s="611"/>
      <c r="AA37" s="612"/>
      <c r="AB37" s="357" t="s">
        <v>12</v>
      </c>
      <c r="AC37" s="613"/>
      <c r="AD37" s="614"/>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2">
      <c r="A38" s="520"/>
      <c r="B38" s="521"/>
      <c r="C38" s="521"/>
      <c r="D38" s="521"/>
      <c r="E38" s="521"/>
      <c r="F38" s="522"/>
      <c r="G38" s="530"/>
      <c r="H38" s="354"/>
      <c r="I38" s="354"/>
      <c r="J38" s="354"/>
      <c r="K38" s="354"/>
      <c r="L38" s="354"/>
      <c r="M38" s="354"/>
      <c r="N38" s="354"/>
      <c r="O38" s="531"/>
      <c r="P38" s="543"/>
      <c r="Q38" s="354"/>
      <c r="R38" s="354"/>
      <c r="S38" s="354"/>
      <c r="T38" s="354"/>
      <c r="U38" s="354"/>
      <c r="V38" s="354"/>
      <c r="W38" s="354"/>
      <c r="X38" s="531"/>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3"/>
      <c r="B39" s="521"/>
      <c r="C39" s="521"/>
      <c r="D39" s="521"/>
      <c r="E39" s="521"/>
      <c r="F39" s="522"/>
      <c r="G39" s="497"/>
      <c r="H39" s="498"/>
      <c r="I39" s="498"/>
      <c r="J39" s="498"/>
      <c r="K39" s="498"/>
      <c r="L39" s="498"/>
      <c r="M39" s="498"/>
      <c r="N39" s="498"/>
      <c r="O39" s="499"/>
      <c r="P39" s="107"/>
      <c r="Q39" s="107"/>
      <c r="R39" s="107"/>
      <c r="S39" s="107"/>
      <c r="T39" s="107"/>
      <c r="U39" s="107"/>
      <c r="V39" s="107"/>
      <c r="W39" s="107"/>
      <c r="X39" s="198"/>
      <c r="Y39" s="321" t="s">
        <v>13</v>
      </c>
      <c r="Z39" s="506"/>
      <c r="AA39" s="507"/>
      <c r="AB39" s="508"/>
      <c r="AC39" s="508"/>
      <c r="AD39" s="508"/>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c r="AC40" s="478"/>
      <c r="AD40" s="478"/>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4"/>
      <c r="B41" s="625"/>
      <c r="C41" s="625"/>
      <c r="D41" s="625"/>
      <c r="E41" s="625"/>
      <c r="F41" s="626"/>
      <c r="G41" s="503"/>
      <c r="H41" s="504"/>
      <c r="I41" s="504"/>
      <c r="J41" s="504"/>
      <c r="K41" s="504"/>
      <c r="L41" s="504"/>
      <c r="M41" s="504"/>
      <c r="N41" s="504"/>
      <c r="O41" s="505"/>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0" t="s">
        <v>457</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x14ac:dyDescent="0.2">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x14ac:dyDescent="0.2">
      <c r="A44" s="621" t="s">
        <v>422</v>
      </c>
      <c r="B44" s="622"/>
      <c r="C44" s="622"/>
      <c r="D44" s="622"/>
      <c r="E44" s="622"/>
      <c r="F44" s="623"/>
      <c r="G44" s="732" t="s">
        <v>265</v>
      </c>
      <c r="H44" s="358"/>
      <c r="I44" s="358"/>
      <c r="J44" s="358"/>
      <c r="K44" s="358"/>
      <c r="L44" s="358"/>
      <c r="M44" s="358"/>
      <c r="N44" s="358"/>
      <c r="O44" s="609"/>
      <c r="P44" s="608" t="s">
        <v>59</v>
      </c>
      <c r="Q44" s="358"/>
      <c r="R44" s="358"/>
      <c r="S44" s="358"/>
      <c r="T44" s="358"/>
      <c r="U44" s="358"/>
      <c r="V44" s="358"/>
      <c r="W44" s="358"/>
      <c r="X44" s="609"/>
      <c r="Y44" s="610"/>
      <c r="Z44" s="611"/>
      <c r="AA44" s="612"/>
      <c r="AB44" s="357" t="s">
        <v>12</v>
      </c>
      <c r="AC44" s="613"/>
      <c r="AD44" s="614"/>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20"/>
      <c r="B45" s="521"/>
      <c r="C45" s="521"/>
      <c r="D45" s="521"/>
      <c r="E45" s="521"/>
      <c r="F45" s="522"/>
      <c r="G45" s="530"/>
      <c r="H45" s="354"/>
      <c r="I45" s="354"/>
      <c r="J45" s="354"/>
      <c r="K45" s="354"/>
      <c r="L45" s="354"/>
      <c r="M45" s="354"/>
      <c r="N45" s="354"/>
      <c r="O45" s="531"/>
      <c r="P45" s="543"/>
      <c r="Q45" s="354"/>
      <c r="R45" s="354"/>
      <c r="S45" s="354"/>
      <c r="T45" s="354"/>
      <c r="U45" s="354"/>
      <c r="V45" s="354"/>
      <c r="W45" s="354"/>
      <c r="X45" s="531"/>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1" t="s">
        <v>13</v>
      </c>
      <c r="Z46" s="506"/>
      <c r="AA46" s="507"/>
      <c r="AB46" s="508"/>
      <c r="AC46" s="508"/>
      <c r="AD46" s="508"/>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4"/>
      <c r="B48" s="625"/>
      <c r="C48" s="625"/>
      <c r="D48" s="625"/>
      <c r="E48" s="625"/>
      <c r="F48" s="626"/>
      <c r="G48" s="503"/>
      <c r="H48" s="504"/>
      <c r="I48" s="504"/>
      <c r="J48" s="504"/>
      <c r="K48" s="504"/>
      <c r="L48" s="504"/>
      <c r="M48" s="504"/>
      <c r="N48" s="504"/>
      <c r="O48" s="505"/>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0" t="s">
        <v>457</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x14ac:dyDescent="0.2">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x14ac:dyDescent="0.2">
      <c r="A51" s="520" t="s">
        <v>422</v>
      </c>
      <c r="B51" s="521"/>
      <c r="C51" s="521"/>
      <c r="D51" s="521"/>
      <c r="E51" s="521"/>
      <c r="F51" s="522"/>
      <c r="G51" s="527" t="s">
        <v>265</v>
      </c>
      <c r="H51" s="528"/>
      <c r="I51" s="528"/>
      <c r="J51" s="528"/>
      <c r="K51" s="528"/>
      <c r="L51" s="528"/>
      <c r="M51" s="528"/>
      <c r="N51" s="528"/>
      <c r="O51" s="529"/>
      <c r="P51" s="736" t="s">
        <v>59</v>
      </c>
      <c r="Q51" s="528"/>
      <c r="R51" s="528"/>
      <c r="S51" s="528"/>
      <c r="T51" s="528"/>
      <c r="U51" s="528"/>
      <c r="V51" s="528"/>
      <c r="W51" s="528"/>
      <c r="X51" s="529"/>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20"/>
      <c r="B52" s="521"/>
      <c r="C52" s="521"/>
      <c r="D52" s="521"/>
      <c r="E52" s="521"/>
      <c r="F52" s="522"/>
      <c r="G52" s="530"/>
      <c r="H52" s="354"/>
      <c r="I52" s="354"/>
      <c r="J52" s="354"/>
      <c r="K52" s="354"/>
      <c r="L52" s="354"/>
      <c r="M52" s="354"/>
      <c r="N52" s="354"/>
      <c r="O52" s="531"/>
      <c r="P52" s="543"/>
      <c r="Q52" s="354"/>
      <c r="R52" s="354"/>
      <c r="S52" s="354"/>
      <c r="T52" s="354"/>
      <c r="U52" s="354"/>
      <c r="V52" s="354"/>
      <c r="W52" s="354"/>
      <c r="X52" s="531"/>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1" t="s">
        <v>13</v>
      </c>
      <c r="Z53" s="506"/>
      <c r="AA53" s="507"/>
      <c r="AB53" s="508"/>
      <c r="AC53" s="508"/>
      <c r="AD53" s="508"/>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4"/>
      <c r="B55" s="625"/>
      <c r="C55" s="625"/>
      <c r="D55" s="625"/>
      <c r="E55" s="625"/>
      <c r="F55" s="626"/>
      <c r="G55" s="503"/>
      <c r="H55" s="504"/>
      <c r="I55" s="504"/>
      <c r="J55" s="504"/>
      <c r="K55" s="504"/>
      <c r="L55" s="504"/>
      <c r="M55" s="504"/>
      <c r="N55" s="504"/>
      <c r="O55" s="505"/>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0" t="s">
        <v>457</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x14ac:dyDescent="0.2">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x14ac:dyDescent="0.2">
      <c r="A58" s="520" t="s">
        <v>422</v>
      </c>
      <c r="B58" s="521"/>
      <c r="C58" s="521"/>
      <c r="D58" s="521"/>
      <c r="E58" s="521"/>
      <c r="F58" s="522"/>
      <c r="G58" s="527" t="s">
        <v>265</v>
      </c>
      <c r="H58" s="528"/>
      <c r="I58" s="528"/>
      <c r="J58" s="528"/>
      <c r="K58" s="528"/>
      <c r="L58" s="528"/>
      <c r="M58" s="528"/>
      <c r="N58" s="528"/>
      <c r="O58" s="529"/>
      <c r="P58" s="736" t="s">
        <v>59</v>
      </c>
      <c r="Q58" s="528"/>
      <c r="R58" s="528"/>
      <c r="S58" s="528"/>
      <c r="T58" s="528"/>
      <c r="U58" s="528"/>
      <c r="V58" s="528"/>
      <c r="W58" s="528"/>
      <c r="X58" s="529"/>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20"/>
      <c r="B59" s="521"/>
      <c r="C59" s="521"/>
      <c r="D59" s="521"/>
      <c r="E59" s="521"/>
      <c r="F59" s="522"/>
      <c r="G59" s="530"/>
      <c r="H59" s="354"/>
      <c r="I59" s="354"/>
      <c r="J59" s="354"/>
      <c r="K59" s="354"/>
      <c r="L59" s="354"/>
      <c r="M59" s="354"/>
      <c r="N59" s="354"/>
      <c r="O59" s="531"/>
      <c r="P59" s="543"/>
      <c r="Q59" s="354"/>
      <c r="R59" s="354"/>
      <c r="S59" s="354"/>
      <c r="T59" s="354"/>
      <c r="U59" s="354"/>
      <c r="V59" s="354"/>
      <c r="W59" s="354"/>
      <c r="X59" s="531"/>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1" t="s">
        <v>13</v>
      </c>
      <c r="Z60" s="506"/>
      <c r="AA60" s="507"/>
      <c r="AB60" s="508"/>
      <c r="AC60" s="508"/>
      <c r="AD60" s="508"/>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0" t="s">
        <v>457</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x14ac:dyDescent="0.2">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customHeight="1" x14ac:dyDescent="0.2">
      <c r="A65" s="920" t="s">
        <v>423</v>
      </c>
      <c r="B65" s="921"/>
      <c r="C65" s="921"/>
      <c r="D65" s="921"/>
      <c r="E65" s="921"/>
      <c r="F65" s="922"/>
      <c r="G65" s="926"/>
      <c r="H65" s="928" t="s">
        <v>265</v>
      </c>
      <c r="I65" s="928"/>
      <c r="J65" s="928"/>
      <c r="K65" s="928"/>
      <c r="L65" s="928"/>
      <c r="M65" s="928"/>
      <c r="N65" s="928"/>
      <c r="O65" s="929"/>
      <c r="P65" s="932" t="s">
        <v>59</v>
      </c>
      <c r="Q65" s="928"/>
      <c r="R65" s="928"/>
      <c r="S65" s="928"/>
      <c r="T65" s="928"/>
      <c r="U65" s="928"/>
      <c r="V65" s="929"/>
      <c r="W65" s="934" t="s">
        <v>418</v>
      </c>
      <c r="X65" s="935"/>
      <c r="Y65" s="938"/>
      <c r="Z65" s="938"/>
      <c r="AA65" s="939"/>
      <c r="AB65" s="932" t="s">
        <v>12</v>
      </c>
      <c r="AC65" s="928"/>
      <c r="AD65" s="929"/>
      <c r="AE65" s="889" t="s">
        <v>310</v>
      </c>
      <c r="AF65" s="889"/>
      <c r="AG65" s="889"/>
      <c r="AH65" s="889"/>
      <c r="AI65" s="889" t="s">
        <v>311</v>
      </c>
      <c r="AJ65" s="889"/>
      <c r="AK65" s="889"/>
      <c r="AL65" s="889"/>
      <c r="AM65" s="889" t="s">
        <v>317</v>
      </c>
      <c r="AN65" s="889"/>
      <c r="AO65" s="889"/>
      <c r="AP65" s="932"/>
      <c r="AQ65" s="932" t="s">
        <v>308</v>
      </c>
      <c r="AR65" s="928"/>
      <c r="AS65" s="928"/>
      <c r="AT65" s="929"/>
      <c r="AU65" s="943" t="s">
        <v>253</v>
      </c>
      <c r="AV65" s="943"/>
      <c r="AW65" s="943"/>
      <c r="AX65" s="944"/>
    </row>
    <row r="66" spans="1:50" ht="18.75" customHeight="1" x14ac:dyDescent="0.2">
      <c r="A66" s="923"/>
      <c r="B66" s="924"/>
      <c r="C66" s="924"/>
      <c r="D66" s="924"/>
      <c r="E66" s="924"/>
      <c r="F66" s="925"/>
      <c r="G66" s="927"/>
      <c r="H66" s="930"/>
      <c r="I66" s="930"/>
      <c r="J66" s="930"/>
      <c r="K66" s="930"/>
      <c r="L66" s="930"/>
      <c r="M66" s="930"/>
      <c r="N66" s="930"/>
      <c r="O66" s="931"/>
      <c r="P66" s="933"/>
      <c r="Q66" s="930"/>
      <c r="R66" s="930"/>
      <c r="S66" s="930"/>
      <c r="T66" s="930"/>
      <c r="U66" s="930"/>
      <c r="V66" s="931"/>
      <c r="W66" s="936"/>
      <c r="X66" s="937"/>
      <c r="Y66" s="940"/>
      <c r="Z66" s="940"/>
      <c r="AA66" s="941"/>
      <c r="AB66" s="933"/>
      <c r="AC66" s="930"/>
      <c r="AD66" s="931"/>
      <c r="AE66" s="942"/>
      <c r="AF66" s="942"/>
      <c r="AG66" s="942"/>
      <c r="AH66" s="942"/>
      <c r="AI66" s="942"/>
      <c r="AJ66" s="942"/>
      <c r="AK66" s="942"/>
      <c r="AL66" s="942"/>
      <c r="AM66" s="942"/>
      <c r="AN66" s="942"/>
      <c r="AO66" s="942"/>
      <c r="AP66" s="933"/>
      <c r="AQ66" s="250" t="s">
        <v>482</v>
      </c>
      <c r="AR66" s="251"/>
      <c r="AS66" s="930" t="s">
        <v>309</v>
      </c>
      <c r="AT66" s="931"/>
      <c r="AU66" s="251" t="s">
        <v>483</v>
      </c>
      <c r="AV66" s="251"/>
      <c r="AW66" s="930" t="s">
        <v>421</v>
      </c>
      <c r="AX66" s="945"/>
    </row>
    <row r="67" spans="1:50" ht="61" customHeight="1" x14ac:dyDescent="0.2">
      <c r="A67" s="923"/>
      <c r="B67" s="924"/>
      <c r="C67" s="924"/>
      <c r="D67" s="924"/>
      <c r="E67" s="924"/>
      <c r="F67" s="925"/>
      <c r="G67" s="946" t="s">
        <v>318</v>
      </c>
      <c r="H67" s="949" t="s">
        <v>542</v>
      </c>
      <c r="I67" s="950"/>
      <c r="J67" s="950"/>
      <c r="K67" s="950"/>
      <c r="L67" s="950"/>
      <c r="M67" s="950"/>
      <c r="N67" s="950"/>
      <c r="O67" s="951"/>
      <c r="P67" s="949" t="s">
        <v>492</v>
      </c>
      <c r="Q67" s="950"/>
      <c r="R67" s="950"/>
      <c r="S67" s="950"/>
      <c r="T67" s="950"/>
      <c r="U67" s="950"/>
      <c r="V67" s="951"/>
      <c r="W67" s="955"/>
      <c r="X67" s="956"/>
      <c r="Y67" s="961" t="s">
        <v>13</v>
      </c>
      <c r="Z67" s="961"/>
      <c r="AA67" s="962"/>
      <c r="AB67" s="963" t="s">
        <v>447</v>
      </c>
      <c r="AC67" s="963"/>
      <c r="AD67" s="963"/>
      <c r="AE67" s="334" t="s">
        <v>483</v>
      </c>
      <c r="AF67" s="335"/>
      <c r="AG67" s="335"/>
      <c r="AH67" s="335"/>
      <c r="AI67" s="334" t="s">
        <v>483</v>
      </c>
      <c r="AJ67" s="335"/>
      <c r="AK67" s="335"/>
      <c r="AL67" s="335"/>
      <c r="AM67" s="334" t="s">
        <v>482</v>
      </c>
      <c r="AN67" s="335"/>
      <c r="AO67" s="335"/>
      <c r="AP67" s="335"/>
      <c r="AQ67" s="334" t="s">
        <v>482</v>
      </c>
      <c r="AR67" s="335"/>
      <c r="AS67" s="335"/>
      <c r="AT67" s="336"/>
      <c r="AU67" s="335" t="s">
        <v>482</v>
      </c>
      <c r="AV67" s="335"/>
      <c r="AW67" s="335"/>
      <c r="AX67" s="351"/>
    </row>
    <row r="68" spans="1:50" ht="61" customHeight="1" x14ac:dyDescent="0.2">
      <c r="A68" s="923"/>
      <c r="B68" s="924"/>
      <c r="C68" s="924"/>
      <c r="D68" s="924"/>
      <c r="E68" s="924"/>
      <c r="F68" s="925"/>
      <c r="G68" s="947"/>
      <c r="H68" s="952"/>
      <c r="I68" s="953"/>
      <c r="J68" s="953"/>
      <c r="K68" s="953"/>
      <c r="L68" s="953"/>
      <c r="M68" s="953"/>
      <c r="N68" s="953"/>
      <c r="O68" s="954"/>
      <c r="P68" s="952"/>
      <c r="Q68" s="953"/>
      <c r="R68" s="953"/>
      <c r="S68" s="953"/>
      <c r="T68" s="953"/>
      <c r="U68" s="953"/>
      <c r="V68" s="954"/>
      <c r="W68" s="957"/>
      <c r="X68" s="958"/>
      <c r="Y68" s="131" t="s">
        <v>54</v>
      </c>
      <c r="Z68" s="131"/>
      <c r="AA68" s="132"/>
      <c r="AB68" s="964" t="s">
        <v>447</v>
      </c>
      <c r="AC68" s="964"/>
      <c r="AD68" s="964"/>
      <c r="AE68" s="334" t="s">
        <v>483</v>
      </c>
      <c r="AF68" s="335"/>
      <c r="AG68" s="335"/>
      <c r="AH68" s="335"/>
      <c r="AI68" s="334" t="s">
        <v>483</v>
      </c>
      <c r="AJ68" s="335"/>
      <c r="AK68" s="335"/>
      <c r="AL68" s="335"/>
      <c r="AM68" s="334" t="s">
        <v>483</v>
      </c>
      <c r="AN68" s="335"/>
      <c r="AO68" s="335"/>
      <c r="AP68" s="335"/>
      <c r="AQ68" s="334" t="s">
        <v>482</v>
      </c>
      <c r="AR68" s="335"/>
      <c r="AS68" s="335"/>
      <c r="AT68" s="336"/>
      <c r="AU68" s="335" t="s">
        <v>482</v>
      </c>
      <c r="AV68" s="335"/>
      <c r="AW68" s="335"/>
      <c r="AX68" s="351"/>
    </row>
    <row r="69" spans="1:50" ht="61" customHeight="1" x14ac:dyDescent="0.2">
      <c r="A69" s="923"/>
      <c r="B69" s="924"/>
      <c r="C69" s="924"/>
      <c r="D69" s="924"/>
      <c r="E69" s="924"/>
      <c r="F69" s="925"/>
      <c r="G69" s="948"/>
      <c r="H69" s="952"/>
      <c r="I69" s="953"/>
      <c r="J69" s="953"/>
      <c r="K69" s="953"/>
      <c r="L69" s="953"/>
      <c r="M69" s="953"/>
      <c r="N69" s="953"/>
      <c r="O69" s="954"/>
      <c r="P69" s="952"/>
      <c r="Q69" s="953"/>
      <c r="R69" s="953"/>
      <c r="S69" s="953"/>
      <c r="T69" s="953"/>
      <c r="U69" s="953"/>
      <c r="V69" s="954"/>
      <c r="W69" s="959"/>
      <c r="X69" s="960"/>
      <c r="Y69" s="131" t="s">
        <v>14</v>
      </c>
      <c r="Z69" s="131"/>
      <c r="AA69" s="132"/>
      <c r="AB69" s="855" t="s">
        <v>448</v>
      </c>
      <c r="AC69" s="855"/>
      <c r="AD69" s="855"/>
      <c r="AE69" s="857" t="s">
        <v>482</v>
      </c>
      <c r="AF69" s="858"/>
      <c r="AG69" s="858"/>
      <c r="AH69" s="858"/>
      <c r="AI69" s="857" t="s">
        <v>483</v>
      </c>
      <c r="AJ69" s="858"/>
      <c r="AK69" s="858"/>
      <c r="AL69" s="858"/>
      <c r="AM69" s="857" t="s">
        <v>493</v>
      </c>
      <c r="AN69" s="858"/>
      <c r="AO69" s="858"/>
      <c r="AP69" s="858"/>
      <c r="AQ69" s="334" t="s">
        <v>483</v>
      </c>
      <c r="AR69" s="335"/>
      <c r="AS69" s="335"/>
      <c r="AT69" s="336"/>
      <c r="AU69" s="335" t="s">
        <v>482</v>
      </c>
      <c r="AV69" s="335"/>
      <c r="AW69" s="335"/>
      <c r="AX69" s="351"/>
    </row>
    <row r="70" spans="1:50" ht="23.25" customHeight="1" x14ac:dyDescent="0.2">
      <c r="A70" s="923" t="s">
        <v>429</v>
      </c>
      <c r="B70" s="924"/>
      <c r="C70" s="924"/>
      <c r="D70" s="924"/>
      <c r="E70" s="924"/>
      <c r="F70" s="925"/>
      <c r="G70" s="947" t="s">
        <v>319</v>
      </c>
      <c r="H70" s="965" t="s">
        <v>482</v>
      </c>
      <c r="I70" s="965"/>
      <c r="J70" s="965"/>
      <c r="K70" s="965"/>
      <c r="L70" s="965"/>
      <c r="M70" s="965"/>
      <c r="N70" s="965"/>
      <c r="O70" s="965"/>
      <c r="P70" s="965" t="s">
        <v>493</v>
      </c>
      <c r="Q70" s="965"/>
      <c r="R70" s="965"/>
      <c r="S70" s="965"/>
      <c r="T70" s="965"/>
      <c r="U70" s="965"/>
      <c r="V70" s="965"/>
      <c r="W70" s="968" t="s">
        <v>446</v>
      </c>
      <c r="X70" s="969"/>
      <c r="Y70" s="961" t="s">
        <v>13</v>
      </c>
      <c r="Z70" s="961"/>
      <c r="AA70" s="962"/>
      <c r="AB70" s="963" t="s">
        <v>447</v>
      </c>
      <c r="AC70" s="963"/>
      <c r="AD70" s="963"/>
      <c r="AE70" s="334" t="s">
        <v>483</v>
      </c>
      <c r="AF70" s="335"/>
      <c r="AG70" s="335"/>
      <c r="AH70" s="335"/>
      <c r="AI70" s="334" t="s">
        <v>482</v>
      </c>
      <c r="AJ70" s="335"/>
      <c r="AK70" s="335"/>
      <c r="AL70" s="335"/>
      <c r="AM70" s="334" t="s">
        <v>482</v>
      </c>
      <c r="AN70" s="335"/>
      <c r="AO70" s="335"/>
      <c r="AP70" s="335"/>
      <c r="AQ70" s="334" t="s">
        <v>482</v>
      </c>
      <c r="AR70" s="335"/>
      <c r="AS70" s="335"/>
      <c r="AT70" s="336"/>
      <c r="AU70" s="335" t="s">
        <v>482</v>
      </c>
      <c r="AV70" s="335"/>
      <c r="AW70" s="335"/>
      <c r="AX70" s="351"/>
    </row>
    <row r="71" spans="1:50" ht="23.25" customHeight="1" x14ac:dyDescent="0.2">
      <c r="A71" s="923"/>
      <c r="B71" s="924"/>
      <c r="C71" s="924"/>
      <c r="D71" s="924"/>
      <c r="E71" s="924"/>
      <c r="F71" s="925"/>
      <c r="G71" s="947"/>
      <c r="H71" s="966"/>
      <c r="I71" s="966"/>
      <c r="J71" s="966"/>
      <c r="K71" s="966"/>
      <c r="L71" s="966"/>
      <c r="M71" s="966"/>
      <c r="N71" s="966"/>
      <c r="O71" s="966"/>
      <c r="P71" s="966"/>
      <c r="Q71" s="966"/>
      <c r="R71" s="966"/>
      <c r="S71" s="966"/>
      <c r="T71" s="966"/>
      <c r="U71" s="966"/>
      <c r="V71" s="966"/>
      <c r="W71" s="970"/>
      <c r="X71" s="971"/>
      <c r="Y71" s="131" t="s">
        <v>54</v>
      </c>
      <c r="Z71" s="131"/>
      <c r="AA71" s="132"/>
      <c r="AB71" s="964" t="s">
        <v>447</v>
      </c>
      <c r="AC71" s="964"/>
      <c r="AD71" s="964"/>
      <c r="AE71" s="334" t="s">
        <v>482</v>
      </c>
      <c r="AF71" s="335"/>
      <c r="AG71" s="335"/>
      <c r="AH71" s="335"/>
      <c r="AI71" s="334" t="s">
        <v>483</v>
      </c>
      <c r="AJ71" s="335"/>
      <c r="AK71" s="335"/>
      <c r="AL71" s="335"/>
      <c r="AM71" s="334" t="s">
        <v>483</v>
      </c>
      <c r="AN71" s="335"/>
      <c r="AO71" s="335"/>
      <c r="AP71" s="335"/>
      <c r="AQ71" s="334" t="s">
        <v>482</v>
      </c>
      <c r="AR71" s="335"/>
      <c r="AS71" s="335"/>
      <c r="AT71" s="336"/>
      <c r="AU71" s="335" t="s">
        <v>485</v>
      </c>
      <c r="AV71" s="335"/>
      <c r="AW71" s="335"/>
      <c r="AX71" s="351"/>
    </row>
    <row r="72" spans="1:50" ht="23.25" customHeight="1" thickBot="1" x14ac:dyDescent="0.25">
      <c r="A72" s="974"/>
      <c r="B72" s="975"/>
      <c r="C72" s="975"/>
      <c r="D72" s="975"/>
      <c r="E72" s="975"/>
      <c r="F72" s="976"/>
      <c r="G72" s="947"/>
      <c r="H72" s="967"/>
      <c r="I72" s="967"/>
      <c r="J72" s="967"/>
      <c r="K72" s="967"/>
      <c r="L72" s="967"/>
      <c r="M72" s="967"/>
      <c r="N72" s="967"/>
      <c r="O72" s="967"/>
      <c r="P72" s="967"/>
      <c r="Q72" s="967"/>
      <c r="R72" s="967"/>
      <c r="S72" s="967"/>
      <c r="T72" s="967"/>
      <c r="U72" s="967"/>
      <c r="V72" s="967"/>
      <c r="W72" s="972"/>
      <c r="X72" s="973"/>
      <c r="Y72" s="131" t="s">
        <v>14</v>
      </c>
      <c r="Z72" s="131"/>
      <c r="AA72" s="132"/>
      <c r="AB72" s="855" t="s">
        <v>448</v>
      </c>
      <c r="AC72" s="855"/>
      <c r="AD72" s="855"/>
      <c r="AE72" s="857" t="s">
        <v>483</v>
      </c>
      <c r="AF72" s="858"/>
      <c r="AG72" s="858"/>
      <c r="AH72" s="858"/>
      <c r="AI72" s="857" t="s">
        <v>482</v>
      </c>
      <c r="AJ72" s="858"/>
      <c r="AK72" s="858"/>
      <c r="AL72" s="858"/>
      <c r="AM72" s="857" t="s">
        <v>483</v>
      </c>
      <c r="AN72" s="858"/>
      <c r="AO72" s="858"/>
      <c r="AP72" s="858"/>
      <c r="AQ72" s="334" t="s">
        <v>482</v>
      </c>
      <c r="AR72" s="335"/>
      <c r="AS72" s="335"/>
      <c r="AT72" s="336"/>
      <c r="AU72" s="335" t="s">
        <v>482</v>
      </c>
      <c r="AV72" s="335"/>
      <c r="AW72" s="335"/>
      <c r="AX72" s="351"/>
    </row>
    <row r="73" spans="1:50" ht="18.75" hidden="1" customHeight="1" x14ac:dyDescent="0.2">
      <c r="A73" s="812" t="s">
        <v>423</v>
      </c>
      <c r="B73" s="813"/>
      <c r="C73" s="813"/>
      <c r="D73" s="813"/>
      <c r="E73" s="813"/>
      <c r="F73" s="814"/>
      <c r="G73" s="794"/>
      <c r="H73" s="115" t="s">
        <v>265</v>
      </c>
      <c r="I73" s="115"/>
      <c r="J73" s="115"/>
      <c r="K73" s="115"/>
      <c r="L73" s="115"/>
      <c r="M73" s="115"/>
      <c r="N73" s="115"/>
      <c r="O73" s="116"/>
      <c r="P73" s="123" t="s">
        <v>59</v>
      </c>
      <c r="Q73" s="115"/>
      <c r="R73" s="115"/>
      <c r="S73" s="115"/>
      <c r="T73" s="115"/>
      <c r="U73" s="115"/>
      <c r="V73" s="115"/>
      <c r="W73" s="115"/>
      <c r="X73" s="116"/>
      <c r="Y73" s="796"/>
      <c r="Z73" s="797"/>
      <c r="AA73" s="79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5"/>
      <c r="B74" s="816"/>
      <c r="C74" s="816"/>
      <c r="D74" s="816"/>
      <c r="E74" s="816"/>
      <c r="F74" s="817"/>
      <c r="G74" s="79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5"/>
      <c r="B75" s="816"/>
      <c r="C75" s="816"/>
      <c r="D75" s="816"/>
      <c r="E75" s="816"/>
      <c r="F75" s="817"/>
      <c r="G75" s="75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5"/>
      <c r="B76" s="816"/>
      <c r="C76" s="816"/>
      <c r="D76" s="816"/>
      <c r="E76" s="816"/>
      <c r="F76" s="817"/>
      <c r="G76" s="75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5"/>
      <c r="B77" s="816"/>
      <c r="C77" s="816"/>
      <c r="D77" s="816"/>
      <c r="E77" s="816"/>
      <c r="F77" s="817"/>
      <c r="G77" s="76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4" t="s">
        <v>460</v>
      </c>
      <c r="B78" s="875"/>
      <c r="C78" s="875"/>
      <c r="D78" s="875"/>
      <c r="E78" s="872" t="s">
        <v>388</v>
      </c>
      <c r="F78" s="873"/>
      <c r="G78" s="49" t="s">
        <v>319</v>
      </c>
      <c r="H78" s="772"/>
      <c r="I78" s="214"/>
      <c r="J78" s="214"/>
      <c r="K78" s="214"/>
      <c r="L78" s="214"/>
      <c r="M78" s="214"/>
      <c r="N78" s="214"/>
      <c r="O78" s="773"/>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t="18.75" hidden="1" customHeight="1" x14ac:dyDescent="0.2">
      <c r="A80" s="474" t="s">
        <v>266</v>
      </c>
      <c r="B80" s="820" t="s">
        <v>414</v>
      </c>
      <c r="C80" s="821"/>
      <c r="D80" s="821"/>
      <c r="E80" s="821"/>
      <c r="F80" s="822"/>
      <c r="G80" s="528" t="s">
        <v>258</v>
      </c>
      <c r="H80" s="528"/>
      <c r="I80" s="528"/>
      <c r="J80" s="528"/>
      <c r="K80" s="528"/>
      <c r="L80" s="528"/>
      <c r="M80" s="528"/>
      <c r="N80" s="528"/>
      <c r="O80" s="528"/>
      <c r="P80" s="528"/>
      <c r="Q80" s="528"/>
      <c r="R80" s="528"/>
      <c r="S80" s="528"/>
      <c r="T80" s="528"/>
      <c r="U80" s="528"/>
      <c r="V80" s="528"/>
      <c r="W80" s="528"/>
      <c r="X80" s="528"/>
      <c r="Y80" s="528"/>
      <c r="Z80" s="528"/>
      <c r="AA80" s="529"/>
      <c r="AB80" s="736"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0"/>
    </row>
    <row r="81" spans="1:60" ht="22.5" hidden="1" customHeight="1" x14ac:dyDescent="0.2">
      <c r="A81" s="475"/>
      <c r="B81" s="823"/>
      <c r="C81" s="509"/>
      <c r="D81" s="509"/>
      <c r="E81" s="509"/>
      <c r="F81" s="510"/>
      <c r="G81" s="354"/>
      <c r="H81" s="354"/>
      <c r="I81" s="354"/>
      <c r="J81" s="354"/>
      <c r="K81" s="354"/>
      <c r="L81" s="354"/>
      <c r="M81" s="354"/>
      <c r="N81" s="354"/>
      <c r="O81" s="354"/>
      <c r="P81" s="354"/>
      <c r="Q81" s="354"/>
      <c r="R81" s="354"/>
      <c r="S81" s="354"/>
      <c r="T81" s="354"/>
      <c r="U81" s="354"/>
      <c r="V81" s="354"/>
      <c r="W81" s="354"/>
      <c r="X81" s="354"/>
      <c r="Y81" s="354"/>
      <c r="Z81" s="354"/>
      <c r="AA81" s="531"/>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3"/>
      <c r="C82" s="509"/>
      <c r="D82" s="509"/>
      <c r="E82" s="509"/>
      <c r="F82" s="510"/>
      <c r="G82" s="466"/>
      <c r="H82" s="466"/>
      <c r="I82" s="466"/>
      <c r="J82" s="466"/>
      <c r="K82" s="466"/>
      <c r="L82" s="466"/>
      <c r="M82" s="466"/>
      <c r="N82" s="466"/>
      <c r="O82" s="466"/>
      <c r="P82" s="466"/>
      <c r="Q82" s="466"/>
      <c r="R82" s="466"/>
      <c r="S82" s="466"/>
      <c r="T82" s="466"/>
      <c r="U82" s="466"/>
      <c r="V82" s="466"/>
      <c r="W82" s="466"/>
      <c r="X82" s="466"/>
      <c r="Y82" s="466"/>
      <c r="Z82" s="466"/>
      <c r="AA82" s="729"/>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3"/>
      <c r="C83" s="509"/>
      <c r="D83" s="509"/>
      <c r="E83" s="509"/>
      <c r="F83" s="510"/>
      <c r="G83" s="469"/>
      <c r="H83" s="469"/>
      <c r="I83" s="469"/>
      <c r="J83" s="469"/>
      <c r="K83" s="469"/>
      <c r="L83" s="469"/>
      <c r="M83" s="469"/>
      <c r="N83" s="469"/>
      <c r="O83" s="469"/>
      <c r="P83" s="469"/>
      <c r="Q83" s="469"/>
      <c r="R83" s="469"/>
      <c r="S83" s="469"/>
      <c r="T83" s="469"/>
      <c r="U83" s="469"/>
      <c r="V83" s="469"/>
      <c r="W83" s="469"/>
      <c r="X83" s="469"/>
      <c r="Y83" s="469"/>
      <c r="Z83" s="469"/>
      <c r="AA83" s="730"/>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4"/>
      <c r="C84" s="511"/>
      <c r="D84" s="511"/>
      <c r="E84" s="511"/>
      <c r="F84" s="512"/>
      <c r="G84" s="472"/>
      <c r="H84" s="472"/>
      <c r="I84" s="472"/>
      <c r="J84" s="472"/>
      <c r="K84" s="472"/>
      <c r="L84" s="472"/>
      <c r="M84" s="472"/>
      <c r="N84" s="472"/>
      <c r="O84" s="472"/>
      <c r="P84" s="472"/>
      <c r="Q84" s="472"/>
      <c r="R84" s="472"/>
      <c r="S84" s="472"/>
      <c r="T84" s="472"/>
      <c r="U84" s="472"/>
      <c r="V84" s="472"/>
      <c r="W84" s="472"/>
      <c r="X84" s="472"/>
      <c r="Y84" s="472"/>
      <c r="Z84" s="472"/>
      <c r="AA84" s="731"/>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9" t="s">
        <v>264</v>
      </c>
      <c r="C85" s="509"/>
      <c r="D85" s="509"/>
      <c r="E85" s="509"/>
      <c r="F85" s="510"/>
      <c r="G85" s="527" t="s">
        <v>61</v>
      </c>
      <c r="H85" s="528"/>
      <c r="I85" s="528"/>
      <c r="J85" s="528"/>
      <c r="K85" s="528"/>
      <c r="L85" s="528"/>
      <c r="M85" s="528"/>
      <c r="N85" s="528"/>
      <c r="O85" s="529"/>
      <c r="P85" s="736" t="s">
        <v>63</v>
      </c>
      <c r="Q85" s="528"/>
      <c r="R85" s="528"/>
      <c r="S85" s="528"/>
      <c r="T85" s="528"/>
      <c r="U85" s="528"/>
      <c r="V85" s="528"/>
      <c r="W85" s="528"/>
      <c r="X85" s="529"/>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9"/>
      <c r="C86" s="509"/>
      <c r="D86" s="509"/>
      <c r="E86" s="509"/>
      <c r="F86" s="510"/>
      <c r="G86" s="530"/>
      <c r="H86" s="354"/>
      <c r="I86" s="354"/>
      <c r="J86" s="354"/>
      <c r="K86" s="354"/>
      <c r="L86" s="354"/>
      <c r="M86" s="354"/>
      <c r="N86" s="354"/>
      <c r="O86" s="531"/>
      <c r="P86" s="543"/>
      <c r="Q86" s="354"/>
      <c r="R86" s="354"/>
      <c r="S86" s="354"/>
      <c r="T86" s="354"/>
      <c r="U86" s="354"/>
      <c r="V86" s="354"/>
      <c r="W86" s="354"/>
      <c r="X86" s="531"/>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9"/>
      <c r="C87" s="509"/>
      <c r="D87" s="509"/>
      <c r="E87" s="509"/>
      <c r="F87" s="510"/>
      <c r="G87" s="197"/>
      <c r="H87" s="107"/>
      <c r="I87" s="107"/>
      <c r="J87" s="107"/>
      <c r="K87" s="107"/>
      <c r="L87" s="107"/>
      <c r="M87" s="107"/>
      <c r="N87" s="107"/>
      <c r="O87" s="198"/>
      <c r="P87" s="107"/>
      <c r="Q87" s="787"/>
      <c r="R87" s="787"/>
      <c r="S87" s="787"/>
      <c r="T87" s="787"/>
      <c r="U87" s="787"/>
      <c r="V87" s="787"/>
      <c r="W87" s="787"/>
      <c r="X87" s="788"/>
      <c r="Y87" s="733" t="s">
        <v>62</v>
      </c>
      <c r="Z87" s="734"/>
      <c r="AA87" s="735"/>
      <c r="AB87" s="508"/>
      <c r="AC87" s="508"/>
      <c r="AD87" s="508"/>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9"/>
      <c r="C88" s="509"/>
      <c r="D88" s="509"/>
      <c r="E88" s="509"/>
      <c r="F88" s="510"/>
      <c r="G88" s="199"/>
      <c r="H88" s="200"/>
      <c r="I88" s="200"/>
      <c r="J88" s="200"/>
      <c r="K88" s="200"/>
      <c r="L88" s="200"/>
      <c r="M88" s="200"/>
      <c r="N88" s="200"/>
      <c r="O88" s="201"/>
      <c r="P88" s="789"/>
      <c r="Q88" s="789"/>
      <c r="R88" s="789"/>
      <c r="S88" s="789"/>
      <c r="T88" s="789"/>
      <c r="U88" s="789"/>
      <c r="V88" s="789"/>
      <c r="W88" s="789"/>
      <c r="X88" s="790"/>
      <c r="Y88" s="704" t="s">
        <v>54</v>
      </c>
      <c r="Z88" s="705"/>
      <c r="AA88" s="706"/>
      <c r="AB88" s="478"/>
      <c r="AC88" s="478"/>
      <c r="AD88" s="47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1"/>
      <c r="C89" s="511"/>
      <c r="D89" s="511"/>
      <c r="E89" s="511"/>
      <c r="F89" s="512"/>
      <c r="G89" s="202"/>
      <c r="H89" s="110"/>
      <c r="I89" s="110"/>
      <c r="J89" s="110"/>
      <c r="K89" s="110"/>
      <c r="L89" s="110"/>
      <c r="M89" s="110"/>
      <c r="N89" s="110"/>
      <c r="O89" s="203"/>
      <c r="P89" s="269"/>
      <c r="Q89" s="269"/>
      <c r="R89" s="269"/>
      <c r="S89" s="269"/>
      <c r="T89" s="269"/>
      <c r="U89" s="269"/>
      <c r="V89" s="269"/>
      <c r="W89" s="269"/>
      <c r="X89" s="791"/>
      <c r="Y89" s="704" t="s">
        <v>14</v>
      </c>
      <c r="Z89" s="705"/>
      <c r="AA89" s="706"/>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9" t="s">
        <v>264</v>
      </c>
      <c r="C90" s="509"/>
      <c r="D90" s="509"/>
      <c r="E90" s="509"/>
      <c r="F90" s="510"/>
      <c r="G90" s="527" t="s">
        <v>61</v>
      </c>
      <c r="H90" s="528"/>
      <c r="I90" s="528"/>
      <c r="J90" s="528"/>
      <c r="K90" s="528"/>
      <c r="L90" s="528"/>
      <c r="M90" s="528"/>
      <c r="N90" s="528"/>
      <c r="O90" s="529"/>
      <c r="P90" s="736" t="s">
        <v>63</v>
      </c>
      <c r="Q90" s="528"/>
      <c r="R90" s="528"/>
      <c r="S90" s="528"/>
      <c r="T90" s="528"/>
      <c r="U90" s="528"/>
      <c r="V90" s="528"/>
      <c r="W90" s="528"/>
      <c r="X90" s="529"/>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9"/>
      <c r="C91" s="509"/>
      <c r="D91" s="509"/>
      <c r="E91" s="509"/>
      <c r="F91" s="510"/>
      <c r="G91" s="530"/>
      <c r="H91" s="354"/>
      <c r="I91" s="354"/>
      <c r="J91" s="354"/>
      <c r="K91" s="354"/>
      <c r="L91" s="354"/>
      <c r="M91" s="354"/>
      <c r="N91" s="354"/>
      <c r="O91" s="531"/>
      <c r="P91" s="543"/>
      <c r="Q91" s="354"/>
      <c r="R91" s="354"/>
      <c r="S91" s="354"/>
      <c r="T91" s="354"/>
      <c r="U91" s="354"/>
      <c r="V91" s="354"/>
      <c r="W91" s="354"/>
      <c r="X91" s="531"/>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9"/>
      <c r="C92" s="509"/>
      <c r="D92" s="509"/>
      <c r="E92" s="509"/>
      <c r="F92" s="510"/>
      <c r="G92" s="197"/>
      <c r="H92" s="107"/>
      <c r="I92" s="107"/>
      <c r="J92" s="107"/>
      <c r="K92" s="107"/>
      <c r="L92" s="107"/>
      <c r="M92" s="107"/>
      <c r="N92" s="107"/>
      <c r="O92" s="198"/>
      <c r="P92" s="107"/>
      <c r="Q92" s="787"/>
      <c r="R92" s="787"/>
      <c r="S92" s="787"/>
      <c r="T92" s="787"/>
      <c r="U92" s="787"/>
      <c r="V92" s="787"/>
      <c r="W92" s="787"/>
      <c r="X92" s="788"/>
      <c r="Y92" s="733" t="s">
        <v>62</v>
      </c>
      <c r="Z92" s="734"/>
      <c r="AA92" s="735"/>
      <c r="AB92" s="508"/>
      <c r="AC92" s="508"/>
      <c r="AD92" s="508"/>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9"/>
      <c r="C93" s="509"/>
      <c r="D93" s="509"/>
      <c r="E93" s="509"/>
      <c r="F93" s="510"/>
      <c r="G93" s="199"/>
      <c r="H93" s="200"/>
      <c r="I93" s="200"/>
      <c r="J93" s="200"/>
      <c r="K93" s="200"/>
      <c r="L93" s="200"/>
      <c r="M93" s="200"/>
      <c r="N93" s="200"/>
      <c r="O93" s="201"/>
      <c r="P93" s="789"/>
      <c r="Q93" s="789"/>
      <c r="R93" s="789"/>
      <c r="S93" s="789"/>
      <c r="T93" s="789"/>
      <c r="U93" s="789"/>
      <c r="V93" s="789"/>
      <c r="W93" s="789"/>
      <c r="X93" s="790"/>
      <c r="Y93" s="704" t="s">
        <v>54</v>
      </c>
      <c r="Z93" s="705"/>
      <c r="AA93" s="706"/>
      <c r="AB93" s="478"/>
      <c r="AC93" s="478"/>
      <c r="AD93" s="47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1"/>
      <c r="C94" s="511"/>
      <c r="D94" s="511"/>
      <c r="E94" s="511"/>
      <c r="F94" s="512"/>
      <c r="G94" s="202"/>
      <c r="H94" s="110"/>
      <c r="I94" s="110"/>
      <c r="J94" s="110"/>
      <c r="K94" s="110"/>
      <c r="L94" s="110"/>
      <c r="M94" s="110"/>
      <c r="N94" s="110"/>
      <c r="O94" s="203"/>
      <c r="P94" s="269"/>
      <c r="Q94" s="269"/>
      <c r="R94" s="269"/>
      <c r="S94" s="269"/>
      <c r="T94" s="269"/>
      <c r="U94" s="269"/>
      <c r="V94" s="269"/>
      <c r="W94" s="269"/>
      <c r="X94" s="791"/>
      <c r="Y94" s="704" t="s">
        <v>14</v>
      </c>
      <c r="Z94" s="705"/>
      <c r="AA94" s="706"/>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9" t="s">
        <v>264</v>
      </c>
      <c r="C95" s="509"/>
      <c r="D95" s="509"/>
      <c r="E95" s="509"/>
      <c r="F95" s="510"/>
      <c r="G95" s="527" t="s">
        <v>61</v>
      </c>
      <c r="H95" s="528"/>
      <c r="I95" s="528"/>
      <c r="J95" s="528"/>
      <c r="K95" s="528"/>
      <c r="L95" s="528"/>
      <c r="M95" s="528"/>
      <c r="N95" s="528"/>
      <c r="O95" s="529"/>
      <c r="P95" s="736" t="s">
        <v>63</v>
      </c>
      <c r="Q95" s="528"/>
      <c r="R95" s="528"/>
      <c r="S95" s="528"/>
      <c r="T95" s="528"/>
      <c r="U95" s="528"/>
      <c r="V95" s="528"/>
      <c r="W95" s="528"/>
      <c r="X95" s="529"/>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9"/>
      <c r="C96" s="509"/>
      <c r="D96" s="509"/>
      <c r="E96" s="509"/>
      <c r="F96" s="510"/>
      <c r="G96" s="530"/>
      <c r="H96" s="354"/>
      <c r="I96" s="354"/>
      <c r="J96" s="354"/>
      <c r="K96" s="354"/>
      <c r="L96" s="354"/>
      <c r="M96" s="354"/>
      <c r="N96" s="354"/>
      <c r="O96" s="531"/>
      <c r="P96" s="543"/>
      <c r="Q96" s="354"/>
      <c r="R96" s="354"/>
      <c r="S96" s="354"/>
      <c r="T96" s="354"/>
      <c r="U96" s="354"/>
      <c r="V96" s="354"/>
      <c r="W96" s="354"/>
      <c r="X96" s="531"/>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9"/>
      <c r="C97" s="509"/>
      <c r="D97" s="509"/>
      <c r="E97" s="509"/>
      <c r="F97" s="510"/>
      <c r="G97" s="197"/>
      <c r="H97" s="107"/>
      <c r="I97" s="107"/>
      <c r="J97" s="107"/>
      <c r="K97" s="107"/>
      <c r="L97" s="107"/>
      <c r="M97" s="107"/>
      <c r="N97" s="107"/>
      <c r="O97" s="198"/>
      <c r="P97" s="107"/>
      <c r="Q97" s="787"/>
      <c r="R97" s="787"/>
      <c r="S97" s="787"/>
      <c r="T97" s="787"/>
      <c r="U97" s="787"/>
      <c r="V97" s="787"/>
      <c r="W97" s="787"/>
      <c r="X97" s="788"/>
      <c r="Y97" s="733" t="s">
        <v>62</v>
      </c>
      <c r="Z97" s="734"/>
      <c r="AA97" s="735"/>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9"/>
      <c r="C98" s="509"/>
      <c r="D98" s="509"/>
      <c r="E98" s="509"/>
      <c r="F98" s="510"/>
      <c r="G98" s="199"/>
      <c r="H98" s="200"/>
      <c r="I98" s="200"/>
      <c r="J98" s="200"/>
      <c r="K98" s="200"/>
      <c r="L98" s="200"/>
      <c r="M98" s="200"/>
      <c r="N98" s="200"/>
      <c r="O98" s="201"/>
      <c r="P98" s="789"/>
      <c r="Q98" s="789"/>
      <c r="R98" s="789"/>
      <c r="S98" s="789"/>
      <c r="T98" s="789"/>
      <c r="U98" s="789"/>
      <c r="V98" s="789"/>
      <c r="W98" s="789"/>
      <c r="X98" s="790"/>
      <c r="Y98" s="704" t="s">
        <v>54</v>
      </c>
      <c r="Z98" s="705"/>
      <c r="AA98" s="706"/>
      <c r="AB98" s="784"/>
      <c r="AC98" s="785"/>
      <c r="AD98" s="786"/>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8"/>
      <c r="C99" s="838"/>
      <c r="D99" s="838"/>
      <c r="E99" s="838"/>
      <c r="F99" s="839"/>
      <c r="G99" s="792"/>
      <c r="H99" s="217"/>
      <c r="I99" s="217"/>
      <c r="J99" s="217"/>
      <c r="K99" s="217"/>
      <c r="L99" s="217"/>
      <c r="M99" s="217"/>
      <c r="N99" s="217"/>
      <c r="O99" s="793"/>
      <c r="P99" s="818"/>
      <c r="Q99" s="818"/>
      <c r="R99" s="818"/>
      <c r="S99" s="818"/>
      <c r="T99" s="818"/>
      <c r="U99" s="818"/>
      <c r="V99" s="818"/>
      <c r="W99" s="818"/>
      <c r="X99" s="819"/>
      <c r="Y99" s="447" t="s">
        <v>14</v>
      </c>
      <c r="Z99" s="448"/>
      <c r="AA99" s="449"/>
      <c r="AB99" s="432" t="s">
        <v>15</v>
      </c>
      <c r="AC99" s="433"/>
      <c r="AD99" s="434"/>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x14ac:dyDescent="0.2">
      <c r="A100" s="807" t="s">
        <v>424</v>
      </c>
      <c r="B100" s="808"/>
      <c r="C100" s="808"/>
      <c r="D100" s="808"/>
      <c r="E100" s="808"/>
      <c r="F100" s="809"/>
      <c r="G100" s="810" t="s">
        <v>60</v>
      </c>
      <c r="H100" s="810"/>
      <c r="I100" s="810"/>
      <c r="J100" s="810"/>
      <c r="K100" s="810"/>
      <c r="L100" s="810"/>
      <c r="M100" s="810"/>
      <c r="N100" s="810"/>
      <c r="O100" s="810"/>
      <c r="P100" s="810"/>
      <c r="Q100" s="810"/>
      <c r="R100" s="810"/>
      <c r="S100" s="810"/>
      <c r="T100" s="810"/>
      <c r="U100" s="810"/>
      <c r="V100" s="810"/>
      <c r="W100" s="810"/>
      <c r="X100" s="811"/>
      <c r="Y100" s="435"/>
      <c r="Z100" s="436"/>
      <c r="AA100" s="437"/>
      <c r="AB100" s="800" t="s">
        <v>12</v>
      </c>
      <c r="AC100" s="800"/>
      <c r="AD100" s="800"/>
      <c r="AE100" s="832" t="s">
        <v>310</v>
      </c>
      <c r="AF100" s="833"/>
      <c r="AG100" s="833"/>
      <c r="AH100" s="834"/>
      <c r="AI100" s="832" t="s">
        <v>311</v>
      </c>
      <c r="AJ100" s="833"/>
      <c r="AK100" s="833"/>
      <c r="AL100" s="834"/>
      <c r="AM100" s="832" t="s">
        <v>317</v>
      </c>
      <c r="AN100" s="833"/>
      <c r="AO100" s="833"/>
      <c r="AP100" s="834"/>
      <c r="AQ100" s="893" t="s">
        <v>425</v>
      </c>
      <c r="AR100" s="894"/>
      <c r="AS100" s="894"/>
      <c r="AT100" s="895"/>
      <c r="AU100" s="893" t="s">
        <v>426</v>
      </c>
      <c r="AV100" s="894"/>
      <c r="AW100" s="894"/>
      <c r="AX100" s="896"/>
    </row>
    <row r="101" spans="1:60" ht="23.25" customHeight="1" x14ac:dyDescent="0.2">
      <c r="A101" s="456"/>
      <c r="B101" s="457"/>
      <c r="C101" s="457"/>
      <c r="D101" s="457"/>
      <c r="E101" s="457"/>
      <c r="F101" s="458"/>
      <c r="G101" s="107" t="s">
        <v>544</v>
      </c>
      <c r="H101" s="107"/>
      <c r="I101" s="107"/>
      <c r="J101" s="107"/>
      <c r="K101" s="107"/>
      <c r="L101" s="107"/>
      <c r="M101" s="107"/>
      <c r="N101" s="107"/>
      <c r="O101" s="107"/>
      <c r="P101" s="107"/>
      <c r="Q101" s="107"/>
      <c r="R101" s="107"/>
      <c r="S101" s="107"/>
      <c r="T101" s="107"/>
      <c r="U101" s="107"/>
      <c r="V101" s="107"/>
      <c r="W101" s="107"/>
      <c r="X101" s="198"/>
      <c r="Y101" s="799" t="s">
        <v>55</v>
      </c>
      <c r="Z101" s="690"/>
      <c r="AA101" s="691"/>
      <c r="AB101" s="508" t="s">
        <v>494</v>
      </c>
      <c r="AC101" s="508"/>
      <c r="AD101" s="508"/>
      <c r="AE101" s="334">
        <v>22</v>
      </c>
      <c r="AF101" s="335"/>
      <c r="AG101" s="335"/>
      <c r="AH101" s="336"/>
      <c r="AI101" s="334">
        <v>2</v>
      </c>
      <c r="AJ101" s="335"/>
      <c r="AK101" s="335"/>
      <c r="AL101" s="336"/>
      <c r="AM101" s="334">
        <v>1</v>
      </c>
      <c r="AN101" s="335"/>
      <c r="AO101" s="335"/>
      <c r="AP101" s="336"/>
      <c r="AQ101" s="334" t="s">
        <v>546</v>
      </c>
      <c r="AR101" s="335"/>
      <c r="AS101" s="335"/>
      <c r="AT101" s="336"/>
      <c r="AU101" s="334" t="s">
        <v>546</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8" t="s">
        <v>494</v>
      </c>
      <c r="AC102" s="508"/>
      <c r="AD102" s="508"/>
      <c r="AE102" s="311" t="s">
        <v>482</v>
      </c>
      <c r="AF102" s="311"/>
      <c r="AG102" s="311"/>
      <c r="AH102" s="311"/>
      <c r="AI102" s="311" t="s">
        <v>547</v>
      </c>
      <c r="AJ102" s="311"/>
      <c r="AK102" s="311"/>
      <c r="AL102" s="311"/>
      <c r="AM102" s="311" t="s">
        <v>546</v>
      </c>
      <c r="AN102" s="311"/>
      <c r="AO102" s="311"/>
      <c r="AP102" s="311"/>
      <c r="AQ102" s="857" t="s">
        <v>483</v>
      </c>
      <c r="AR102" s="858"/>
      <c r="AS102" s="858"/>
      <c r="AT102" s="859"/>
      <c r="AU102" s="857" t="s">
        <v>486</v>
      </c>
      <c r="AV102" s="858"/>
      <c r="AW102" s="858"/>
      <c r="AX102" s="859"/>
    </row>
    <row r="103" spans="1:60" ht="31.5" customHeight="1" x14ac:dyDescent="0.2">
      <c r="A103" s="453" t="s">
        <v>424</v>
      </c>
      <c r="B103" s="454"/>
      <c r="C103" s="454"/>
      <c r="D103" s="454"/>
      <c r="E103" s="454"/>
      <c r="F103" s="455"/>
      <c r="G103" s="705" t="s">
        <v>60</v>
      </c>
      <c r="H103" s="705"/>
      <c r="I103" s="705"/>
      <c r="J103" s="705"/>
      <c r="K103" s="705"/>
      <c r="L103" s="705"/>
      <c r="M103" s="705"/>
      <c r="N103" s="705"/>
      <c r="O103" s="705"/>
      <c r="P103" s="705"/>
      <c r="Q103" s="705"/>
      <c r="R103" s="705"/>
      <c r="S103" s="705"/>
      <c r="T103" s="705"/>
      <c r="U103" s="705"/>
      <c r="V103" s="705"/>
      <c r="W103" s="705"/>
      <c r="X103" s="706"/>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6"/>
      <c r="AU103" s="341" t="s">
        <v>426</v>
      </c>
      <c r="AV103" s="342"/>
      <c r="AW103" s="342"/>
      <c r="AX103" s="343"/>
    </row>
    <row r="104" spans="1:60" ht="23.25" customHeight="1" x14ac:dyDescent="0.2">
      <c r="A104" s="456"/>
      <c r="B104" s="457"/>
      <c r="C104" s="457"/>
      <c r="D104" s="457"/>
      <c r="E104" s="457"/>
      <c r="F104" s="458"/>
      <c r="G104" s="107" t="s">
        <v>543</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545</v>
      </c>
      <c r="AC104" s="442"/>
      <c r="AD104" s="443"/>
      <c r="AE104" s="311" t="s">
        <v>546</v>
      </c>
      <c r="AF104" s="311"/>
      <c r="AG104" s="311"/>
      <c r="AH104" s="311"/>
      <c r="AI104" s="311">
        <v>4</v>
      </c>
      <c r="AJ104" s="311"/>
      <c r="AK104" s="311"/>
      <c r="AL104" s="311"/>
      <c r="AM104" s="311">
        <v>7</v>
      </c>
      <c r="AN104" s="311"/>
      <c r="AO104" s="311"/>
      <c r="AP104" s="311"/>
      <c r="AQ104" s="334" t="s">
        <v>546</v>
      </c>
      <c r="AR104" s="335"/>
      <c r="AS104" s="335"/>
      <c r="AT104" s="336"/>
      <c r="AU104" s="334" t="s">
        <v>546</v>
      </c>
      <c r="AV104" s="335"/>
      <c r="AW104" s="335"/>
      <c r="AX104" s="336"/>
    </row>
    <row r="105" spans="1:60" ht="23.25"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545</v>
      </c>
      <c r="AC105" s="309"/>
      <c r="AD105" s="310"/>
      <c r="AE105" s="311" t="s">
        <v>547</v>
      </c>
      <c r="AF105" s="311"/>
      <c r="AG105" s="311"/>
      <c r="AH105" s="311"/>
      <c r="AI105" s="311" t="s">
        <v>546</v>
      </c>
      <c r="AJ105" s="311"/>
      <c r="AK105" s="311"/>
      <c r="AL105" s="311"/>
      <c r="AM105" s="311" t="s">
        <v>546</v>
      </c>
      <c r="AN105" s="311"/>
      <c r="AO105" s="311"/>
      <c r="AP105" s="311"/>
      <c r="AQ105" s="334" t="s">
        <v>546</v>
      </c>
      <c r="AR105" s="335"/>
      <c r="AS105" s="335"/>
      <c r="AT105" s="336"/>
      <c r="AU105" s="857" t="s">
        <v>547</v>
      </c>
      <c r="AV105" s="858"/>
      <c r="AW105" s="858"/>
      <c r="AX105" s="859"/>
    </row>
    <row r="106" spans="1:60" ht="31.5" hidden="1" customHeight="1" x14ac:dyDescent="0.2">
      <c r="A106" s="453" t="s">
        <v>424</v>
      </c>
      <c r="B106" s="454"/>
      <c r="C106" s="454"/>
      <c r="D106" s="454"/>
      <c r="E106" s="454"/>
      <c r="F106" s="455"/>
      <c r="G106" s="705" t="s">
        <v>60</v>
      </c>
      <c r="H106" s="705"/>
      <c r="I106" s="705"/>
      <c r="J106" s="705"/>
      <c r="K106" s="705"/>
      <c r="L106" s="705"/>
      <c r="M106" s="705"/>
      <c r="N106" s="705"/>
      <c r="O106" s="705"/>
      <c r="P106" s="705"/>
      <c r="Q106" s="705"/>
      <c r="R106" s="705"/>
      <c r="S106" s="705"/>
      <c r="T106" s="705"/>
      <c r="U106" s="705"/>
      <c r="V106" s="705"/>
      <c r="W106" s="705"/>
      <c r="X106" s="706"/>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6"/>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7"/>
      <c r="AV108" s="858"/>
      <c r="AW108" s="858"/>
      <c r="AX108" s="859"/>
    </row>
    <row r="109" spans="1:60" ht="31.5" hidden="1" customHeight="1" x14ac:dyDescent="0.2">
      <c r="A109" s="453" t="s">
        <v>424</v>
      </c>
      <c r="B109" s="454"/>
      <c r="C109" s="454"/>
      <c r="D109" s="454"/>
      <c r="E109" s="454"/>
      <c r="F109" s="455"/>
      <c r="G109" s="705" t="s">
        <v>60</v>
      </c>
      <c r="H109" s="705"/>
      <c r="I109" s="705"/>
      <c r="J109" s="705"/>
      <c r="K109" s="705"/>
      <c r="L109" s="705"/>
      <c r="M109" s="705"/>
      <c r="N109" s="705"/>
      <c r="O109" s="705"/>
      <c r="P109" s="705"/>
      <c r="Q109" s="705"/>
      <c r="R109" s="705"/>
      <c r="S109" s="705"/>
      <c r="T109" s="705"/>
      <c r="U109" s="705"/>
      <c r="V109" s="705"/>
      <c r="W109" s="705"/>
      <c r="X109" s="706"/>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6"/>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7"/>
      <c r="AV111" s="858"/>
      <c r="AW111" s="858"/>
      <c r="AX111" s="859"/>
    </row>
    <row r="112" spans="1:60" ht="31.5" hidden="1" customHeight="1" x14ac:dyDescent="0.2">
      <c r="A112" s="453" t="s">
        <v>424</v>
      </c>
      <c r="B112" s="454"/>
      <c r="C112" s="454"/>
      <c r="D112" s="454"/>
      <c r="E112" s="454"/>
      <c r="F112" s="455"/>
      <c r="G112" s="705" t="s">
        <v>60</v>
      </c>
      <c r="H112" s="705"/>
      <c r="I112" s="705"/>
      <c r="J112" s="705"/>
      <c r="K112" s="705"/>
      <c r="L112" s="705"/>
      <c r="M112" s="705"/>
      <c r="N112" s="705"/>
      <c r="O112" s="705"/>
      <c r="P112" s="705"/>
      <c r="Q112" s="705"/>
      <c r="R112" s="705"/>
      <c r="S112" s="705"/>
      <c r="T112" s="705"/>
      <c r="U112" s="705"/>
      <c r="V112" s="705"/>
      <c r="W112" s="705"/>
      <c r="X112" s="706"/>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495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496</v>
      </c>
      <c r="AC116" s="266"/>
      <c r="AD116" s="267"/>
      <c r="AE116" s="311">
        <v>1.3</v>
      </c>
      <c r="AF116" s="311"/>
      <c r="AG116" s="311"/>
      <c r="AH116" s="311"/>
      <c r="AI116" s="311">
        <v>5.7</v>
      </c>
      <c r="AJ116" s="311"/>
      <c r="AK116" s="311"/>
      <c r="AL116" s="311"/>
      <c r="AM116" s="311">
        <v>3.4</v>
      </c>
      <c r="AN116" s="311"/>
      <c r="AO116" s="311"/>
      <c r="AP116" s="311"/>
      <c r="AQ116" s="334" t="s">
        <v>482</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497</v>
      </c>
      <c r="AC117" s="325"/>
      <c r="AD117" s="326"/>
      <c r="AE117" s="271" t="s">
        <v>498</v>
      </c>
      <c r="AF117" s="271"/>
      <c r="AG117" s="271"/>
      <c r="AH117" s="271"/>
      <c r="AI117" s="271" t="s">
        <v>499</v>
      </c>
      <c r="AJ117" s="271"/>
      <c r="AK117" s="271"/>
      <c r="AL117" s="271"/>
      <c r="AM117" s="271" t="s">
        <v>500</v>
      </c>
      <c r="AN117" s="271"/>
      <c r="AO117" s="271"/>
      <c r="AP117" s="271"/>
      <c r="AQ117" s="271" t="s">
        <v>478</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7"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9" t="s">
        <v>323</v>
      </c>
      <c r="B130" s="987"/>
      <c r="C130" s="986" t="s">
        <v>320</v>
      </c>
      <c r="D130" s="987"/>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0"/>
      <c r="B131" s="222"/>
      <c r="C131" s="221"/>
      <c r="D131" s="222"/>
      <c r="E131" s="208" t="s">
        <v>352</v>
      </c>
      <c r="F131" s="209"/>
      <c r="G131" s="202" t="s">
        <v>501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9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32</v>
      </c>
      <c r="AR133" s="251"/>
      <c r="AS133" s="118" t="s">
        <v>309</v>
      </c>
      <c r="AT133" s="119"/>
      <c r="AU133" s="184">
        <v>42</v>
      </c>
      <c r="AV133" s="184"/>
      <c r="AW133" s="118" t="s">
        <v>297</v>
      </c>
      <c r="AX133" s="196"/>
    </row>
    <row r="134" spans="1:50" ht="72" customHeight="1" x14ac:dyDescent="0.2">
      <c r="A134" s="990"/>
      <c r="B134" s="222"/>
      <c r="C134" s="221"/>
      <c r="D134" s="222"/>
      <c r="E134" s="221"/>
      <c r="F134" s="283"/>
      <c r="G134" s="197" t="s">
        <v>502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503</v>
      </c>
      <c r="AC134" s="174"/>
      <c r="AD134" s="174"/>
      <c r="AE134" s="252">
        <v>5790</v>
      </c>
      <c r="AF134" s="176"/>
      <c r="AG134" s="176"/>
      <c r="AH134" s="176"/>
      <c r="AI134" s="252">
        <v>5880</v>
      </c>
      <c r="AJ134" s="176"/>
      <c r="AK134" s="176"/>
      <c r="AL134" s="176"/>
      <c r="AM134" s="252"/>
      <c r="AN134" s="176"/>
      <c r="AO134" s="176"/>
      <c r="AP134" s="176"/>
      <c r="AQ134" s="252" t="s">
        <v>483</v>
      </c>
      <c r="AR134" s="176"/>
      <c r="AS134" s="176"/>
      <c r="AT134" s="176"/>
      <c r="AU134" s="252" t="s">
        <v>482</v>
      </c>
      <c r="AV134" s="176"/>
      <c r="AW134" s="176"/>
      <c r="AX134" s="178"/>
    </row>
    <row r="135" spans="1:50" ht="72" customHeight="1" x14ac:dyDescent="0.2">
      <c r="A135" s="99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504</v>
      </c>
      <c r="AC135" s="188"/>
      <c r="AD135" s="188"/>
      <c r="AE135" s="252" t="s">
        <v>482</v>
      </c>
      <c r="AF135" s="176"/>
      <c r="AG135" s="176"/>
      <c r="AH135" s="176"/>
      <c r="AI135" s="252" t="s">
        <v>482</v>
      </c>
      <c r="AJ135" s="176"/>
      <c r="AK135" s="176"/>
      <c r="AL135" s="176"/>
      <c r="AM135" s="252" t="s">
        <v>483</v>
      </c>
      <c r="AN135" s="176"/>
      <c r="AO135" s="176"/>
      <c r="AP135" s="176"/>
      <c r="AQ135" s="252">
        <v>4690</v>
      </c>
      <c r="AR135" s="176"/>
      <c r="AS135" s="176"/>
      <c r="AT135" s="176"/>
      <c r="AU135" s="252">
        <v>3700</v>
      </c>
      <c r="AV135" s="176"/>
      <c r="AW135" s="176"/>
      <c r="AX135" s="178"/>
    </row>
    <row r="136" spans="1:50" ht="18.75" hidden="1" customHeight="1" x14ac:dyDescent="0.2">
      <c r="A136" s="99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2">
      <c r="A152" s="990"/>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customHeight="1" x14ac:dyDescent="0.2">
      <c r="A153" s="99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2">
      <c r="A154" s="990"/>
      <c r="B154" s="222"/>
      <c r="C154" s="221"/>
      <c r="D154" s="222"/>
      <c r="E154" s="221"/>
      <c r="F154" s="283"/>
      <c r="G154" s="197" t="s">
        <v>552</v>
      </c>
      <c r="H154" s="107"/>
      <c r="I154" s="107"/>
      <c r="J154" s="107"/>
      <c r="K154" s="107"/>
      <c r="L154" s="107"/>
      <c r="M154" s="107"/>
      <c r="N154" s="107"/>
      <c r="O154" s="107"/>
      <c r="P154" s="198"/>
      <c r="Q154" s="106" t="s">
        <v>553</v>
      </c>
      <c r="R154" s="107"/>
      <c r="S154" s="107"/>
      <c r="T154" s="107"/>
      <c r="U154" s="107"/>
      <c r="V154" s="107"/>
      <c r="W154" s="107"/>
      <c r="X154" s="107"/>
      <c r="Y154" s="107"/>
      <c r="Z154" s="107"/>
      <c r="AA154" s="992"/>
      <c r="AB154" s="229" t="s">
        <v>552</v>
      </c>
      <c r="AC154" s="230"/>
      <c r="AD154" s="230"/>
      <c r="AE154" s="235" t="s">
        <v>552</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2">
      <c r="A155" s="99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2">
      <c r="A156" s="99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2">
      <c r="A157" s="99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3"/>
      <c r="AB157" s="231"/>
      <c r="AC157" s="232"/>
      <c r="AD157" s="232"/>
      <c r="AE157" s="106" t="s">
        <v>552</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2">
      <c r="A158" s="99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0"/>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0"/>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0"/>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0"/>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0"/>
      <c r="B188" s="222"/>
      <c r="C188" s="221"/>
      <c r="D188" s="222"/>
      <c r="E188" s="106" t="s">
        <v>550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9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0"/>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2">
      <c r="A213" s="99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0"/>
      <c r="B214" s="222"/>
      <c r="C214" s="221"/>
      <c r="D214" s="222"/>
      <c r="E214" s="221"/>
      <c r="F214" s="283"/>
      <c r="G214" s="197"/>
      <c r="H214" s="107"/>
      <c r="I214" s="107"/>
      <c r="J214" s="107"/>
      <c r="K214" s="107"/>
      <c r="L214" s="107"/>
      <c r="M214" s="107"/>
      <c r="N214" s="107"/>
      <c r="O214" s="107"/>
      <c r="P214" s="198"/>
      <c r="Q214" s="977"/>
      <c r="R214" s="978"/>
      <c r="S214" s="978"/>
      <c r="T214" s="978"/>
      <c r="U214" s="978"/>
      <c r="V214" s="978"/>
      <c r="W214" s="978"/>
      <c r="X214" s="978"/>
      <c r="Y214" s="978"/>
      <c r="Z214" s="978"/>
      <c r="AA214" s="97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0"/>
      <c r="B215" s="222"/>
      <c r="C215" s="221"/>
      <c r="D215" s="222"/>
      <c r="E215" s="221"/>
      <c r="F215" s="283"/>
      <c r="G215" s="199"/>
      <c r="H215" s="200"/>
      <c r="I215" s="200"/>
      <c r="J215" s="200"/>
      <c r="K215" s="200"/>
      <c r="L215" s="200"/>
      <c r="M215" s="200"/>
      <c r="N215" s="200"/>
      <c r="O215" s="200"/>
      <c r="P215" s="201"/>
      <c r="Q215" s="980"/>
      <c r="R215" s="981"/>
      <c r="S215" s="981"/>
      <c r="T215" s="981"/>
      <c r="U215" s="981"/>
      <c r="V215" s="981"/>
      <c r="W215" s="981"/>
      <c r="X215" s="981"/>
      <c r="Y215" s="981"/>
      <c r="Z215" s="981"/>
      <c r="AA215" s="98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0"/>
      <c r="B216" s="222"/>
      <c r="C216" s="221"/>
      <c r="D216" s="222"/>
      <c r="E216" s="221"/>
      <c r="F216" s="283"/>
      <c r="G216" s="199"/>
      <c r="H216" s="200"/>
      <c r="I216" s="200"/>
      <c r="J216" s="200"/>
      <c r="K216" s="200"/>
      <c r="L216" s="200"/>
      <c r="M216" s="200"/>
      <c r="N216" s="200"/>
      <c r="O216" s="200"/>
      <c r="P216" s="201"/>
      <c r="Q216" s="980"/>
      <c r="R216" s="981"/>
      <c r="S216" s="981"/>
      <c r="T216" s="981"/>
      <c r="U216" s="981"/>
      <c r="V216" s="981"/>
      <c r="W216" s="981"/>
      <c r="X216" s="981"/>
      <c r="Y216" s="981"/>
      <c r="Z216" s="981"/>
      <c r="AA216" s="98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0"/>
      <c r="B217" s="222"/>
      <c r="C217" s="221"/>
      <c r="D217" s="222"/>
      <c r="E217" s="221"/>
      <c r="F217" s="283"/>
      <c r="G217" s="199"/>
      <c r="H217" s="200"/>
      <c r="I217" s="200"/>
      <c r="J217" s="200"/>
      <c r="K217" s="200"/>
      <c r="L217" s="200"/>
      <c r="M217" s="200"/>
      <c r="N217" s="200"/>
      <c r="O217" s="200"/>
      <c r="P217" s="201"/>
      <c r="Q217" s="980"/>
      <c r="R217" s="981"/>
      <c r="S217" s="981"/>
      <c r="T217" s="981"/>
      <c r="U217" s="981"/>
      <c r="V217" s="981"/>
      <c r="W217" s="981"/>
      <c r="X217" s="981"/>
      <c r="Y217" s="981"/>
      <c r="Z217" s="981"/>
      <c r="AA217" s="98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0"/>
      <c r="B218" s="222"/>
      <c r="C218" s="221"/>
      <c r="D218" s="222"/>
      <c r="E218" s="221"/>
      <c r="F218" s="283"/>
      <c r="G218" s="202"/>
      <c r="H218" s="110"/>
      <c r="I218" s="110"/>
      <c r="J218" s="110"/>
      <c r="K218" s="110"/>
      <c r="L218" s="110"/>
      <c r="M218" s="110"/>
      <c r="N218" s="110"/>
      <c r="O218" s="110"/>
      <c r="P218" s="203"/>
      <c r="Q218" s="983"/>
      <c r="R218" s="984"/>
      <c r="S218" s="984"/>
      <c r="T218" s="984"/>
      <c r="U218" s="984"/>
      <c r="V218" s="984"/>
      <c r="W218" s="984"/>
      <c r="X218" s="984"/>
      <c r="Y218" s="984"/>
      <c r="Z218" s="984"/>
      <c r="AA218" s="98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0"/>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0"/>
      <c r="B221" s="222"/>
      <c r="C221" s="221"/>
      <c r="D221" s="222"/>
      <c r="E221" s="221"/>
      <c r="F221" s="283"/>
      <c r="G221" s="197"/>
      <c r="H221" s="107"/>
      <c r="I221" s="107"/>
      <c r="J221" s="107"/>
      <c r="K221" s="107"/>
      <c r="L221" s="107"/>
      <c r="M221" s="107"/>
      <c r="N221" s="107"/>
      <c r="O221" s="107"/>
      <c r="P221" s="198"/>
      <c r="Q221" s="977"/>
      <c r="R221" s="978"/>
      <c r="S221" s="978"/>
      <c r="T221" s="978"/>
      <c r="U221" s="978"/>
      <c r="V221" s="978"/>
      <c r="W221" s="978"/>
      <c r="X221" s="978"/>
      <c r="Y221" s="978"/>
      <c r="Z221" s="978"/>
      <c r="AA221" s="97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0"/>
      <c r="B222" s="222"/>
      <c r="C222" s="221"/>
      <c r="D222" s="222"/>
      <c r="E222" s="221"/>
      <c r="F222" s="283"/>
      <c r="G222" s="199"/>
      <c r="H222" s="200"/>
      <c r="I222" s="200"/>
      <c r="J222" s="200"/>
      <c r="K222" s="200"/>
      <c r="L222" s="200"/>
      <c r="M222" s="200"/>
      <c r="N222" s="200"/>
      <c r="O222" s="200"/>
      <c r="P222" s="201"/>
      <c r="Q222" s="980"/>
      <c r="R222" s="981"/>
      <c r="S222" s="981"/>
      <c r="T222" s="981"/>
      <c r="U222" s="981"/>
      <c r="V222" s="981"/>
      <c r="W222" s="981"/>
      <c r="X222" s="981"/>
      <c r="Y222" s="981"/>
      <c r="Z222" s="981"/>
      <c r="AA222" s="98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0"/>
      <c r="B223" s="222"/>
      <c r="C223" s="221"/>
      <c r="D223" s="222"/>
      <c r="E223" s="221"/>
      <c r="F223" s="283"/>
      <c r="G223" s="199"/>
      <c r="H223" s="200"/>
      <c r="I223" s="200"/>
      <c r="J223" s="200"/>
      <c r="K223" s="200"/>
      <c r="L223" s="200"/>
      <c r="M223" s="200"/>
      <c r="N223" s="200"/>
      <c r="O223" s="200"/>
      <c r="P223" s="201"/>
      <c r="Q223" s="980"/>
      <c r="R223" s="981"/>
      <c r="S223" s="981"/>
      <c r="T223" s="981"/>
      <c r="U223" s="981"/>
      <c r="V223" s="981"/>
      <c r="W223" s="981"/>
      <c r="X223" s="981"/>
      <c r="Y223" s="981"/>
      <c r="Z223" s="981"/>
      <c r="AA223" s="98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0"/>
      <c r="B224" s="222"/>
      <c r="C224" s="221"/>
      <c r="D224" s="222"/>
      <c r="E224" s="221"/>
      <c r="F224" s="283"/>
      <c r="G224" s="199"/>
      <c r="H224" s="200"/>
      <c r="I224" s="200"/>
      <c r="J224" s="200"/>
      <c r="K224" s="200"/>
      <c r="L224" s="200"/>
      <c r="M224" s="200"/>
      <c r="N224" s="200"/>
      <c r="O224" s="200"/>
      <c r="P224" s="201"/>
      <c r="Q224" s="980"/>
      <c r="R224" s="981"/>
      <c r="S224" s="981"/>
      <c r="T224" s="981"/>
      <c r="U224" s="981"/>
      <c r="V224" s="981"/>
      <c r="W224" s="981"/>
      <c r="X224" s="981"/>
      <c r="Y224" s="981"/>
      <c r="Z224" s="981"/>
      <c r="AA224" s="98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0"/>
      <c r="B225" s="222"/>
      <c r="C225" s="221"/>
      <c r="D225" s="222"/>
      <c r="E225" s="221"/>
      <c r="F225" s="283"/>
      <c r="G225" s="202"/>
      <c r="H225" s="110"/>
      <c r="I225" s="110"/>
      <c r="J225" s="110"/>
      <c r="K225" s="110"/>
      <c r="L225" s="110"/>
      <c r="M225" s="110"/>
      <c r="N225" s="110"/>
      <c r="O225" s="110"/>
      <c r="P225" s="203"/>
      <c r="Q225" s="983"/>
      <c r="R225" s="984"/>
      <c r="S225" s="984"/>
      <c r="T225" s="984"/>
      <c r="U225" s="984"/>
      <c r="V225" s="984"/>
      <c r="W225" s="984"/>
      <c r="X225" s="984"/>
      <c r="Y225" s="984"/>
      <c r="Z225" s="984"/>
      <c r="AA225" s="98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0"/>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0"/>
      <c r="B228" s="222"/>
      <c r="C228" s="221"/>
      <c r="D228" s="222"/>
      <c r="E228" s="221"/>
      <c r="F228" s="283"/>
      <c r="G228" s="197"/>
      <c r="H228" s="107"/>
      <c r="I228" s="107"/>
      <c r="J228" s="107"/>
      <c r="K228" s="107"/>
      <c r="L228" s="107"/>
      <c r="M228" s="107"/>
      <c r="N228" s="107"/>
      <c r="O228" s="107"/>
      <c r="P228" s="198"/>
      <c r="Q228" s="977"/>
      <c r="R228" s="978"/>
      <c r="S228" s="978"/>
      <c r="T228" s="978"/>
      <c r="U228" s="978"/>
      <c r="V228" s="978"/>
      <c r="W228" s="978"/>
      <c r="X228" s="978"/>
      <c r="Y228" s="978"/>
      <c r="Z228" s="978"/>
      <c r="AA228" s="97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0"/>
      <c r="B229" s="222"/>
      <c r="C229" s="221"/>
      <c r="D229" s="222"/>
      <c r="E229" s="221"/>
      <c r="F229" s="283"/>
      <c r="G229" s="199"/>
      <c r="H229" s="200"/>
      <c r="I229" s="200"/>
      <c r="J229" s="200"/>
      <c r="K229" s="200"/>
      <c r="L229" s="200"/>
      <c r="M229" s="200"/>
      <c r="N229" s="200"/>
      <c r="O229" s="200"/>
      <c r="P229" s="201"/>
      <c r="Q229" s="980"/>
      <c r="R229" s="981"/>
      <c r="S229" s="981"/>
      <c r="T229" s="981"/>
      <c r="U229" s="981"/>
      <c r="V229" s="981"/>
      <c r="W229" s="981"/>
      <c r="X229" s="981"/>
      <c r="Y229" s="981"/>
      <c r="Z229" s="981"/>
      <c r="AA229" s="98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0"/>
      <c r="B230" s="222"/>
      <c r="C230" s="221"/>
      <c r="D230" s="222"/>
      <c r="E230" s="221"/>
      <c r="F230" s="283"/>
      <c r="G230" s="199"/>
      <c r="H230" s="200"/>
      <c r="I230" s="200"/>
      <c r="J230" s="200"/>
      <c r="K230" s="200"/>
      <c r="L230" s="200"/>
      <c r="M230" s="200"/>
      <c r="N230" s="200"/>
      <c r="O230" s="200"/>
      <c r="P230" s="201"/>
      <c r="Q230" s="980"/>
      <c r="R230" s="981"/>
      <c r="S230" s="981"/>
      <c r="T230" s="981"/>
      <c r="U230" s="981"/>
      <c r="V230" s="981"/>
      <c r="W230" s="981"/>
      <c r="X230" s="981"/>
      <c r="Y230" s="981"/>
      <c r="Z230" s="981"/>
      <c r="AA230" s="98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0"/>
      <c r="B231" s="222"/>
      <c r="C231" s="221"/>
      <c r="D231" s="222"/>
      <c r="E231" s="221"/>
      <c r="F231" s="283"/>
      <c r="G231" s="199"/>
      <c r="H231" s="200"/>
      <c r="I231" s="200"/>
      <c r="J231" s="200"/>
      <c r="K231" s="200"/>
      <c r="L231" s="200"/>
      <c r="M231" s="200"/>
      <c r="N231" s="200"/>
      <c r="O231" s="200"/>
      <c r="P231" s="201"/>
      <c r="Q231" s="980"/>
      <c r="R231" s="981"/>
      <c r="S231" s="981"/>
      <c r="T231" s="981"/>
      <c r="U231" s="981"/>
      <c r="V231" s="981"/>
      <c r="W231" s="981"/>
      <c r="X231" s="981"/>
      <c r="Y231" s="981"/>
      <c r="Z231" s="981"/>
      <c r="AA231" s="98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0"/>
      <c r="B232" s="222"/>
      <c r="C232" s="221"/>
      <c r="D232" s="222"/>
      <c r="E232" s="221"/>
      <c r="F232" s="283"/>
      <c r="G232" s="202"/>
      <c r="H232" s="110"/>
      <c r="I232" s="110"/>
      <c r="J232" s="110"/>
      <c r="K232" s="110"/>
      <c r="L232" s="110"/>
      <c r="M232" s="110"/>
      <c r="N232" s="110"/>
      <c r="O232" s="110"/>
      <c r="P232" s="203"/>
      <c r="Q232" s="983"/>
      <c r="R232" s="984"/>
      <c r="S232" s="984"/>
      <c r="T232" s="984"/>
      <c r="U232" s="984"/>
      <c r="V232" s="984"/>
      <c r="W232" s="984"/>
      <c r="X232" s="984"/>
      <c r="Y232" s="984"/>
      <c r="Z232" s="984"/>
      <c r="AA232" s="98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0"/>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0"/>
      <c r="B235" s="222"/>
      <c r="C235" s="221"/>
      <c r="D235" s="222"/>
      <c r="E235" s="221"/>
      <c r="F235" s="283"/>
      <c r="G235" s="197"/>
      <c r="H235" s="107"/>
      <c r="I235" s="107"/>
      <c r="J235" s="107"/>
      <c r="K235" s="107"/>
      <c r="L235" s="107"/>
      <c r="M235" s="107"/>
      <c r="N235" s="107"/>
      <c r="O235" s="107"/>
      <c r="P235" s="198"/>
      <c r="Q235" s="977"/>
      <c r="R235" s="978"/>
      <c r="S235" s="978"/>
      <c r="T235" s="978"/>
      <c r="U235" s="978"/>
      <c r="V235" s="978"/>
      <c r="W235" s="978"/>
      <c r="X235" s="978"/>
      <c r="Y235" s="978"/>
      <c r="Z235" s="978"/>
      <c r="AA235" s="97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0"/>
      <c r="B236" s="222"/>
      <c r="C236" s="221"/>
      <c r="D236" s="222"/>
      <c r="E236" s="221"/>
      <c r="F236" s="283"/>
      <c r="G236" s="199"/>
      <c r="H236" s="200"/>
      <c r="I236" s="200"/>
      <c r="J236" s="200"/>
      <c r="K236" s="200"/>
      <c r="L236" s="200"/>
      <c r="M236" s="200"/>
      <c r="N236" s="200"/>
      <c r="O236" s="200"/>
      <c r="P236" s="201"/>
      <c r="Q236" s="980"/>
      <c r="R236" s="981"/>
      <c r="S236" s="981"/>
      <c r="T236" s="981"/>
      <c r="U236" s="981"/>
      <c r="V236" s="981"/>
      <c r="W236" s="981"/>
      <c r="X236" s="981"/>
      <c r="Y236" s="981"/>
      <c r="Z236" s="981"/>
      <c r="AA236" s="98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0"/>
      <c r="B237" s="222"/>
      <c r="C237" s="221"/>
      <c r="D237" s="222"/>
      <c r="E237" s="221"/>
      <c r="F237" s="283"/>
      <c r="G237" s="199"/>
      <c r="H237" s="200"/>
      <c r="I237" s="200"/>
      <c r="J237" s="200"/>
      <c r="K237" s="200"/>
      <c r="L237" s="200"/>
      <c r="M237" s="200"/>
      <c r="N237" s="200"/>
      <c r="O237" s="200"/>
      <c r="P237" s="201"/>
      <c r="Q237" s="980"/>
      <c r="R237" s="981"/>
      <c r="S237" s="981"/>
      <c r="T237" s="981"/>
      <c r="U237" s="981"/>
      <c r="V237" s="981"/>
      <c r="W237" s="981"/>
      <c r="X237" s="981"/>
      <c r="Y237" s="981"/>
      <c r="Z237" s="981"/>
      <c r="AA237" s="98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0"/>
      <c r="B238" s="222"/>
      <c r="C238" s="221"/>
      <c r="D238" s="222"/>
      <c r="E238" s="221"/>
      <c r="F238" s="283"/>
      <c r="G238" s="199"/>
      <c r="H238" s="200"/>
      <c r="I238" s="200"/>
      <c r="J238" s="200"/>
      <c r="K238" s="200"/>
      <c r="L238" s="200"/>
      <c r="M238" s="200"/>
      <c r="N238" s="200"/>
      <c r="O238" s="200"/>
      <c r="P238" s="201"/>
      <c r="Q238" s="980"/>
      <c r="R238" s="981"/>
      <c r="S238" s="981"/>
      <c r="T238" s="981"/>
      <c r="U238" s="981"/>
      <c r="V238" s="981"/>
      <c r="W238" s="981"/>
      <c r="X238" s="981"/>
      <c r="Y238" s="981"/>
      <c r="Z238" s="981"/>
      <c r="AA238" s="98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0"/>
      <c r="B239" s="222"/>
      <c r="C239" s="221"/>
      <c r="D239" s="222"/>
      <c r="E239" s="221"/>
      <c r="F239" s="283"/>
      <c r="G239" s="202"/>
      <c r="H239" s="110"/>
      <c r="I239" s="110"/>
      <c r="J239" s="110"/>
      <c r="K239" s="110"/>
      <c r="L239" s="110"/>
      <c r="M239" s="110"/>
      <c r="N239" s="110"/>
      <c r="O239" s="110"/>
      <c r="P239" s="203"/>
      <c r="Q239" s="983"/>
      <c r="R239" s="984"/>
      <c r="S239" s="984"/>
      <c r="T239" s="984"/>
      <c r="U239" s="984"/>
      <c r="V239" s="984"/>
      <c r="W239" s="984"/>
      <c r="X239" s="984"/>
      <c r="Y239" s="984"/>
      <c r="Z239" s="984"/>
      <c r="AA239" s="98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0"/>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0"/>
      <c r="B242" s="222"/>
      <c r="C242" s="221"/>
      <c r="D242" s="222"/>
      <c r="E242" s="221"/>
      <c r="F242" s="283"/>
      <c r="G242" s="197"/>
      <c r="H242" s="107"/>
      <c r="I242" s="107"/>
      <c r="J242" s="107"/>
      <c r="K242" s="107"/>
      <c r="L242" s="107"/>
      <c r="M242" s="107"/>
      <c r="N242" s="107"/>
      <c r="O242" s="107"/>
      <c r="P242" s="198"/>
      <c r="Q242" s="977"/>
      <c r="R242" s="978"/>
      <c r="S242" s="978"/>
      <c r="T242" s="978"/>
      <c r="U242" s="978"/>
      <c r="V242" s="978"/>
      <c r="W242" s="978"/>
      <c r="X242" s="978"/>
      <c r="Y242" s="978"/>
      <c r="Z242" s="978"/>
      <c r="AA242" s="97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0"/>
      <c r="B243" s="222"/>
      <c r="C243" s="221"/>
      <c r="D243" s="222"/>
      <c r="E243" s="221"/>
      <c r="F243" s="283"/>
      <c r="G243" s="199"/>
      <c r="H243" s="200"/>
      <c r="I243" s="200"/>
      <c r="J243" s="200"/>
      <c r="K243" s="200"/>
      <c r="L243" s="200"/>
      <c r="M243" s="200"/>
      <c r="N243" s="200"/>
      <c r="O243" s="200"/>
      <c r="P243" s="201"/>
      <c r="Q243" s="980"/>
      <c r="R243" s="981"/>
      <c r="S243" s="981"/>
      <c r="T243" s="981"/>
      <c r="U243" s="981"/>
      <c r="V243" s="981"/>
      <c r="W243" s="981"/>
      <c r="X243" s="981"/>
      <c r="Y243" s="981"/>
      <c r="Z243" s="981"/>
      <c r="AA243" s="98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0"/>
      <c r="B244" s="222"/>
      <c r="C244" s="221"/>
      <c r="D244" s="222"/>
      <c r="E244" s="221"/>
      <c r="F244" s="283"/>
      <c r="G244" s="199"/>
      <c r="H244" s="200"/>
      <c r="I244" s="200"/>
      <c r="J244" s="200"/>
      <c r="K244" s="200"/>
      <c r="L244" s="200"/>
      <c r="M244" s="200"/>
      <c r="N244" s="200"/>
      <c r="O244" s="200"/>
      <c r="P244" s="201"/>
      <c r="Q244" s="980"/>
      <c r="R244" s="981"/>
      <c r="S244" s="981"/>
      <c r="T244" s="981"/>
      <c r="U244" s="981"/>
      <c r="V244" s="981"/>
      <c r="W244" s="981"/>
      <c r="X244" s="981"/>
      <c r="Y244" s="981"/>
      <c r="Z244" s="981"/>
      <c r="AA244" s="98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0"/>
      <c r="B245" s="222"/>
      <c r="C245" s="221"/>
      <c r="D245" s="222"/>
      <c r="E245" s="221"/>
      <c r="F245" s="283"/>
      <c r="G245" s="199"/>
      <c r="H245" s="200"/>
      <c r="I245" s="200"/>
      <c r="J245" s="200"/>
      <c r="K245" s="200"/>
      <c r="L245" s="200"/>
      <c r="M245" s="200"/>
      <c r="N245" s="200"/>
      <c r="O245" s="200"/>
      <c r="P245" s="201"/>
      <c r="Q245" s="980"/>
      <c r="R245" s="981"/>
      <c r="S245" s="981"/>
      <c r="T245" s="981"/>
      <c r="U245" s="981"/>
      <c r="V245" s="981"/>
      <c r="W245" s="981"/>
      <c r="X245" s="981"/>
      <c r="Y245" s="981"/>
      <c r="Z245" s="981"/>
      <c r="AA245" s="98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0"/>
      <c r="B246" s="222"/>
      <c r="C246" s="221"/>
      <c r="D246" s="222"/>
      <c r="E246" s="284"/>
      <c r="F246" s="285"/>
      <c r="G246" s="202"/>
      <c r="H246" s="110"/>
      <c r="I246" s="110"/>
      <c r="J246" s="110"/>
      <c r="K246" s="110"/>
      <c r="L246" s="110"/>
      <c r="M246" s="110"/>
      <c r="N246" s="110"/>
      <c r="O246" s="110"/>
      <c r="P246" s="203"/>
      <c r="Q246" s="983"/>
      <c r="R246" s="984"/>
      <c r="S246" s="984"/>
      <c r="T246" s="984"/>
      <c r="U246" s="984"/>
      <c r="V246" s="984"/>
      <c r="W246" s="984"/>
      <c r="X246" s="984"/>
      <c r="Y246" s="984"/>
      <c r="Z246" s="984"/>
      <c r="AA246" s="98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0"/>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2">
      <c r="A273" s="99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0"/>
      <c r="B274" s="222"/>
      <c r="C274" s="221"/>
      <c r="D274" s="222"/>
      <c r="E274" s="221"/>
      <c r="F274" s="283"/>
      <c r="G274" s="197"/>
      <c r="H274" s="107"/>
      <c r="I274" s="107"/>
      <c r="J274" s="107"/>
      <c r="K274" s="107"/>
      <c r="L274" s="107"/>
      <c r="M274" s="107"/>
      <c r="N274" s="107"/>
      <c r="O274" s="107"/>
      <c r="P274" s="198"/>
      <c r="Q274" s="977"/>
      <c r="R274" s="978"/>
      <c r="S274" s="978"/>
      <c r="T274" s="978"/>
      <c r="U274" s="978"/>
      <c r="V274" s="978"/>
      <c r="W274" s="978"/>
      <c r="X274" s="978"/>
      <c r="Y274" s="978"/>
      <c r="Z274" s="978"/>
      <c r="AA274" s="97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0"/>
      <c r="B275" s="222"/>
      <c r="C275" s="221"/>
      <c r="D275" s="222"/>
      <c r="E275" s="221"/>
      <c r="F275" s="283"/>
      <c r="G275" s="199"/>
      <c r="H275" s="200"/>
      <c r="I275" s="200"/>
      <c r="J275" s="200"/>
      <c r="K275" s="200"/>
      <c r="L275" s="200"/>
      <c r="M275" s="200"/>
      <c r="N275" s="200"/>
      <c r="O275" s="200"/>
      <c r="P275" s="201"/>
      <c r="Q275" s="980"/>
      <c r="R275" s="981"/>
      <c r="S275" s="981"/>
      <c r="T275" s="981"/>
      <c r="U275" s="981"/>
      <c r="V275" s="981"/>
      <c r="W275" s="981"/>
      <c r="X275" s="981"/>
      <c r="Y275" s="981"/>
      <c r="Z275" s="981"/>
      <c r="AA275" s="98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0"/>
      <c r="B276" s="222"/>
      <c r="C276" s="221"/>
      <c r="D276" s="222"/>
      <c r="E276" s="221"/>
      <c r="F276" s="283"/>
      <c r="G276" s="199"/>
      <c r="H276" s="200"/>
      <c r="I276" s="200"/>
      <c r="J276" s="200"/>
      <c r="K276" s="200"/>
      <c r="L276" s="200"/>
      <c r="M276" s="200"/>
      <c r="N276" s="200"/>
      <c r="O276" s="200"/>
      <c r="P276" s="201"/>
      <c r="Q276" s="980"/>
      <c r="R276" s="981"/>
      <c r="S276" s="981"/>
      <c r="T276" s="981"/>
      <c r="U276" s="981"/>
      <c r="V276" s="981"/>
      <c r="W276" s="981"/>
      <c r="X276" s="981"/>
      <c r="Y276" s="981"/>
      <c r="Z276" s="981"/>
      <c r="AA276" s="98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0"/>
      <c r="B277" s="222"/>
      <c r="C277" s="221"/>
      <c r="D277" s="222"/>
      <c r="E277" s="221"/>
      <c r="F277" s="283"/>
      <c r="G277" s="199"/>
      <c r="H277" s="200"/>
      <c r="I277" s="200"/>
      <c r="J277" s="200"/>
      <c r="K277" s="200"/>
      <c r="L277" s="200"/>
      <c r="M277" s="200"/>
      <c r="N277" s="200"/>
      <c r="O277" s="200"/>
      <c r="P277" s="201"/>
      <c r="Q277" s="980"/>
      <c r="R277" s="981"/>
      <c r="S277" s="981"/>
      <c r="T277" s="981"/>
      <c r="U277" s="981"/>
      <c r="V277" s="981"/>
      <c r="W277" s="981"/>
      <c r="X277" s="981"/>
      <c r="Y277" s="981"/>
      <c r="Z277" s="981"/>
      <c r="AA277" s="98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0"/>
      <c r="B278" s="222"/>
      <c r="C278" s="221"/>
      <c r="D278" s="222"/>
      <c r="E278" s="221"/>
      <c r="F278" s="283"/>
      <c r="G278" s="202"/>
      <c r="H278" s="110"/>
      <c r="I278" s="110"/>
      <c r="J278" s="110"/>
      <c r="K278" s="110"/>
      <c r="L278" s="110"/>
      <c r="M278" s="110"/>
      <c r="N278" s="110"/>
      <c r="O278" s="110"/>
      <c r="P278" s="203"/>
      <c r="Q278" s="983"/>
      <c r="R278" s="984"/>
      <c r="S278" s="984"/>
      <c r="T278" s="984"/>
      <c r="U278" s="984"/>
      <c r="V278" s="984"/>
      <c r="W278" s="984"/>
      <c r="X278" s="984"/>
      <c r="Y278" s="984"/>
      <c r="Z278" s="984"/>
      <c r="AA278" s="98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0"/>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0"/>
      <c r="B281" s="222"/>
      <c r="C281" s="221"/>
      <c r="D281" s="222"/>
      <c r="E281" s="221"/>
      <c r="F281" s="283"/>
      <c r="G281" s="197"/>
      <c r="H281" s="107"/>
      <c r="I281" s="107"/>
      <c r="J281" s="107"/>
      <c r="K281" s="107"/>
      <c r="L281" s="107"/>
      <c r="M281" s="107"/>
      <c r="N281" s="107"/>
      <c r="O281" s="107"/>
      <c r="P281" s="198"/>
      <c r="Q281" s="977"/>
      <c r="R281" s="978"/>
      <c r="S281" s="978"/>
      <c r="T281" s="978"/>
      <c r="U281" s="978"/>
      <c r="V281" s="978"/>
      <c r="W281" s="978"/>
      <c r="X281" s="978"/>
      <c r="Y281" s="978"/>
      <c r="Z281" s="978"/>
      <c r="AA281" s="97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0"/>
      <c r="B282" s="222"/>
      <c r="C282" s="221"/>
      <c r="D282" s="222"/>
      <c r="E282" s="221"/>
      <c r="F282" s="283"/>
      <c r="G282" s="199"/>
      <c r="H282" s="200"/>
      <c r="I282" s="200"/>
      <c r="J282" s="200"/>
      <c r="K282" s="200"/>
      <c r="L282" s="200"/>
      <c r="M282" s="200"/>
      <c r="N282" s="200"/>
      <c r="O282" s="200"/>
      <c r="P282" s="201"/>
      <c r="Q282" s="980"/>
      <c r="R282" s="981"/>
      <c r="S282" s="981"/>
      <c r="T282" s="981"/>
      <c r="U282" s="981"/>
      <c r="V282" s="981"/>
      <c r="W282" s="981"/>
      <c r="X282" s="981"/>
      <c r="Y282" s="981"/>
      <c r="Z282" s="981"/>
      <c r="AA282" s="98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0"/>
      <c r="B283" s="222"/>
      <c r="C283" s="221"/>
      <c r="D283" s="222"/>
      <c r="E283" s="221"/>
      <c r="F283" s="283"/>
      <c r="G283" s="199"/>
      <c r="H283" s="200"/>
      <c r="I283" s="200"/>
      <c r="J283" s="200"/>
      <c r="K283" s="200"/>
      <c r="L283" s="200"/>
      <c r="M283" s="200"/>
      <c r="N283" s="200"/>
      <c r="O283" s="200"/>
      <c r="P283" s="201"/>
      <c r="Q283" s="980"/>
      <c r="R283" s="981"/>
      <c r="S283" s="981"/>
      <c r="T283" s="981"/>
      <c r="U283" s="981"/>
      <c r="V283" s="981"/>
      <c r="W283" s="981"/>
      <c r="X283" s="981"/>
      <c r="Y283" s="981"/>
      <c r="Z283" s="981"/>
      <c r="AA283" s="98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0"/>
      <c r="B284" s="222"/>
      <c r="C284" s="221"/>
      <c r="D284" s="222"/>
      <c r="E284" s="221"/>
      <c r="F284" s="283"/>
      <c r="G284" s="199"/>
      <c r="H284" s="200"/>
      <c r="I284" s="200"/>
      <c r="J284" s="200"/>
      <c r="K284" s="200"/>
      <c r="L284" s="200"/>
      <c r="M284" s="200"/>
      <c r="N284" s="200"/>
      <c r="O284" s="200"/>
      <c r="P284" s="201"/>
      <c r="Q284" s="980"/>
      <c r="R284" s="981"/>
      <c r="S284" s="981"/>
      <c r="T284" s="981"/>
      <c r="U284" s="981"/>
      <c r="V284" s="981"/>
      <c r="W284" s="981"/>
      <c r="X284" s="981"/>
      <c r="Y284" s="981"/>
      <c r="Z284" s="981"/>
      <c r="AA284" s="98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0"/>
      <c r="B285" s="222"/>
      <c r="C285" s="221"/>
      <c r="D285" s="222"/>
      <c r="E285" s="221"/>
      <c r="F285" s="283"/>
      <c r="G285" s="202"/>
      <c r="H285" s="110"/>
      <c r="I285" s="110"/>
      <c r="J285" s="110"/>
      <c r="K285" s="110"/>
      <c r="L285" s="110"/>
      <c r="M285" s="110"/>
      <c r="N285" s="110"/>
      <c r="O285" s="110"/>
      <c r="P285" s="203"/>
      <c r="Q285" s="983"/>
      <c r="R285" s="984"/>
      <c r="S285" s="984"/>
      <c r="T285" s="984"/>
      <c r="U285" s="984"/>
      <c r="V285" s="984"/>
      <c r="W285" s="984"/>
      <c r="X285" s="984"/>
      <c r="Y285" s="984"/>
      <c r="Z285" s="984"/>
      <c r="AA285" s="98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0"/>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0"/>
      <c r="B288" s="222"/>
      <c r="C288" s="221"/>
      <c r="D288" s="222"/>
      <c r="E288" s="221"/>
      <c r="F288" s="283"/>
      <c r="G288" s="197"/>
      <c r="H288" s="107"/>
      <c r="I288" s="107"/>
      <c r="J288" s="107"/>
      <c r="K288" s="107"/>
      <c r="L288" s="107"/>
      <c r="M288" s="107"/>
      <c r="N288" s="107"/>
      <c r="O288" s="107"/>
      <c r="P288" s="198"/>
      <c r="Q288" s="977"/>
      <c r="R288" s="978"/>
      <c r="S288" s="978"/>
      <c r="T288" s="978"/>
      <c r="U288" s="978"/>
      <c r="V288" s="978"/>
      <c r="W288" s="978"/>
      <c r="X288" s="978"/>
      <c r="Y288" s="978"/>
      <c r="Z288" s="978"/>
      <c r="AA288" s="97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0"/>
      <c r="B289" s="222"/>
      <c r="C289" s="221"/>
      <c r="D289" s="222"/>
      <c r="E289" s="221"/>
      <c r="F289" s="283"/>
      <c r="G289" s="199"/>
      <c r="H289" s="200"/>
      <c r="I289" s="200"/>
      <c r="J289" s="200"/>
      <c r="K289" s="200"/>
      <c r="L289" s="200"/>
      <c r="M289" s="200"/>
      <c r="N289" s="200"/>
      <c r="O289" s="200"/>
      <c r="P289" s="201"/>
      <c r="Q289" s="980"/>
      <c r="R289" s="981"/>
      <c r="S289" s="981"/>
      <c r="T289" s="981"/>
      <c r="U289" s="981"/>
      <c r="V289" s="981"/>
      <c r="W289" s="981"/>
      <c r="X289" s="981"/>
      <c r="Y289" s="981"/>
      <c r="Z289" s="981"/>
      <c r="AA289" s="98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0"/>
      <c r="B290" s="222"/>
      <c r="C290" s="221"/>
      <c r="D290" s="222"/>
      <c r="E290" s="221"/>
      <c r="F290" s="283"/>
      <c r="G290" s="199"/>
      <c r="H290" s="200"/>
      <c r="I290" s="200"/>
      <c r="J290" s="200"/>
      <c r="K290" s="200"/>
      <c r="L290" s="200"/>
      <c r="M290" s="200"/>
      <c r="N290" s="200"/>
      <c r="O290" s="200"/>
      <c r="P290" s="201"/>
      <c r="Q290" s="980"/>
      <c r="R290" s="981"/>
      <c r="S290" s="981"/>
      <c r="T290" s="981"/>
      <c r="U290" s="981"/>
      <c r="V290" s="981"/>
      <c r="W290" s="981"/>
      <c r="X290" s="981"/>
      <c r="Y290" s="981"/>
      <c r="Z290" s="981"/>
      <c r="AA290" s="98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0"/>
      <c r="B291" s="222"/>
      <c r="C291" s="221"/>
      <c r="D291" s="222"/>
      <c r="E291" s="221"/>
      <c r="F291" s="283"/>
      <c r="G291" s="199"/>
      <c r="H291" s="200"/>
      <c r="I291" s="200"/>
      <c r="J291" s="200"/>
      <c r="K291" s="200"/>
      <c r="L291" s="200"/>
      <c r="M291" s="200"/>
      <c r="N291" s="200"/>
      <c r="O291" s="200"/>
      <c r="P291" s="201"/>
      <c r="Q291" s="980"/>
      <c r="R291" s="981"/>
      <c r="S291" s="981"/>
      <c r="T291" s="981"/>
      <c r="U291" s="981"/>
      <c r="V291" s="981"/>
      <c r="W291" s="981"/>
      <c r="X291" s="981"/>
      <c r="Y291" s="981"/>
      <c r="Z291" s="981"/>
      <c r="AA291" s="98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0"/>
      <c r="B292" s="222"/>
      <c r="C292" s="221"/>
      <c r="D292" s="222"/>
      <c r="E292" s="221"/>
      <c r="F292" s="283"/>
      <c r="G292" s="202"/>
      <c r="H292" s="110"/>
      <c r="I292" s="110"/>
      <c r="J292" s="110"/>
      <c r="K292" s="110"/>
      <c r="L292" s="110"/>
      <c r="M292" s="110"/>
      <c r="N292" s="110"/>
      <c r="O292" s="110"/>
      <c r="P292" s="203"/>
      <c r="Q292" s="983"/>
      <c r="R292" s="984"/>
      <c r="S292" s="984"/>
      <c r="T292" s="984"/>
      <c r="U292" s="984"/>
      <c r="V292" s="984"/>
      <c r="W292" s="984"/>
      <c r="X292" s="984"/>
      <c r="Y292" s="984"/>
      <c r="Z292" s="984"/>
      <c r="AA292" s="98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0"/>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0"/>
      <c r="B295" s="222"/>
      <c r="C295" s="221"/>
      <c r="D295" s="222"/>
      <c r="E295" s="221"/>
      <c r="F295" s="283"/>
      <c r="G295" s="197"/>
      <c r="H295" s="107"/>
      <c r="I295" s="107"/>
      <c r="J295" s="107"/>
      <c r="K295" s="107"/>
      <c r="L295" s="107"/>
      <c r="M295" s="107"/>
      <c r="N295" s="107"/>
      <c r="O295" s="107"/>
      <c r="P295" s="198"/>
      <c r="Q295" s="977"/>
      <c r="R295" s="978"/>
      <c r="S295" s="978"/>
      <c r="T295" s="978"/>
      <c r="U295" s="978"/>
      <c r="V295" s="978"/>
      <c r="W295" s="978"/>
      <c r="X295" s="978"/>
      <c r="Y295" s="978"/>
      <c r="Z295" s="978"/>
      <c r="AA295" s="97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0"/>
      <c r="B296" s="222"/>
      <c r="C296" s="221"/>
      <c r="D296" s="222"/>
      <c r="E296" s="221"/>
      <c r="F296" s="283"/>
      <c r="G296" s="199"/>
      <c r="H296" s="200"/>
      <c r="I296" s="200"/>
      <c r="J296" s="200"/>
      <c r="K296" s="200"/>
      <c r="L296" s="200"/>
      <c r="M296" s="200"/>
      <c r="N296" s="200"/>
      <c r="O296" s="200"/>
      <c r="P296" s="201"/>
      <c r="Q296" s="980"/>
      <c r="R296" s="981"/>
      <c r="S296" s="981"/>
      <c r="T296" s="981"/>
      <c r="U296" s="981"/>
      <c r="V296" s="981"/>
      <c r="W296" s="981"/>
      <c r="X296" s="981"/>
      <c r="Y296" s="981"/>
      <c r="Z296" s="981"/>
      <c r="AA296" s="98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0"/>
      <c r="B297" s="222"/>
      <c r="C297" s="221"/>
      <c r="D297" s="222"/>
      <c r="E297" s="221"/>
      <c r="F297" s="283"/>
      <c r="G297" s="199"/>
      <c r="H297" s="200"/>
      <c r="I297" s="200"/>
      <c r="J297" s="200"/>
      <c r="K297" s="200"/>
      <c r="L297" s="200"/>
      <c r="M297" s="200"/>
      <c r="N297" s="200"/>
      <c r="O297" s="200"/>
      <c r="P297" s="201"/>
      <c r="Q297" s="980"/>
      <c r="R297" s="981"/>
      <c r="S297" s="981"/>
      <c r="T297" s="981"/>
      <c r="U297" s="981"/>
      <c r="V297" s="981"/>
      <c r="W297" s="981"/>
      <c r="X297" s="981"/>
      <c r="Y297" s="981"/>
      <c r="Z297" s="981"/>
      <c r="AA297" s="98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0"/>
      <c r="B298" s="222"/>
      <c r="C298" s="221"/>
      <c r="D298" s="222"/>
      <c r="E298" s="221"/>
      <c r="F298" s="283"/>
      <c r="G298" s="199"/>
      <c r="H298" s="200"/>
      <c r="I298" s="200"/>
      <c r="J298" s="200"/>
      <c r="K298" s="200"/>
      <c r="L298" s="200"/>
      <c r="M298" s="200"/>
      <c r="N298" s="200"/>
      <c r="O298" s="200"/>
      <c r="P298" s="201"/>
      <c r="Q298" s="980"/>
      <c r="R298" s="981"/>
      <c r="S298" s="981"/>
      <c r="T298" s="981"/>
      <c r="U298" s="981"/>
      <c r="V298" s="981"/>
      <c r="W298" s="981"/>
      <c r="X298" s="981"/>
      <c r="Y298" s="981"/>
      <c r="Z298" s="981"/>
      <c r="AA298" s="98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0"/>
      <c r="B299" s="222"/>
      <c r="C299" s="221"/>
      <c r="D299" s="222"/>
      <c r="E299" s="221"/>
      <c r="F299" s="283"/>
      <c r="G299" s="202"/>
      <c r="H299" s="110"/>
      <c r="I299" s="110"/>
      <c r="J299" s="110"/>
      <c r="K299" s="110"/>
      <c r="L299" s="110"/>
      <c r="M299" s="110"/>
      <c r="N299" s="110"/>
      <c r="O299" s="110"/>
      <c r="P299" s="203"/>
      <c r="Q299" s="983"/>
      <c r="R299" s="984"/>
      <c r="S299" s="984"/>
      <c r="T299" s="984"/>
      <c r="U299" s="984"/>
      <c r="V299" s="984"/>
      <c r="W299" s="984"/>
      <c r="X299" s="984"/>
      <c r="Y299" s="984"/>
      <c r="Z299" s="984"/>
      <c r="AA299" s="98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0"/>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0"/>
      <c r="B302" s="222"/>
      <c r="C302" s="221"/>
      <c r="D302" s="222"/>
      <c r="E302" s="221"/>
      <c r="F302" s="283"/>
      <c r="G302" s="197"/>
      <c r="H302" s="107"/>
      <c r="I302" s="107"/>
      <c r="J302" s="107"/>
      <c r="K302" s="107"/>
      <c r="L302" s="107"/>
      <c r="M302" s="107"/>
      <c r="N302" s="107"/>
      <c r="O302" s="107"/>
      <c r="P302" s="198"/>
      <c r="Q302" s="977"/>
      <c r="R302" s="978"/>
      <c r="S302" s="978"/>
      <c r="T302" s="978"/>
      <c r="U302" s="978"/>
      <c r="V302" s="978"/>
      <c r="W302" s="978"/>
      <c r="X302" s="978"/>
      <c r="Y302" s="978"/>
      <c r="Z302" s="978"/>
      <c r="AA302" s="97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0"/>
      <c r="B303" s="222"/>
      <c r="C303" s="221"/>
      <c r="D303" s="222"/>
      <c r="E303" s="221"/>
      <c r="F303" s="283"/>
      <c r="G303" s="199"/>
      <c r="H303" s="200"/>
      <c r="I303" s="200"/>
      <c r="J303" s="200"/>
      <c r="K303" s="200"/>
      <c r="L303" s="200"/>
      <c r="M303" s="200"/>
      <c r="N303" s="200"/>
      <c r="O303" s="200"/>
      <c r="P303" s="201"/>
      <c r="Q303" s="980"/>
      <c r="R303" s="981"/>
      <c r="S303" s="981"/>
      <c r="T303" s="981"/>
      <c r="U303" s="981"/>
      <c r="V303" s="981"/>
      <c r="W303" s="981"/>
      <c r="X303" s="981"/>
      <c r="Y303" s="981"/>
      <c r="Z303" s="981"/>
      <c r="AA303" s="98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0"/>
      <c r="B304" s="222"/>
      <c r="C304" s="221"/>
      <c r="D304" s="222"/>
      <c r="E304" s="221"/>
      <c r="F304" s="283"/>
      <c r="G304" s="199"/>
      <c r="H304" s="200"/>
      <c r="I304" s="200"/>
      <c r="J304" s="200"/>
      <c r="K304" s="200"/>
      <c r="L304" s="200"/>
      <c r="M304" s="200"/>
      <c r="N304" s="200"/>
      <c r="O304" s="200"/>
      <c r="P304" s="201"/>
      <c r="Q304" s="980"/>
      <c r="R304" s="981"/>
      <c r="S304" s="981"/>
      <c r="T304" s="981"/>
      <c r="U304" s="981"/>
      <c r="V304" s="981"/>
      <c r="W304" s="981"/>
      <c r="X304" s="981"/>
      <c r="Y304" s="981"/>
      <c r="Z304" s="981"/>
      <c r="AA304" s="98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0"/>
      <c r="B305" s="222"/>
      <c r="C305" s="221"/>
      <c r="D305" s="222"/>
      <c r="E305" s="221"/>
      <c r="F305" s="283"/>
      <c r="G305" s="199"/>
      <c r="H305" s="200"/>
      <c r="I305" s="200"/>
      <c r="J305" s="200"/>
      <c r="K305" s="200"/>
      <c r="L305" s="200"/>
      <c r="M305" s="200"/>
      <c r="N305" s="200"/>
      <c r="O305" s="200"/>
      <c r="P305" s="201"/>
      <c r="Q305" s="980"/>
      <c r="R305" s="981"/>
      <c r="S305" s="981"/>
      <c r="T305" s="981"/>
      <c r="U305" s="981"/>
      <c r="V305" s="981"/>
      <c r="W305" s="981"/>
      <c r="X305" s="981"/>
      <c r="Y305" s="981"/>
      <c r="Z305" s="981"/>
      <c r="AA305" s="98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0"/>
      <c r="B306" s="222"/>
      <c r="C306" s="221"/>
      <c r="D306" s="222"/>
      <c r="E306" s="284"/>
      <c r="F306" s="285"/>
      <c r="G306" s="202"/>
      <c r="H306" s="110"/>
      <c r="I306" s="110"/>
      <c r="J306" s="110"/>
      <c r="K306" s="110"/>
      <c r="L306" s="110"/>
      <c r="M306" s="110"/>
      <c r="N306" s="110"/>
      <c r="O306" s="110"/>
      <c r="P306" s="203"/>
      <c r="Q306" s="983"/>
      <c r="R306" s="984"/>
      <c r="S306" s="984"/>
      <c r="T306" s="984"/>
      <c r="U306" s="984"/>
      <c r="V306" s="984"/>
      <c r="W306" s="984"/>
      <c r="X306" s="984"/>
      <c r="Y306" s="984"/>
      <c r="Z306" s="984"/>
      <c r="AA306" s="98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0"/>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2">
      <c r="A333" s="99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0"/>
      <c r="B334" s="222"/>
      <c r="C334" s="221"/>
      <c r="D334" s="222"/>
      <c r="E334" s="221"/>
      <c r="F334" s="283"/>
      <c r="G334" s="197"/>
      <c r="H334" s="107"/>
      <c r="I334" s="107"/>
      <c r="J334" s="107"/>
      <c r="K334" s="107"/>
      <c r="L334" s="107"/>
      <c r="M334" s="107"/>
      <c r="N334" s="107"/>
      <c r="O334" s="107"/>
      <c r="P334" s="198"/>
      <c r="Q334" s="977"/>
      <c r="R334" s="978"/>
      <c r="S334" s="978"/>
      <c r="T334" s="978"/>
      <c r="U334" s="978"/>
      <c r="V334" s="978"/>
      <c r="W334" s="978"/>
      <c r="X334" s="978"/>
      <c r="Y334" s="978"/>
      <c r="Z334" s="978"/>
      <c r="AA334" s="97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0"/>
      <c r="B335" s="222"/>
      <c r="C335" s="221"/>
      <c r="D335" s="222"/>
      <c r="E335" s="221"/>
      <c r="F335" s="283"/>
      <c r="G335" s="199"/>
      <c r="H335" s="200"/>
      <c r="I335" s="200"/>
      <c r="J335" s="200"/>
      <c r="K335" s="200"/>
      <c r="L335" s="200"/>
      <c r="M335" s="200"/>
      <c r="N335" s="200"/>
      <c r="O335" s="200"/>
      <c r="P335" s="201"/>
      <c r="Q335" s="980"/>
      <c r="R335" s="981"/>
      <c r="S335" s="981"/>
      <c r="T335" s="981"/>
      <c r="U335" s="981"/>
      <c r="V335" s="981"/>
      <c r="W335" s="981"/>
      <c r="X335" s="981"/>
      <c r="Y335" s="981"/>
      <c r="Z335" s="981"/>
      <c r="AA335" s="98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0"/>
      <c r="B336" s="222"/>
      <c r="C336" s="221"/>
      <c r="D336" s="222"/>
      <c r="E336" s="221"/>
      <c r="F336" s="283"/>
      <c r="G336" s="199"/>
      <c r="H336" s="200"/>
      <c r="I336" s="200"/>
      <c r="J336" s="200"/>
      <c r="K336" s="200"/>
      <c r="L336" s="200"/>
      <c r="M336" s="200"/>
      <c r="N336" s="200"/>
      <c r="O336" s="200"/>
      <c r="P336" s="201"/>
      <c r="Q336" s="980"/>
      <c r="R336" s="981"/>
      <c r="S336" s="981"/>
      <c r="T336" s="981"/>
      <c r="U336" s="981"/>
      <c r="V336" s="981"/>
      <c r="W336" s="981"/>
      <c r="X336" s="981"/>
      <c r="Y336" s="981"/>
      <c r="Z336" s="981"/>
      <c r="AA336" s="98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0"/>
      <c r="B337" s="222"/>
      <c r="C337" s="221"/>
      <c r="D337" s="222"/>
      <c r="E337" s="221"/>
      <c r="F337" s="283"/>
      <c r="G337" s="199"/>
      <c r="H337" s="200"/>
      <c r="I337" s="200"/>
      <c r="J337" s="200"/>
      <c r="K337" s="200"/>
      <c r="L337" s="200"/>
      <c r="M337" s="200"/>
      <c r="N337" s="200"/>
      <c r="O337" s="200"/>
      <c r="P337" s="201"/>
      <c r="Q337" s="980"/>
      <c r="R337" s="981"/>
      <c r="S337" s="981"/>
      <c r="T337" s="981"/>
      <c r="U337" s="981"/>
      <c r="V337" s="981"/>
      <c r="W337" s="981"/>
      <c r="X337" s="981"/>
      <c r="Y337" s="981"/>
      <c r="Z337" s="981"/>
      <c r="AA337" s="98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0"/>
      <c r="B338" s="222"/>
      <c r="C338" s="221"/>
      <c r="D338" s="222"/>
      <c r="E338" s="221"/>
      <c r="F338" s="283"/>
      <c r="G338" s="202"/>
      <c r="H338" s="110"/>
      <c r="I338" s="110"/>
      <c r="J338" s="110"/>
      <c r="K338" s="110"/>
      <c r="L338" s="110"/>
      <c r="M338" s="110"/>
      <c r="N338" s="110"/>
      <c r="O338" s="110"/>
      <c r="P338" s="203"/>
      <c r="Q338" s="983"/>
      <c r="R338" s="984"/>
      <c r="S338" s="984"/>
      <c r="T338" s="984"/>
      <c r="U338" s="984"/>
      <c r="V338" s="984"/>
      <c r="W338" s="984"/>
      <c r="X338" s="984"/>
      <c r="Y338" s="984"/>
      <c r="Z338" s="984"/>
      <c r="AA338" s="98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0"/>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0"/>
      <c r="B341" s="222"/>
      <c r="C341" s="221"/>
      <c r="D341" s="222"/>
      <c r="E341" s="221"/>
      <c r="F341" s="283"/>
      <c r="G341" s="197"/>
      <c r="H341" s="107"/>
      <c r="I341" s="107"/>
      <c r="J341" s="107"/>
      <c r="K341" s="107"/>
      <c r="L341" s="107"/>
      <c r="M341" s="107"/>
      <c r="N341" s="107"/>
      <c r="O341" s="107"/>
      <c r="P341" s="198"/>
      <c r="Q341" s="977"/>
      <c r="R341" s="978"/>
      <c r="S341" s="978"/>
      <c r="T341" s="978"/>
      <c r="U341" s="978"/>
      <c r="V341" s="978"/>
      <c r="W341" s="978"/>
      <c r="X341" s="978"/>
      <c r="Y341" s="978"/>
      <c r="Z341" s="978"/>
      <c r="AA341" s="97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0"/>
      <c r="B342" s="222"/>
      <c r="C342" s="221"/>
      <c r="D342" s="222"/>
      <c r="E342" s="221"/>
      <c r="F342" s="283"/>
      <c r="G342" s="199"/>
      <c r="H342" s="200"/>
      <c r="I342" s="200"/>
      <c r="J342" s="200"/>
      <c r="K342" s="200"/>
      <c r="L342" s="200"/>
      <c r="M342" s="200"/>
      <c r="N342" s="200"/>
      <c r="O342" s="200"/>
      <c r="P342" s="201"/>
      <c r="Q342" s="980"/>
      <c r="R342" s="981"/>
      <c r="S342" s="981"/>
      <c r="T342" s="981"/>
      <c r="U342" s="981"/>
      <c r="V342" s="981"/>
      <c r="W342" s="981"/>
      <c r="X342" s="981"/>
      <c r="Y342" s="981"/>
      <c r="Z342" s="981"/>
      <c r="AA342" s="98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0"/>
      <c r="B343" s="222"/>
      <c r="C343" s="221"/>
      <c r="D343" s="222"/>
      <c r="E343" s="221"/>
      <c r="F343" s="283"/>
      <c r="G343" s="199"/>
      <c r="H343" s="200"/>
      <c r="I343" s="200"/>
      <c r="J343" s="200"/>
      <c r="K343" s="200"/>
      <c r="L343" s="200"/>
      <c r="M343" s="200"/>
      <c r="N343" s="200"/>
      <c r="O343" s="200"/>
      <c r="P343" s="201"/>
      <c r="Q343" s="980"/>
      <c r="R343" s="981"/>
      <c r="S343" s="981"/>
      <c r="T343" s="981"/>
      <c r="U343" s="981"/>
      <c r="V343" s="981"/>
      <c r="W343" s="981"/>
      <c r="X343" s="981"/>
      <c r="Y343" s="981"/>
      <c r="Z343" s="981"/>
      <c r="AA343" s="98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0"/>
      <c r="B344" s="222"/>
      <c r="C344" s="221"/>
      <c r="D344" s="222"/>
      <c r="E344" s="221"/>
      <c r="F344" s="283"/>
      <c r="G344" s="199"/>
      <c r="H344" s="200"/>
      <c r="I344" s="200"/>
      <c r="J344" s="200"/>
      <c r="K344" s="200"/>
      <c r="L344" s="200"/>
      <c r="M344" s="200"/>
      <c r="N344" s="200"/>
      <c r="O344" s="200"/>
      <c r="P344" s="201"/>
      <c r="Q344" s="980"/>
      <c r="R344" s="981"/>
      <c r="S344" s="981"/>
      <c r="T344" s="981"/>
      <c r="U344" s="981"/>
      <c r="V344" s="981"/>
      <c r="W344" s="981"/>
      <c r="X344" s="981"/>
      <c r="Y344" s="981"/>
      <c r="Z344" s="981"/>
      <c r="AA344" s="98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0"/>
      <c r="B345" s="222"/>
      <c r="C345" s="221"/>
      <c r="D345" s="222"/>
      <c r="E345" s="221"/>
      <c r="F345" s="283"/>
      <c r="G345" s="202"/>
      <c r="H345" s="110"/>
      <c r="I345" s="110"/>
      <c r="J345" s="110"/>
      <c r="K345" s="110"/>
      <c r="L345" s="110"/>
      <c r="M345" s="110"/>
      <c r="N345" s="110"/>
      <c r="O345" s="110"/>
      <c r="P345" s="203"/>
      <c r="Q345" s="983"/>
      <c r="R345" s="984"/>
      <c r="S345" s="984"/>
      <c r="T345" s="984"/>
      <c r="U345" s="984"/>
      <c r="V345" s="984"/>
      <c r="W345" s="984"/>
      <c r="X345" s="984"/>
      <c r="Y345" s="984"/>
      <c r="Z345" s="984"/>
      <c r="AA345" s="98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0"/>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0"/>
      <c r="B348" s="222"/>
      <c r="C348" s="221"/>
      <c r="D348" s="222"/>
      <c r="E348" s="221"/>
      <c r="F348" s="283"/>
      <c r="G348" s="197"/>
      <c r="H348" s="107"/>
      <c r="I348" s="107"/>
      <c r="J348" s="107"/>
      <c r="K348" s="107"/>
      <c r="L348" s="107"/>
      <c r="M348" s="107"/>
      <c r="N348" s="107"/>
      <c r="O348" s="107"/>
      <c r="P348" s="198"/>
      <c r="Q348" s="977"/>
      <c r="R348" s="978"/>
      <c r="S348" s="978"/>
      <c r="T348" s="978"/>
      <c r="U348" s="978"/>
      <c r="V348" s="978"/>
      <c r="W348" s="978"/>
      <c r="X348" s="978"/>
      <c r="Y348" s="978"/>
      <c r="Z348" s="978"/>
      <c r="AA348" s="97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0"/>
      <c r="B349" s="222"/>
      <c r="C349" s="221"/>
      <c r="D349" s="222"/>
      <c r="E349" s="221"/>
      <c r="F349" s="283"/>
      <c r="G349" s="199"/>
      <c r="H349" s="200"/>
      <c r="I349" s="200"/>
      <c r="J349" s="200"/>
      <c r="K349" s="200"/>
      <c r="L349" s="200"/>
      <c r="M349" s="200"/>
      <c r="N349" s="200"/>
      <c r="O349" s="200"/>
      <c r="P349" s="201"/>
      <c r="Q349" s="980"/>
      <c r="R349" s="981"/>
      <c r="S349" s="981"/>
      <c r="T349" s="981"/>
      <c r="U349" s="981"/>
      <c r="V349" s="981"/>
      <c r="W349" s="981"/>
      <c r="X349" s="981"/>
      <c r="Y349" s="981"/>
      <c r="Z349" s="981"/>
      <c r="AA349" s="98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0"/>
      <c r="B350" s="222"/>
      <c r="C350" s="221"/>
      <c r="D350" s="222"/>
      <c r="E350" s="221"/>
      <c r="F350" s="283"/>
      <c r="G350" s="199"/>
      <c r="H350" s="200"/>
      <c r="I350" s="200"/>
      <c r="J350" s="200"/>
      <c r="K350" s="200"/>
      <c r="L350" s="200"/>
      <c r="M350" s="200"/>
      <c r="N350" s="200"/>
      <c r="O350" s="200"/>
      <c r="P350" s="201"/>
      <c r="Q350" s="980"/>
      <c r="R350" s="981"/>
      <c r="S350" s="981"/>
      <c r="T350" s="981"/>
      <c r="U350" s="981"/>
      <c r="V350" s="981"/>
      <c r="W350" s="981"/>
      <c r="X350" s="981"/>
      <c r="Y350" s="981"/>
      <c r="Z350" s="981"/>
      <c r="AA350" s="98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0"/>
      <c r="B351" s="222"/>
      <c r="C351" s="221"/>
      <c r="D351" s="222"/>
      <c r="E351" s="221"/>
      <c r="F351" s="283"/>
      <c r="G351" s="199"/>
      <c r="H351" s="200"/>
      <c r="I351" s="200"/>
      <c r="J351" s="200"/>
      <c r="K351" s="200"/>
      <c r="L351" s="200"/>
      <c r="M351" s="200"/>
      <c r="N351" s="200"/>
      <c r="O351" s="200"/>
      <c r="P351" s="201"/>
      <c r="Q351" s="980"/>
      <c r="R351" s="981"/>
      <c r="S351" s="981"/>
      <c r="T351" s="981"/>
      <c r="U351" s="981"/>
      <c r="V351" s="981"/>
      <c r="W351" s="981"/>
      <c r="X351" s="981"/>
      <c r="Y351" s="981"/>
      <c r="Z351" s="981"/>
      <c r="AA351" s="98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0"/>
      <c r="B352" s="222"/>
      <c r="C352" s="221"/>
      <c r="D352" s="222"/>
      <c r="E352" s="221"/>
      <c r="F352" s="283"/>
      <c r="G352" s="202"/>
      <c r="H352" s="110"/>
      <c r="I352" s="110"/>
      <c r="J352" s="110"/>
      <c r="K352" s="110"/>
      <c r="L352" s="110"/>
      <c r="M352" s="110"/>
      <c r="N352" s="110"/>
      <c r="O352" s="110"/>
      <c r="P352" s="203"/>
      <c r="Q352" s="983"/>
      <c r="R352" s="984"/>
      <c r="S352" s="984"/>
      <c r="T352" s="984"/>
      <c r="U352" s="984"/>
      <c r="V352" s="984"/>
      <c r="W352" s="984"/>
      <c r="X352" s="984"/>
      <c r="Y352" s="984"/>
      <c r="Z352" s="984"/>
      <c r="AA352" s="98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0"/>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0"/>
      <c r="B355" s="222"/>
      <c r="C355" s="221"/>
      <c r="D355" s="222"/>
      <c r="E355" s="221"/>
      <c r="F355" s="283"/>
      <c r="G355" s="197"/>
      <c r="H355" s="107"/>
      <c r="I355" s="107"/>
      <c r="J355" s="107"/>
      <c r="K355" s="107"/>
      <c r="L355" s="107"/>
      <c r="M355" s="107"/>
      <c r="N355" s="107"/>
      <c r="O355" s="107"/>
      <c r="P355" s="198"/>
      <c r="Q355" s="977"/>
      <c r="R355" s="978"/>
      <c r="S355" s="978"/>
      <c r="T355" s="978"/>
      <c r="U355" s="978"/>
      <c r="V355" s="978"/>
      <c r="W355" s="978"/>
      <c r="X355" s="978"/>
      <c r="Y355" s="978"/>
      <c r="Z355" s="978"/>
      <c r="AA355" s="97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0"/>
      <c r="B356" s="222"/>
      <c r="C356" s="221"/>
      <c r="D356" s="222"/>
      <c r="E356" s="221"/>
      <c r="F356" s="283"/>
      <c r="G356" s="199"/>
      <c r="H356" s="200"/>
      <c r="I356" s="200"/>
      <c r="J356" s="200"/>
      <c r="K356" s="200"/>
      <c r="L356" s="200"/>
      <c r="M356" s="200"/>
      <c r="N356" s="200"/>
      <c r="O356" s="200"/>
      <c r="P356" s="201"/>
      <c r="Q356" s="980"/>
      <c r="R356" s="981"/>
      <c r="S356" s="981"/>
      <c r="T356" s="981"/>
      <c r="U356" s="981"/>
      <c r="V356" s="981"/>
      <c r="W356" s="981"/>
      <c r="X356" s="981"/>
      <c r="Y356" s="981"/>
      <c r="Z356" s="981"/>
      <c r="AA356" s="98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0"/>
      <c r="B357" s="222"/>
      <c r="C357" s="221"/>
      <c r="D357" s="222"/>
      <c r="E357" s="221"/>
      <c r="F357" s="283"/>
      <c r="G357" s="199"/>
      <c r="H357" s="200"/>
      <c r="I357" s="200"/>
      <c r="J357" s="200"/>
      <c r="K357" s="200"/>
      <c r="L357" s="200"/>
      <c r="M357" s="200"/>
      <c r="N357" s="200"/>
      <c r="O357" s="200"/>
      <c r="P357" s="201"/>
      <c r="Q357" s="980"/>
      <c r="R357" s="981"/>
      <c r="S357" s="981"/>
      <c r="T357" s="981"/>
      <c r="U357" s="981"/>
      <c r="V357" s="981"/>
      <c r="W357" s="981"/>
      <c r="X357" s="981"/>
      <c r="Y357" s="981"/>
      <c r="Z357" s="981"/>
      <c r="AA357" s="98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0"/>
      <c r="B358" s="222"/>
      <c r="C358" s="221"/>
      <c r="D358" s="222"/>
      <c r="E358" s="221"/>
      <c r="F358" s="283"/>
      <c r="G358" s="199"/>
      <c r="H358" s="200"/>
      <c r="I358" s="200"/>
      <c r="J358" s="200"/>
      <c r="K358" s="200"/>
      <c r="L358" s="200"/>
      <c r="M358" s="200"/>
      <c r="N358" s="200"/>
      <c r="O358" s="200"/>
      <c r="P358" s="201"/>
      <c r="Q358" s="980"/>
      <c r="R358" s="981"/>
      <c r="S358" s="981"/>
      <c r="T358" s="981"/>
      <c r="U358" s="981"/>
      <c r="V358" s="981"/>
      <c r="W358" s="981"/>
      <c r="X358" s="981"/>
      <c r="Y358" s="981"/>
      <c r="Z358" s="981"/>
      <c r="AA358" s="98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0"/>
      <c r="B359" s="222"/>
      <c r="C359" s="221"/>
      <c r="D359" s="222"/>
      <c r="E359" s="221"/>
      <c r="F359" s="283"/>
      <c r="G359" s="202"/>
      <c r="H359" s="110"/>
      <c r="I359" s="110"/>
      <c r="J359" s="110"/>
      <c r="K359" s="110"/>
      <c r="L359" s="110"/>
      <c r="M359" s="110"/>
      <c r="N359" s="110"/>
      <c r="O359" s="110"/>
      <c r="P359" s="203"/>
      <c r="Q359" s="983"/>
      <c r="R359" s="984"/>
      <c r="S359" s="984"/>
      <c r="T359" s="984"/>
      <c r="U359" s="984"/>
      <c r="V359" s="984"/>
      <c r="W359" s="984"/>
      <c r="X359" s="984"/>
      <c r="Y359" s="984"/>
      <c r="Z359" s="984"/>
      <c r="AA359" s="98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0"/>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0"/>
      <c r="B362" s="222"/>
      <c r="C362" s="221"/>
      <c r="D362" s="222"/>
      <c r="E362" s="221"/>
      <c r="F362" s="283"/>
      <c r="G362" s="197"/>
      <c r="H362" s="107"/>
      <c r="I362" s="107"/>
      <c r="J362" s="107"/>
      <c r="K362" s="107"/>
      <c r="L362" s="107"/>
      <c r="M362" s="107"/>
      <c r="N362" s="107"/>
      <c r="O362" s="107"/>
      <c r="P362" s="198"/>
      <c r="Q362" s="977"/>
      <c r="R362" s="978"/>
      <c r="S362" s="978"/>
      <c r="T362" s="978"/>
      <c r="U362" s="978"/>
      <c r="V362" s="978"/>
      <c r="W362" s="978"/>
      <c r="X362" s="978"/>
      <c r="Y362" s="978"/>
      <c r="Z362" s="978"/>
      <c r="AA362" s="97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0"/>
      <c r="B363" s="222"/>
      <c r="C363" s="221"/>
      <c r="D363" s="222"/>
      <c r="E363" s="221"/>
      <c r="F363" s="283"/>
      <c r="G363" s="199"/>
      <c r="H363" s="200"/>
      <c r="I363" s="200"/>
      <c r="J363" s="200"/>
      <c r="K363" s="200"/>
      <c r="L363" s="200"/>
      <c r="M363" s="200"/>
      <c r="N363" s="200"/>
      <c r="O363" s="200"/>
      <c r="P363" s="201"/>
      <c r="Q363" s="980"/>
      <c r="R363" s="981"/>
      <c r="S363" s="981"/>
      <c r="T363" s="981"/>
      <c r="U363" s="981"/>
      <c r="V363" s="981"/>
      <c r="W363" s="981"/>
      <c r="X363" s="981"/>
      <c r="Y363" s="981"/>
      <c r="Z363" s="981"/>
      <c r="AA363" s="98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0"/>
      <c r="B364" s="222"/>
      <c r="C364" s="221"/>
      <c r="D364" s="222"/>
      <c r="E364" s="221"/>
      <c r="F364" s="283"/>
      <c r="G364" s="199"/>
      <c r="H364" s="200"/>
      <c r="I364" s="200"/>
      <c r="J364" s="200"/>
      <c r="K364" s="200"/>
      <c r="L364" s="200"/>
      <c r="M364" s="200"/>
      <c r="N364" s="200"/>
      <c r="O364" s="200"/>
      <c r="P364" s="201"/>
      <c r="Q364" s="980"/>
      <c r="R364" s="981"/>
      <c r="S364" s="981"/>
      <c r="T364" s="981"/>
      <c r="U364" s="981"/>
      <c r="V364" s="981"/>
      <c r="W364" s="981"/>
      <c r="X364" s="981"/>
      <c r="Y364" s="981"/>
      <c r="Z364" s="981"/>
      <c r="AA364" s="98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0"/>
      <c r="B365" s="222"/>
      <c r="C365" s="221"/>
      <c r="D365" s="222"/>
      <c r="E365" s="221"/>
      <c r="F365" s="283"/>
      <c r="G365" s="199"/>
      <c r="H365" s="200"/>
      <c r="I365" s="200"/>
      <c r="J365" s="200"/>
      <c r="K365" s="200"/>
      <c r="L365" s="200"/>
      <c r="M365" s="200"/>
      <c r="N365" s="200"/>
      <c r="O365" s="200"/>
      <c r="P365" s="201"/>
      <c r="Q365" s="980"/>
      <c r="R365" s="981"/>
      <c r="S365" s="981"/>
      <c r="T365" s="981"/>
      <c r="U365" s="981"/>
      <c r="V365" s="981"/>
      <c r="W365" s="981"/>
      <c r="X365" s="981"/>
      <c r="Y365" s="981"/>
      <c r="Z365" s="981"/>
      <c r="AA365" s="98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0"/>
      <c r="B366" s="222"/>
      <c r="C366" s="221"/>
      <c r="D366" s="222"/>
      <c r="E366" s="284"/>
      <c r="F366" s="285"/>
      <c r="G366" s="202"/>
      <c r="H366" s="110"/>
      <c r="I366" s="110"/>
      <c r="J366" s="110"/>
      <c r="K366" s="110"/>
      <c r="L366" s="110"/>
      <c r="M366" s="110"/>
      <c r="N366" s="110"/>
      <c r="O366" s="110"/>
      <c r="P366" s="203"/>
      <c r="Q366" s="983"/>
      <c r="R366" s="984"/>
      <c r="S366" s="984"/>
      <c r="T366" s="984"/>
      <c r="U366" s="984"/>
      <c r="V366" s="984"/>
      <c r="W366" s="984"/>
      <c r="X366" s="984"/>
      <c r="Y366" s="984"/>
      <c r="Z366" s="984"/>
      <c r="AA366" s="98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0"/>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2">
      <c r="A393" s="99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0"/>
      <c r="B394" s="222"/>
      <c r="C394" s="221"/>
      <c r="D394" s="222"/>
      <c r="E394" s="221"/>
      <c r="F394" s="283"/>
      <c r="G394" s="197"/>
      <c r="H394" s="107"/>
      <c r="I394" s="107"/>
      <c r="J394" s="107"/>
      <c r="K394" s="107"/>
      <c r="L394" s="107"/>
      <c r="M394" s="107"/>
      <c r="N394" s="107"/>
      <c r="O394" s="107"/>
      <c r="P394" s="198"/>
      <c r="Q394" s="977"/>
      <c r="R394" s="978"/>
      <c r="S394" s="978"/>
      <c r="T394" s="978"/>
      <c r="U394" s="978"/>
      <c r="V394" s="978"/>
      <c r="W394" s="978"/>
      <c r="X394" s="978"/>
      <c r="Y394" s="978"/>
      <c r="Z394" s="978"/>
      <c r="AA394" s="97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0"/>
      <c r="B395" s="222"/>
      <c r="C395" s="221"/>
      <c r="D395" s="222"/>
      <c r="E395" s="221"/>
      <c r="F395" s="283"/>
      <c r="G395" s="199"/>
      <c r="H395" s="200"/>
      <c r="I395" s="200"/>
      <c r="J395" s="200"/>
      <c r="K395" s="200"/>
      <c r="L395" s="200"/>
      <c r="M395" s="200"/>
      <c r="N395" s="200"/>
      <c r="O395" s="200"/>
      <c r="P395" s="201"/>
      <c r="Q395" s="980"/>
      <c r="R395" s="981"/>
      <c r="S395" s="981"/>
      <c r="T395" s="981"/>
      <c r="U395" s="981"/>
      <c r="V395" s="981"/>
      <c r="W395" s="981"/>
      <c r="X395" s="981"/>
      <c r="Y395" s="981"/>
      <c r="Z395" s="981"/>
      <c r="AA395" s="98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0"/>
      <c r="B396" s="222"/>
      <c r="C396" s="221"/>
      <c r="D396" s="222"/>
      <c r="E396" s="221"/>
      <c r="F396" s="283"/>
      <c r="G396" s="199"/>
      <c r="H396" s="200"/>
      <c r="I396" s="200"/>
      <c r="J396" s="200"/>
      <c r="K396" s="200"/>
      <c r="L396" s="200"/>
      <c r="M396" s="200"/>
      <c r="N396" s="200"/>
      <c r="O396" s="200"/>
      <c r="P396" s="201"/>
      <c r="Q396" s="980"/>
      <c r="R396" s="981"/>
      <c r="S396" s="981"/>
      <c r="T396" s="981"/>
      <c r="U396" s="981"/>
      <c r="V396" s="981"/>
      <c r="W396" s="981"/>
      <c r="X396" s="981"/>
      <c r="Y396" s="981"/>
      <c r="Z396" s="981"/>
      <c r="AA396" s="98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0"/>
      <c r="B397" s="222"/>
      <c r="C397" s="221"/>
      <c r="D397" s="222"/>
      <c r="E397" s="221"/>
      <c r="F397" s="283"/>
      <c r="G397" s="199"/>
      <c r="H397" s="200"/>
      <c r="I397" s="200"/>
      <c r="J397" s="200"/>
      <c r="K397" s="200"/>
      <c r="L397" s="200"/>
      <c r="M397" s="200"/>
      <c r="N397" s="200"/>
      <c r="O397" s="200"/>
      <c r="P397" s="201"/>
      <c r="Q397" s="980"/>
      <c r="R397" s="981"/>
      <c r="S397" s="981"/>
      <c r="T397" s="981"/>
      <c r="U397" s="981"/>
      <c r="V397" s="981"/>
      <c r="W397" s="981"/>
      <c r="X397" s="981"/>
      <c r="Y397" s="981"/>
      <c r="Z397" s="981"/>
      <c r="AA397" s="98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0"/>
      <c r="B398" s="222"/>
      <c r="C398" s="221"/>
      <c r="D398" s="222"/>
      <c r="E398" s="221"/>
      <c r="F398" s="283"/>
      <c r="G398" s="202"/>
      <c r="H398" s="110"/>
      <c r="I398" s="110"/>
      <c r="J398" s="110"/>
      <c r="K398" s="110"/>
      <c r="L398" s="110"/>
      <c r="M398" s="110"/>
      <c r="N398" s="110"/>
      <c r="O398" s="110"/>
      <c r="P398" s="203"/>
      <c r="Q398" s="983"/>
      <c r="R398" s="984"/>
      <c r="S398" s="984"/>
      <c r="T398" s="984"/>
      <c r="U398" s="984"/>
      <c r="V398" s="984"/>
      <c r="W398" s="984"/>
      <c r="X398" s="984"/>
      <c r="Y398" s="984"/>
      <c r="Z398" s="984"/>
      <c r="AA398" s="98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0"/>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0"/>
      <c r="B401" s="222"/>
      <c r="C401" s="221"/>
      <c r="D401" s="222"/>
      <c r="E401" s="221"/>
      <c r="F401" s="283"/>
      <c r="G401" s="197"/>
      <c r="H401" s="107"/>
      <c r="I401" s="107"/>
      <c r="J401" s="107"/>
      <c r="K401" s="107"/>
      <c r="L401" s="107"/>
      <c r="M401" s="107"/>
      <c r="N401" s="107"/>
      <c r="O401" s="107"/>
      <c r="P401" s="198"/>
      <c r="Q401" s="977"/>
      <c r="R401" s="978"/>
      <c r="S401" s="978"/>
      <c r="T401" s="978"/>
      <c r="U401" s="978"/>
      <c r="V401" s="978"/>
      <c r="W401" s="978"/>
      <c r="X401" s="978"/>
      <c r="Y401" s="978"/>
      <c r="Z401" s="978"/>
      <c r="AA401" s="97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0"/>
      <c r="B402" s="222"/>
      <c r="C402" s="221"/>
      <c r="D402" s="222"/>
      <c r="E402" s="221"/>
      <c r="F402" s="283"/>
      <c r="G402" s="199"/>
      <c r="H402" s="200"/>
      <c r="I402" s="200"/>
      <c r="J402" s="200"/>
      <c r="K402" s="200"/>
      <c r="L402" s="200"/>
      <c r="M402" s="200"/>
      <c r="N402" s="200"/>
      <c r="O402" s="200"/>
      <c r="P402" s="201"/>
      <c r="Q402" s="980"/>
      <c r="R402" s="981"/>
      <c r="S402" s="981"/>
      <c r="T402" s="981"/>
      <c r="U402" s="981"/>
      <c r="V402" s="981"/>
      <c r="W402" s="981"/>
      <c r="X402" s="981"/>
      <c r="Y402" s="981"/>
      <c r="Z402" s="981"/>
      <c r="AA402" s="98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0"/>
      <c r="B403" s="222"/>
      <c r="C403" s="221"/>
      <c r="D403" s="222"/>
      <c r="E403" s="221"/>
      <c r="F403" s="283"/>
      <c r="G403" s="199"/>
      <c r="H403" s="200"/>
      <c r="I403" s="200"/>
      <c r="J403" s="200"/>
      <c r="K403" s="200"/>
      <c r="L403" s="200"/>
      <c r="M403" s="200"/>
      <c r="N403" s="200"/>
      <c r="O403" s="200"/>
      <c r="P403" s="201"/>
      <c r="Q403" s="980"/>
      <c r="R403" s="981"/>
      <c r="S403" s="981"/>
      <c r="T403" s="981"/>
      <c r="U403" s="981"/>
      <c r="V403" s="981"/>
      <c r="W403" s="981"/>
      <c r="X403" s="981"/>
      <c r="Y403" s="981"/>
      <c r="Z403" s="981"/>
      <c r="AA403" s="98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0"/>
      <c r="B404" s="222"/>
      <c r="C404" s="221"/>
      <c r="D404" s="222"/>
      <c r="E404" s="221"/>
      <c r="F404" s="283"/>
      <c r="G404" s="199"/>
      <c r="H404" s="200"/>
      <c r="I404" s="200"/>
      <c r="J404" s="200"/>
      <c r="K404" s="200"/>
      <c r="L404" s="200"/>
      <c r="M404" s="200"/>
      <c r="N404" s="200"/>
      <c r="O404" s="200"/>
      <c r="P404" s="201"/>
      <c r="Q404" s="980"/>
      <c r="R404" s="981"/>
      <c r="S404" s="981"/>
      <c r="T404" s="981"/>
      <c r="U404" s="981"/>
      <c r="V404" s="981"/>
      <c r="W404" s="981"/>
      <c r="X404" s="981"/>
      <c r="Y404" s="981"/>
      <c r="Z404" s="981"/>
      <c r="AA404" s="98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0"/>
      <c r="B405" s="222"/>
      <c r="C405" s="221"/>
      <c r="D405" s="222"/>
      <c r="E405" s="221"/>
      <c r="F405" s="283"/>
      <c r="G405" s="202"/>
      <c r="H405" s="110"/>
      <c r="I405" s="110"/>
      <c r="J405" s="110"/>
      <c r="K405" s="110"/>
      <c r="L405" s="110"/>
      <c r="M405" s="110"/>
      <c r="N405" s="110"/>
      <c r="O405" s="110"/>
      <c r="P405" s="203"/>
      <c r="Q405" s="983"/>
      <c r="R405" s="984"/>
      <c r="S405" s="984"/>
      <c r="T405" s="984"/>
      <c r="U405" s="984"/>
      <c r="V405" s="984"/>
      <c r="W405" s="984"/>
      <c r="X405" s="984"/>
      <c r="Y405" s="984"/>
      <c r="Z405" s="984"/>
      <c r="AA405" s="98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0"/>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0"/>
      <c r="B408" s="222"/>
      <c r="C408" s="221"/>
      <c r="D408" s="222"/>
      <c r="E408" s="221"/>
      <c r="F408" s="283"/>
      <c r="G408" s="197"/>
      <c r="H408" s="107"/>
      <c r="I408" s="107"/>
      <c r="J408" s="107"/>
      <c r="K408" s="107"/>
      <c r="L408" s="107"/>
      <c r="M408" s="107"/>
      <c r="N408" s="107"/>
      <c r="O408" s="107"/>
      <c r="P408" s="198"/>
      <c r="Q408" s="977"/>
      <c r="R408" s="978"/>
      <c r="S408" s="978"/>
      <c r="T408" s="978"/>
      <c r="U408" s="978"/>
      <c r="V408" s="978"/>
      <c r="W408" s="978"/>
      <c r="X408" s="978"/>
      <c r="Y408" s="978"/>
      <c r="Z408" s="978"/>
      <c r="AA408" s="97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0"/>
      <c r="B409" s="222"/>
      <c r="C409" s="221"/>
      <c r="D409" s="222"/>
      <c r="E409" s="221"/>
      <c r="F409" s="283"/>
      <c r="G409" s="199"/>
      <c r="H409" s="200"/>
      <c r="I409" s="200"/>
      <c r="J409" s="200"/>
      <c r="K409" s="200"/>
      <c r="L409" s="200"/>
      <c r="M409" s="200"/>
      <c r="N409" s="200"/>
      <c r="O409" s="200"/>
      <c r="P409" s="201"/>
      <c r="Q409" s="980"/>
      <c r="R409" s="981"/>
      <c r="S409" s="981"/>
      <c r="T409" s="981"/>
      <c r="U409" s="981"/>
      <c r="V409" s="981"/>
      <c r="W409" s="981"/>
      <c r="X409" s="981"/>
      <c r="Y409" s="981"/>
      <c r="Z409" s="981"/>
      <c r="AA409" s="98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0"/>
      <c r="B410" s="222"/>
      <c r="C410" s="221"/>
      <c r="D410" s="222"/>
      <c r="E410" s="221"/>
      <c r="F410" s="283"/>
      <c r="G410" s="199"/>
      <c r="H410" s="200"/>
      <c r="I410" s="200"/>
      <c r="J410" s="200"/>
      <c r="K410" s="200"/>
      <c r="L410" s="200"/>
      <c r="M410" s="200"/>
      <c r="N410" s="200"/>
      <c r="O410" s="200"/>
      <c r="P410" s="201"/>
      <c r="Q410" s="980"/>
      <c r="R410" s="981"/>
      <c r="S410" s="981"/>
      <c r="T410" s="981"/>
      <c r="U410" s="981"/>
      <c r="V410" s="981"/>
      <c r="W410" s="981"/>
      <c r="X410" s="981"/>
      <c r="Y410" s="981"/>
      <c r="Z410" s="981"/>
      <c r="AA410" s="98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0"/>
      <c r="B411" s="222"/>
      <c r="C411" s="221"/>
      <c r="D411" s="222"/>
      <c r="E411" s="221"/>
      <c r="F411" s="283"/>
      <c r="G411" s="199"/>
      <c r="H411" s="200"/>
      <c r="I411" s="200"/>
      <c r="J411" s="200"/>
      <c r="K411" s="200"/>
      <c r="L411" s="200"/>
      <c r="M411" s="200"/>
      <c r="N411" s="200"/>
      <c r="O411" s="200"/>
      <c r="P411" s="201"/>
      <c r="Q411" s="980"/>
      <c r="R411" s="981"/>
      <c r="S411" s="981"/>
      <c r="T411" s="981"/>
      <c r="U411" s="981"/>
      <c r="V411" s="981"/>
      <c r="W411" s="981"/>
      <c r="X411" s="981"/>
      <c r="Y411" s="981"/>
      <c r="Z411" s="981"/>
      <c r="AA411" s="98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0"/>
      <c r="B412" s="222"/>
      <c r="C412" s="221"/>
      <c r="D412" s="222"/>
      <c r="E412" s="221"/>
      <c r="F412" s="283"/>
      <c r="G412" s="202"/>
      <c r="H412" s="110"/>
      <c r="I412" s="110"/>
      <c r="J412" s="110"/>
      <c r="K412" s="110"/>
      <c r="L412" s="110"/>
      <c r="M412" s="110"/>
      <c r="N412" s="110"/>
      <c r="O412" s="110"/>
      <c r="P412" s="203"/>
      <c r="Q412" s="983"/>
      <c r="R412" s="984"/>
      <c r="S412" s="984"/>
      <c r="T412" s="984"/>
      <c r="U412" s="984"/>
      <c r="V412" s="984"/>
      <c r="W412" s="984"/>
      <c r="X412" s="984"/>
      <c r="Y412" s="984"/>
      <c r="Z412" s="984"/>
      <c r="AA412" s="98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0"/>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0"/>
      <c r="B415" s="222"/>
      <c r="C415" s="221"/>
      <c r="D415" s="222"/>
      <c r="E415" s="221"/>
      <c r="F415" s="283"/>
      <c r="G415" s="197"/>
      <c r="H415" s="107"/>
      <c r="I415" s="107"/>
      <c r="J415" s="107"/>
      <c r="K415" s="107"/>
      <c r="L415" s="107"/>
      <c r="M415" s="107"/>
      <c r="N415" s="107"/>
      <c r="O415" s="107"/>
      <c r="P415" s="198"/>
      <c r="Q415" s="977"/>
      <c r="R415" s="978"/>
      <c r="S415" s="978"/>
      <c r="T415" s="978"/>
      <c r="U415" s="978"/>
      <c r="V415" s="978"/>
      <c r="W415" s="978"/>
      <c r="X415" s="978"/>
      <c r="Y415" s="978"/>
      <c r="Z415" s="978"/>
      <c r="AA415" s="97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0"/>
      <c r="B416" s="222"/>
      <c r="C416" s="221"/>
      <c r="D416" s="222"/>
      <c r="E416" s="221"/>
      <c r="F416" s="283"/>
      <c r="G416" s="199"/>
      <c r="H416" s="200"/>
      <c r="I416" s="200"/>
      <c r="J416" s="200"/>
      <c r="K416" s="200"/>
      <c r="L416" s="200"/>
      <c r="M416" s="200"/>
      <c r="N416" s="200"/>
      <c r="O416" s="200"/>
      <c r="P416" s="201"/>
      <c r="Q416" s="980"/>
      <c r="R416" s="981"/>
      <c r="S416" s="981"/>
      <c r="T416" s="981"/>
      <c r="U416" s="981"/>
      <c r="V416" s="981"/>
      <c r="W416" s="981"/>
      <c r="X416" s="981"/>
      <c r="Y416" s="981"/>
      <c r="Z416" s="981"/>
      <c r="AA416" s="98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0"/>
      <c r="B417" s="222"/>
      <c r="C417" s="221"/>
      <c r="D417" s="222"/>
      <c r="E417" s="221"/>
      <c r="F417" s="283"/>
      <c r="G417" s="199"/>
      <c r="H417" s="200"/>
      <c r="I417" s="200"/>
      <c r="J417" s="200"/>
      <c r="K417" s="200"/>
      <c r="L417" s="200"/>
      <c r="M417" s="200"/>
      <c r="N417" s="200"/>
      <c r="O417" s="200"/>
      <c r="P417" s="201"/>
      <c r="Q417" s="980"/>
      <c r="R417" s="981"/>
      <c r="S417" s="981"/>
      <c r="T417" s="981"/>
      <c r="U417" s="981"/>
      <c r="V417" s="981"/>
      <c r="W417" s="981"/>
      <c r="X417" s="981"/>
      <c r="Y417" s="981"/>
      <c r="Z417" s="981"/>
      <c r="AA417" s="98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0"/>
      <c r="B418" s="222"/>
      <c r="C418" s="221"/>
      <c r="D418" s="222"/>
      <c r="E418" s="221"/>
      <c r="F418" s="283"/>
      <c r="G418" s="199"/>
      <c r="H418" s="200"/>
      <c r="I418" s="200"/>
      <c r="J418" s="200"/>
      <c r="K418" s="200"/>
      <c r="L418" s="200"/>
      <c r="M418" s="200"/>
      <c r="N418" s="200"/>
      <c r="O418" s="200"/>
      <c r="P418" s="201"/>
      <c r="Q418" s="980"/>
      <c r="R418" s="981"/>
      <c r="S418" s="981"/>
      <c r="T418" s="981"/>
      <c r="U418" s="981"/>
      <c r="V418" s="981"/>
      <c r="W418" s="981"/>
      <c r="X418" s="981"/>
      <c r="Y418" s="981"/>
      <c r="Z418" s="981"/>
      <c r="AA418" s="98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0"/>
      <c r="B419" s="222"/>
      <c r="C419" s="221"/>
      <c r="D419" s="222"/>
      <c r="E419" s="221"/>
      <c r="F419" s="283"/>
      <c r="G419" s="202"/>
      <c r="H419" s="110"/>
      <c r="I419" s="110"/>
      <c r="J419" s="110"/>
      <c r="K419" s="110"/>
      <c r="L419" s="110"/>
      <c r="M419" s="110"/>
      <c r="N419" s="110"/>
      <c r="O419" s="110"/>
      <c r="P419" s="203"/>
      <c r="Q419" s="983"/>
      <c r="R419" s="984"/>
      <c r="S419" s="984"/>
      <c r="T419" s="984"/>
      <c r="U419" s="984"/>
      <c r="V419" s="984"/>
      <c r="W419" s="984"/>
      <c r="X419" s="984"/>
      <c r="Y419" s="984"/>
      <c r="Z419" s="984"/>
      <c r="AA419" s="98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0"/>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0"/>
      <c r="B422" s="222"/>
      <c r="C422" s="221"/>
      <c r="D422" s="222"/>
      <c r="E422" s="221"/>
      <c r="F422" s="283"/>
      <c r="G422" s="197"/>
      <c r="H422" s="107"/>
      <c r="I422" s="107"/>
      <c r="J422" s="107"/>
      <c r="K422" s="107"/>
      <c r="L422" s="107"/>
      <c r="M422" s="107"/>
      <c r="N422" s="107"/>
      <c r="O422" s="107"/>
      <c r="P422" s="198"/>
      <c r="Q422" s="977"/>
      <c r="R422" s="978"/>
      <c r="S422" s="978"/>
      <c r="T422" s="978"/>
      <c r="U422" s="978"/>
      <c r="V422" s="978"/>
      <c r="W422" s="978"/>
      <c r="X422" s="978"/>
      <c r="Y422" s="978"/>
      <c r="Z422" s="978"/>
      <c r="AA422" s="97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0"/>
      <c r="B423" s="222"/>
      <c r="C423" s="221"/>
      <c r="D423" s="222"/>
      <c r="E423" s="221"/>
      <c r="F423" s="283"/>
      <c r="G423" s="199"/>
      <c r="H423" s="200"/>
      <c r="I423" s="200"/>
      <c r="J423" s="200"/>
      <c r="K423" s="200"/>
      <c r="L423" s="200"/>
      <c r="M423" s="200"/>
      <c r="N423" s="200"/>
      <c r="O423" s="200"/>
      <c r="P423" s="201"/>
      <c r="Q423" s="980"/>
      <c r="R423" s="981"/>
      <c r="S423" s="981"/>
      <c r="T423" s="981"/>
      <c r="U423" s="981"/>
      <c r="V423" s="981"/>
      <c r="W423" s="981"/>
      <c r="X423" s="981"/>
      <c r="Y423" s="981"/>
      <c r="Z423" s="981"/>
      <c r="AA423" s="98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0"/>
      <c r="B424" s="222"/>
      <c r="C424" s="221"/>
      <c r="D424" s="222"/>
      <c r="E424" s="221"/>
      <c r="F424" s="283"/>
      <c r="G424" s="199"/>
      <c r="H424" s="200"/>
      <c r="I424" s="200"/>
      <c r="J424" s="200"/>
      <c r="K424" s="200"/>
      <c r="L424" s="200"/>
      <c r="M424" s="200"/>
      <c r="N424" s="200"/>
      <c r="O424" s="200"/>
      <c r="P424" s="201"/>
      <c r="Q424" s="980"/>
      <c r="R424" s="981"/>
      <c r="S424" s="981"/>
      <c r="T424" s="981"/>
      <c r="U424" s="981"/>
      <c r="V424" s="981"/>
      <c r="W424" s="981"/>
      <c r="X424" s="981"/>
      <c r="Y424" s="981"/>
      <c r="Z424" s="981"/>
      <c r="AA424" s="98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0"/>
      <c r="B425" s="222"/>
      <c r="C425" s="221"/>
      <c r="D425" s="222"/>
      <c r="E425" s="221"/>
      <c r="F425" s="283"/>
      <c r="G425" s="199"/>
      <c r="H425" s="200"/>
      <c r="I425" s="200"/>
      <c r="J425" s="200"/>
      <c r="K425" s="200"/>
      <c r="L425" s="200"/>
      <c r="M425" s="200"/>
      <c r="N425" s="200"/>
      <c r="O425" s="200"/>
      <c r="P425" s="201"/>
      <c r="Q425" s="980"/>
      <c r="R425" s="981"/>
      <c r="S425" s="981"/>
      <c r="T425" s="981"/>
      <c r="U425" s="981"/>
      <c r="V425" s="981"/>
      <c r="W425" s="981"/>
      <c r="X425" s="981"/>
      <c r="Y425" s="981"/>
      <c r="Z425" s="981"/>
      <c r="AA425" s="98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0"/>
      <c r="B426" s="222"/>
      <c r="C426" s="221"/>
      <c r="D426" s="222"/>
      <c r="E426" s="284"/>
      <c r="F426" s="285"/>
      <c r="G426" s="202"/>
      <c r="H426" s="110"/>
      <c r="I426" s="110"/>
      <c r="J426" s="110"/>
      <c r="K426" s="110"/>
      <c r="L426" s="110"/>
      <c r="M426" s="110"/>
      <c r="N426" s="110"/>
      <c r="O426" s="110"/>
      <c r="P426" s="203"/>
      <c r="Q426" s="983"/>
      <c r="R426" s="984"/>
      <c r="S426" s="984"/>
      <c r="T426" s="984"/>
      <c r="U426" s="984"/>
      <c r="V426" s="984"/>
      <c r="W426" s="984"/>
      <c r="X426" s="984"/>
      <c r="Y426" s="984"/>
      <c r="Z426" s="984"/>
      <c r="AA426" s="98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0"/>
      <c r="B429" s="222"/>
      <c r="C429" s="284"/>
      <c r="D429" s="98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90"/>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9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2">
      <c r="A432" s="99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537</v>
      </c>
      <c r="AF432" s="184"/>
      <c r="AG432" s="118" t="s">
        <v>309</v>
      </c>
      <c r="AH432" s="119"/>
      <c r="AI432" s="129"/>
      <c r="AJ432" s="129"/>
      <c r="AK432" s="129"/>
      <c r="AL432" s="124"/>
      <c r="AM432" s="129"/>
      <c r="AN432" s="129"/>
      <c r="AO432" s="129"/>
      <c r="AP432" s="124"/>
      <c r="AQ432" s="195" t="s">
        <v>538</v>
      </c>
      <c r="AR432" s="184"/>
      <c r="AS432" s="118" t="s">
        <v>309</v>
      </c>
      <c r="AT432" s="119"/>
      <c r="AU432" s="184" t="s">
        <v>537</v>
      </c>
      <c r="AV432" s="184"/>
      <c r="AW432" s="118" t="s">
        <v>297</v>
      </c>
      <c r="AX432" s="196"/>
    </row>
    <row r="433" spans="1:50" ht="23.25" customHeight="1" x14ac:dyDescent="0.2">
      <c r="A433" s="990"/>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2">
      <c r="A434" s="99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2">
      <c r="A435" s="99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9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9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9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9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9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9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2">
      <c r="A457" s="99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537</v>
      </c>
      <c r="AF457" s="184"/>
      <c r="AG457" s="118" t="s">
        <v>309</v>
      </c>
      <c r="AH457" s="119"/>
      <c r="AI457" s="129"/>
      <c r="AJ457" s="129"/>
      <c r="AK457" s="129"/>
      <c r="AL457" s="124"/>
      <c r="AM457" s="129"/>
      <c r="AN457" s="129"/>
      <c r="AO457" s="129"/>
      <c r="AP457" s="124"/>
      <c r="AQ457" s="195" t="s">
        <v>537</v>
      </c>
      <c r="AR457" s="184"/>
      <c r="AS457" s="118" t="s">
        <v>309</v>
      </c>
      <c r="AT457" s="119"/>
      <c r="AU457" s="184" t="s">
        <v>539</v>
      </c>
      <c r="AV457" s="184"/>
      <c r="AW457" s="118" t="s">
        <v>297</v>
      </c>
      <c r="AX457" s="196"/>
    </row>
    <row r="458" spans="1:50" ht="23.25" customHeight="1" x14ac:dyDescent="0.2">
      <c r="A458" s="990"/>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540</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2">
      <c r="A459" s="99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540</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2">
      <c r="A460" s="99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9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9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9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9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9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customHeight="1" x14ac:dyDescent="0.2">
      <c r="A481" s="99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0"/>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9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9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9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9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9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9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9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9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9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9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9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9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9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9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9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9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9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9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9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9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9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9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9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9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9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9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9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9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9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9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9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9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9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9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9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9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9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9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9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9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1"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2"/>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127" customHeight="1" x14ac:dyDescent="0.2">
      <c r="A702" s="485" t="s">
        <v>259</v>
      </c>
      <c r="B702" s="486"/>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3" t="s">
        <v>477</v>
      </c>
      <c r="AE702" s="854"/>
      <c r="AF702" s="854"/>
      <c r="AG702" s="843" t="s">
        <v>508</v>
      </c>
      <c r="AH702" s="844"/>
      <c r="AI702" s="844"/>
      <c r="AJ702" s="844"/>
      <c r="AK702" s="844"/>
      <c r="AL702" s="844"/>
      <c r="AM702" s="844"/>
      <c r="AN702" s="844"/>
      <c r="AO702" s="844"/>
      <c r="AP702" s="844"/>
      <c r="AQ702" s="844"/>
      <c r="AR702" s="844"/>
      <c r="AS702" s="844"/>
      <c r="AT702" s="844"/>
      <c r="AU702" s="844"/>
      <c r="AV702" s="844"/>
      <c r="AW702" s="844"/>
      <c r="AX702" s="845"/>
    </row>
    <row r="703" spans="1:50" ht="71.5" customHeight="1" x14ac:dyDescent="0.2">
      <c r="A703" s="487"/>
      <c r="B703" s="488"/>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477</v>
      </c>
      <c r="AE703" s="101"/>
      <c r="AF703" s="101"/>
      <c r="AG703" s="644" t="s">
        <v>509</v>
      </c>
      <c r="AH703" s="645"/>
      <c r="AI703" s="645"/>
      <c r="AJ703" s="645"/>
      <c r="AK703" s="645"/>
      <c r="AL703" s="645"/>
      <c r="AM703" s="645"/>
      <c r="AN703" s="645"/>
      <c r="AO703" s="645"/>
      <c r="AP703" s="645"/>
      <c r="AQ703" s="645"/>
      <c r="AR703" s="645"/>
      <c r="AS703" s="645"/>
      <c r="AT703" s="645"/>
      <c r="AU703" s="645"/>
      <c r="AV703" s="645"/>
      <c r="AW703" s="645"/>
      <c r="AX703" s="646"/>
    </row>
    <row r="704" spans="1:50" ht="57" customHeight="1" x14ac:dyDescent="0.2">
      <c r="A704" s="489"/>
      <c r="B704" s="490"/>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477</v>
      </c>
      <c r="AE704" s="556"/>
      <c r="AF704" s="556"/>
      <c r="AG704" s="408" t="s">
        <v>510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6" t="s">
        <v>39</v>
      </c>
      <c r="B705" s="750"/>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7" t="s">
        <v>477</v>
      </c>
      <c r="AE705" s="708"/>
      <c r="AF705" s="708"/>
      <c r="AG705" s="106" t="s">
        <v>511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5"/>
      <c r="B706" s="751"/>
      <c r="C706" s="589"/>
      <c r="D706" s="590"/>
      <c r="E706" s="664" t="s">
        <v>458</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0" t="s">
        <v>505</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5"/>
      <c r="B707" s="751"/>
      <c r="C707" s="591"/>
      <c r="D707" s="592"/>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53" t="s">
        <v>506</v>
      </c>
      <c r="AE707" s="554"/>
      <c r="AF707" s="554"/>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2">
      <c r="A708" s="635"/>
      <c r="B708" s="636"/>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8" t="s">
        <v>507</v>
      </c>
      <c r="AE708" s="659"/>
      <c r="AF708" s="659"/>
      <c r="AG708" s="482" t="s">
        <v>537</v>
      </c>
      <c r="AH708" s="483"/>
      <c r="AI708" s="483"/>
      <c r="AJ708" s="483"/>
      <c r="AK708" s="483"/>
      <c r="AL708" s="483"/>
      <c r="AM708" s="483"/>
      <c r="AN708" s="483"/>
      <c r="AO708" s="483"/>
      <c r="AP708" s="483"/>
      <c r="AQ708" s="483"/>
      <c r="AR708" s="483"/>
      <c r="AS708" s="483"/>
      <c r="AT708" s="483"/>
      <c r="AU708" s="483"/>
      <c r="AV708" s="483"/>
      <c r="AW708" s="483"/>
      <c r="AX708" s="484"/>
    </row>
    <row r="709" spans="1:50" ht="82.5" customHeight="1" x14ac:dyDescent="0.2">
      <c r="A709" s="635"/>
      <c r="B709" s="636"/>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477</v>
      </c>
      <c r="AE709" s="101"/>
      <c r="AF709" s="101"/>
      <c r="AG709" s="644" t="s">
        <v>512</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2">
      <c r="A710" s="635"/>
      <c r="B710" s="636"/>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507</v>
      </c>
      <c r="AE710" s="101"/>
      <c r="AF710" s="101"/>
      <c r="AG710" s="644" t="s">
        <v>537</v>
      </c>
      <c r="AH710" s="645"/>
      <c r="AI710" s="645"/>
      <c r="AJ710" s="645"/>
      <c r="AK710" s="645"/>
      <c r="AL710" s="645"/>
      <c r="AM710" s="645"/>
      <c r="AN710" s="645"/>
      <c r="AO710" s="645"/>
      <c r="AP710" s="645"/>
      <c r="AQ710" s="645"/>
      <c r="AR710" s="645"/>
      <c r="AS710" s="645"/>
      <c r="AT710" s="645"/>
      <c r="AU710" s="645"/>
      <c r="AV710" s="645"/>
      <c r="AW710" s="645"/>
      <c r="AX710" s="646"/>
    </row>
    <row r="711" spans="1:50" ht="79.5" customHeight="1" x14ac:dyDescent="0.2">
      <c r="A711" s="635"/>
      <c r="B711" s="636"/>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477</v>
      </c>
      <c r="AE711" s="101"/>
      <c r="AF711" s="101"/>
      <c r="AG711" s="644" t="s">
        <v>513</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2">
      <c r="A712" s="635"/>
      <c r="B712" s="636"/>
      <c r="C712" s="562" t="s">
        <v>419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507</v>
      </c>
      <c r="AE712" s="556"/>
      <c r="AF712" s="556"/>
      <c r="AG712" s="568" t="s">
        <v>541</v>
      </c>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2">
      <c r="A713" s="635"/>
      <c r="B713" s="636"/>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507</v>
      </c>
      <c r="AE713" s="101"/>
      <c r="AF713" s="102"/>
      <c r="AG713" s="644" t="s">
        <v>537</v>
      </c>
      <c r="AH713" s="645"/>
      <c r="AI713" s="645"/>
      <c r="AJ713" s="645"/>
      <c r="AK713" s="645"/>
      <c r="AL713" s="645"/>
      <c r="AM713" s="645"/>
      <c r="AN713" s="645"/>
      <c r="AO713" s="645"/>
      <c r="AP713" s="645"/>
      <c r="AQ713" s="645"/>
      <c r="AR713" s="645"/>
      <c r="AS713" s="645"/>
      <c r="AT713" s="645"/>
      <c r="AU713" s="645"/>
      <c r="AV713" s="645"/>
      <c r="AW713" s="645"/>
      <c r="AX713" s="646"/>
    </row>
    <row r="714" spans="1:50" ht="64" customHeight="1" x14ac:dyDescent="0.2">
      <c r="A714" s="637"/>
      <c r="B714" s="638"/>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65" t="s">
        <v>477</v>
      </c>
      <c r="AE714" s="566"/>
      <c r="AF714" s="567"/>
      <c r="AG714" s="670" t="s">
        <v>514</v>
      </c>
      <c r="AH714" s="671"/>
      <c r="AI714" s="671"/>
      <c r="AJ714" s="671"/>
      <c r="AK714" s="671"/>
      <c r="AL714" s="671"/>
      <c r="AM714" s="671"/>
      <c r="AN714" s="671"/>
      <c r="AO714" s="671"/>
      <c r="AP714" s="671"/>
      <c r="AQ714" s="671"/>
      <c r="AR714" s="671"/>
      <c r="AS714" s="671"/>
      <c r="AT714" s="671"/>
      <c r="AU714" s="671"/>
      <c r="AV714" s="671"/>
      <c r="AW714" s="671"/>
      <c r="AX714" s="672"/>
    </row>
    <row r="715" spans="1:50" ht="68" customHeight="1" x14ac:dyDescent="0.2">
      <c r="A715" s="596" t="s">
        <v>40</v>
      </c>
      <c r="B715" s="634"/>
      <c r="C715" s="639" t="s">
        <v>385</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58" t="s">
        <v>477</v>
      </c>
      <c r="AE715" s="659"/>
      <c r="AF715" s="660"/>
      <c r="AG715" s="482" t="s">
        <v>515</v>
      </c>
      <c r="AH715" s="483"/>
      <c r="AI715" s="483"/>
      <c r="AJ715" s="483"/>
      <c r="AK715" s="483"/>
      <c r="AL715" s="483"/>
      <c r="AM715" s="483"/>
      <c r="AN715" s="483"/>
      <c r="AO715" s="483"/>
      <c r="AP715" s="483"/>
      <c r="AQ715" s="483"/>
      <c r="AR715" s="483"/>
      <c r="AS715" s="483"/>
      <c r="AT715" s="483"/>
      <c r="AU715" s="483"/>
      <c r="AV715" s="483"/>
      <c r="AW715" s="483"/>
      <c r="AX715" s="484"/>
    </row>
    <row r="716" spans="1:50" ht="123" customHeight="1" x14ac:dyDescent="0.2">
      <c r="A716" s="635"/>
      <c r="B716" s="636"/>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477</v>
      </c>
      <c r="AE716" s="740"/>
      <c r="AF716" s="740"/>
      <c r="AG716" s="644" t="s">
        <v>516</v>
      </c>
      <c r="AH716" s="645"/>
      <c r="AI716" s="645"/>
      <c r="AJ716" s="645"/>
      <c r="AK716" s="645"/>
      <c r="AL716" s="645"/>
      <c r="AM716" s="645"/>
      <c r="AN716" s="645"/>
      <c r="AO716" s="645"/>
      <c r="AP716" s="645"/>
      <c r="AQ716" s="645"/>
      <c r="AR716" s="645"/>
      <c r="AS716" s="645"/>
      <c r="AT716" s="645"/>
      <c r="AU716" s="645"/>
      <c r="AV716" s="645"/>
      <c r="AW716" s="645"/>
      <c r="AX716" s="646"/>
    </row>
    <row r="717" spans="1:50" ht="56" customHeight="1" x14ac:dyDescent="0.2">
      <c r="A717" s="635"/>
      <c r="B717" s="636"/>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477</v>
      </c>
      <c r="AE717" s="101"/>
      <c r="AF717" s="101"/>
      <c r="AG717" s="644" t="s">
        <v>517</v>
      </c>
      <c r="AH717" s="645"/>
      <c r="AI717" s="645"/>
      <c r="AJ717" s="645"/>
      <c r="AK717" s="645"/>
      <c r="AL717" s="645"/>
      <c r="AM717" s="645"/>
      <c r="AN717" s="645"/>
      <c r="AO717" s="645"/>
      <c r="AP717" s="645"/>
      <c r="AQ717" s="645"/>
      <c r="AR717" s="645"/>
      <c r="AS717" s="645"/>
      <c r="AT717" s="645"/>
      <c r="AU717" s="645"/>
      <c r="AV717" s="645"/>
      <c r="AW717" s="645"/>
      <c r="AX717" s="646"/>
    </row>
    <row r="718" spans="1:50" ht="86" customHeight="1" x14ac:dyDescent="0.2">
      <c r="A718" s="637"/>
      <c r="B718" s="638"/>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477</v>
      </c>
      <c r="AE718" s="101"/>
      <c r="AF718" s="101"/>
      <c r="AG718" s="109" t="s">
        <v>518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8" t="s">
        <v>58</v>
      </c>
      <c r="B719" s="629"/>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0"/>
      <c r="AD719" s="658" t="s">
        <v>507</v>
      </c>
      <c r="AE719" s="659"/>
      <c r="AF719" s="659"/>
      <c r="AG719" s="106" t="s">
        <v>482</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0"/>
      <c r="B720" s="631"/>
      <c r="C720" s="900" t="s">
        <v>411</v>
      </c>
      <c r="D720" s="898"/>
      <c r="E720" s="898"/>
      <c r="F720" s="901"/>
      <c r="G720" s="897" t="s">
        <v>412</v>
      </c>
      <c r="H720" s="898"/>
      <c r="I720" s="898"/>
      <c r="J720" s="898"/>
      <c r="K720" s="898"/>
      <c r="L720" s="898"/>
      <c r="M720" s="898"/>
      <c r="N720" s="897" t="s">
        <v>416</v>
      </c>
      <c r="O720" s="898"/>
      <c r="P720" s="898"/>
      <c r="Q720" s="898"/>
      <c r="R720" s="898"/>
      <c r="S720" s="898"/>
      <c r="T720" s="898"/>
      <c r="U720" s="898"/>
      <c r="V720" s="898"/>
      <c r="W720" s="898"/>
      <c r="X720" s="898"/>
      <c r="Y720" s="898"/>
      <c r="Z720" s="898"/>
      <c r="AA720" s="898"/>
      <c r="AB720" s="898"/>
      <c r="AC720" s="898"/>
      <c r="AD720" s="898"/>
      <c r="AE720" s="898"/>
      <c r="AF720" s="899"/>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30"/>
      <c r="B721" s="631"/>
      <c r="C721" s="880"/>
      <c r="D721" s="881"/>
      <c r="E721" s="881"/>
      <c r="F721" s="882"/>
      <c r="G721" s="902"/>
      <c r="H721" s="903"/>
      <c r="I721" s="78" t="str">
        <f>IF(OR(G721="　", G721=""), "", "-")</f>
        <v/>
      </c>
      <c r="J721" s="879"/>
      <c r="K721" s="879"/>
      <c r="L721" s="78" t="str">
        <f>IF(M721="","","-")</f>
        <v/>
      </c>
      <c r="M721" s="79"/>
      <c r="N721" s="876"/>
      <c r="O721" s="877"/>
      <c r="P721" s="877"/>
      <c r="Q721" s="877"/>
      <c r="R721" s="877"/>
      <c r="S721" s="877"/>
      <c r="T721" s="877"/>
      <c r="U721" s="877"/>
      <c r="V721" s="877"/>
      <c r="W721" s="877"/>
      <c r="X721" s="877"/>
      <c r="Y721" s="877"/>
      <c r="Z721" s="877"/>
      <c r="AA721" s="877"/>
      <c r="AB721" s="877"/>
      <c r="AC721" s="877"/>
      <c r="AD721" s="877"/>
      <c r="AE721" s="877"/>
      <c r="AF721" s="878"/>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30"/>
      <c r="B722" s="631"/>
      <c r="C722" s="880"/>
      <c r="D722" s="881"/>
      <c r="E722" s="881"/>
      <c r="F722" s="882"/>
      <c r="G722" s="902"/>
      <c r="H722" s="903"/>
      <c r="I722" s="78" t="str">
        <f t="shared" ref="I722:I725" si="4">IF(OR(G722="　", G722=""), "", "-")</f>
        <v/>
      </c>
      <c r="J722" s="879"/>
      <c r="K722" s="879"/>
      <c r="L722" s="78" t="str">
        <f t="shared" ref="L722:L725" si="5">IF(M722="","","-")</f>
        <v/>
      </c>
      <c r="M722" s="79"/>
      <c r="N722" s="876"/>
      <c r="O722" s="877"/>
      <c r="P722" s="877"/>
      <c r="Q722" s="877"/>
      <c r="R722" s="877"/>
      <c r="S722" s="877"/>
      <c r="T722" s="877"/>
      <c r="U722" s="877"/>
      <c r="V722" s="877"/>
      <c r="W722" s="877"/>
      <c r="X722" s="877"/>
      <c r="Y722" s="877"/>
      <c r="Z722" s="877"/>
      <c r="AA722" s="877"/>
      <c r="AB722" s="877"/>
      <c r="AC722" s="877"/>
      <c r="AD722" s="877"/>
      <c r="AE722" s="877"/>
      <c r="AF722" s="878"/>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30"/>
      <c r="B723" s="631"/>
      <c r="C723" s="880"/>
      <c r="D723" s="881"/>
      <c r="E723" s="881"/>
      <c r="F723" s="882"/>
      <c r="G723" s="902"/>
      <c r="H723" s="903"/>
      <c r="I723" s="78" t="str">
        <f t="shared" si="4"/>
        <v/>
      </c>
      <c r="J723" s="879"/>
      <c r="K723" s="879"/>
      <c r="L723" s="78" t="str">
        <f t="shared" si="5"/>
        <v/>
      </c>
      <c r="M723" s="79"/>
      <c r="N723" s="876"/>
      <c r="O723" s="877"/>
      <c r="P723" s="877"/>
      <c r="Q723" s="877"/>
      <c r="R723" s="877"/>
      <c r="S723" s="877"/>
      <c r="T723" s="877"/>
      <c r="U723" s="877"/>
      <c r="V723" s="877"/>
      <c r="W723" s="877"/>
      <c r="X723" s="877"/>
      <c r="Y723" s="877"/>
      <c r="Z723" s="877"/>
      <c r="AA723" s="877"/>
      <c r="AB723" s="877"/>
      <c r="AC723" s="877"/>
      <c r="AD723" s="877"/>
      <c r="AE723" s="877"/>
      <c r="AF723" s="878"/>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30"/>
      <c r="B724" s="631"/>
      <c r="C724" s="880"/>
      <c r="D724" s="881"/>
      <c r="E724" s="881"/>
      <c r="F724" s="882"/>
      <c r="G724" s="902"/>
      <c r="H724" s="903"/>
      <c r="I724" s="78" t="str">
        <f t="shared" si="4"/>
        <v/>
      </c>
      <c r="J724" s="879"/>
      <c r="K724" s="879"/>
      <c r="L724" s="78" t="str">
        <f t="shared" si="5"/>
        <v/>
      </c>
      <c r="M724" s="79"/>
      <c r="N724" s="876"/>
      <c r="O724" s="877"/>
      <c r="P724" s="877"/>
      <c r="Q724" s="877"/>
      <c r="R724" s="877"/>
      <c r="S724" s="877"/>
      <c r="T724" s="877"/>
      <c r="U724" s="877"/>
      <c r="V724" s="877"/>
      <c r="W724" s="877"/>
      <c r="X724" s="877"/>
      <c r="Y724" s="877"/>
      <c r="Z724" s="877"/>
      <c r="AA724" s="877"/>
      <c r="AB724" s="877"/>
      <c r="AC724" s="877"/>
      <c r="AD724" s="877"/>
      <c r="AE724" s="877"/>
      <c r="AF724" s="878"/>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2"/>
      <c r="B725" s="633"/>
      <c r="C725" s="883"/>
      <c r="D725" s="884"/>
      <c r="E725" s="884"/>
      <c r="F725" s="885"/>
      <c r="G725" s="917"/>
      <c r="H725" s="918"/>
      <c r="I725" s="80" t="str">
        <f t="shared" si="4"/>
        <v/>
      </c>
      <c r="J725" s="919"/>
      <c r="K725" s="919"/>
      <c r="L725" s="80" t="str">
        <f t="shared" si="5"/>
        <v/>
      </c>
      <c r="M725" s="81"/>
      <c r="N725" s="904"/>
      <c r="O725" s="905"/>
      <c r="P725" s="905"/>
      <c r="Q725" s="905"/>
      <c r="R725" s="905"/>
      <c r="S725" s="905"/>
      <c r="T725" s="905"/>
      <c r="U725" s="905"/>
      <c r="V725" s="905"/>
      <c r="W725" s="905"/>
      <c r="X725" s="905"/>
      <c r="Y725" s="905"/>
      <c r="Z725" s="905"/>
      <c r="AA725" s="905"/>
      <c r="AB725" s="905"/>
      <c r="AC725" s="905"/>
      <c r="AD725" s="905"/>
      <c r="AE725" s="905"/>
      <c r="AF725" s="906"/>
      <c r="AG725" s="109"/>
      <c r="AH725" s="110"/>
      <c r="AI725" s="110"/>
      <c r="AJ725" s="110"/>
      <c r="AK725" s="110"/>
      <c r="AL725" s="110"/>
      <c r="AM725" s="110"/>
      <c r="AN725" s="110"/>
      <c r="AO725" s="110"/>
      <c r="AP725" s="110"/>
      <c r="AQ725" s="110"/>
      <c r="AR725" s="110"/>
      <c r="AS725" s="110"/>
      <c r="AT725" s="110"/>
      <c r="AU725" s="110"/>
      <c r="AV725" s="110"/>
      <c r="AW725" s="110"/>
      <c r="AX725" s="111"/>
    </row>
    <row r="726" spans="1:50" ht="72" customHeight="1" x14ac:dyDescent="0.2">
      <c r="A726" s="596" t="s">
        <v>48</v>
      </c>
      <c r="B726" s="597"/>
      <c r="C726" s="413" t="s">
        <v>53</v>
      </c>
      <c r="D726" s="551"/>
      <c r="E726" s="551"/>
      <c r="F726" s="552"/>
      <c r="G726" s="782" t="s">
        <v>519</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49.5" customHeight="1" thickBot="1" x14ac:dyDescent="0.25">
      <c r="A727" s="598"/>
      <c r="B727" s="599"/>
      <c r="C727" s="777" t="s">
        <v>57</v>
      </c>
      <c r="D727" s="778"/>
      <c r="E727" s="778"/>
      <c r="F727" s="779"/>
      <c r="G727" s="780" t="s">
        <v>549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2">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44.5" customHeight="1" thickBot="1" x14ac:dyDescent="0.25">
      <c r="A729" s="746" t="s">
        <v>555</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51.5" customHeight="1" thickBot="1" x14ac:dyDescent="0.25">
      <c r="A731" s="593" t="s">
        <v>257</v>
      </c>
      <c r="B731" s="594"/>
      <c r="C731" s="594"/>
      <c r="D731" s="594"/>
      <c r="E731" s="595"/>
      <c r="F731" s="661" t="s">
        <v>557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4.5" customHeight="1" thickBot="1" x14ac:dyDescent="0.25">
      <c r="A733" s="726" t="s">
        <v>257</v>
      </c>
      <c r="B733" s="727"/>
      <c r="C733" s="727"/>
      <c r="D733" s="727"/>
      <c r="E733" s="728"/>
      <c r="F733" s="747" t="s">
        <v>556</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2">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41" customHeight="1" thickBot="1" x14ac:dyDescent="0.25">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2">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x14ac:dyDescent="0.2">
      <c r="A737" s="600" t="s">
        <v>357</v>
      </c>
      <c r="B737" s="601"/>
      <c r="C737" s="601"/>
      <c r="D737" s="601"/>
      <c r="E737" s="601"/>
      <c r="F737" s="601"/>
      <c r="G737" s="911" t="s">
        <v>520</v>
      </c>
      <c r="H737" s="912"/>
      <c r="I737" s="912"/>
      <c r="J737" s="912"/>
      <c r="K737" s="912"/>
      <c r="L737" s="912"/>
      <c r="M737" s="912"/>
      <c r="N737" s="912"/>
      <c r="O737" s="912"/>
      <c r="P737" s="913"/>
      <c r="Q737" s="601" t="s">
        <v>312</v>
      </c>
      <c r="R737" s="601"/>
      <c r="S737" s="601"/>
      <c r="T737" s="601"/>
      <c r="U737" s="601"/>
      <c r="V737" s="601"/>
      <c r="W737" s="911" t="s">
        <v>521</v>
      </c>
      <c r="X737" s="912"/>
      <c r="Y737" s="912"/>
      <c r="Z737" s="912"/>
      <c r="AA737" s="912"/>
      <c r="AB737" s="912"/>
      <c r="AC737" s="912"/>
      <c r="AD737" s="912"/>
      <c r="AE737" s="912"/>
      <c r="AF737" s="913"/>
      <c r="AG737" s="601" t="s">
        <v>313</v>
      </c>
      <c r="AH737" s="601"/>
      <c r="AI737" s="601"/>
      <c r="AJ737" s="601"/>
      <c r="AK737" s="601"/>
      <c r="AL737" s="601"/>
      <c r="AM737" s="911" t="s">
        <v>521</v>
      </c>
      <c r="AN737" s="912"/>
      <c r="AO737" s="912"/>
      <c r="AP737" s="912"/>
      <c r="AQ737" s="912"/>
      <c r="AR737" s="912"/>
      <c r="AS737" s="912"/>
      <c r="AT737" s="912"/>
      <c r="AU737" s="912"/>
      <c r="AV737" s="913"/>
      <c r="AW737" s="50"/>
      <c r="AX737" s="51"/>
    </row>
    <row r="738" spans="1:50" ht="24.75" customHeight="1" x14ac:dyDescent="0.2">
      <c r="A738" s="888" t="s">
        <v>314</v>
      </c>
      <c r="B738" s="889"/>
      <c r="C738" s="889"/>
      <c r="D738" s="889"/>
      <c r="E738" s="889"/>
      <c r="F738" s="889"/>
      <c r="G738" s="911" t="s">
        <v>522</v>
      </c>
      <c r="H738" s="912"/>
      <c r="I738" s="912"/>
      <c r="J738" s="912"/>
      <c r="K738" s="912"/>
      <c r="L738" s="912"/>
      <c r="M738" s="912"/>
      <c r="N738" s="912"/>
      <c r="O738" s="912"/>
      <c r="P738" s="912"/>
      <c r="Q738" s="601" t="s">
        <v>315</v>
      </c>
      <c r="R738" s="601"/>
      <c r="S738" s="601"/>
      <c r="T738" s="601"/>
      <c r="U738" s="601"/>
      <c r="V738" s="601"/>
      <c r="W738" s="911" t="s">
        <v>523</v>
      </c>
      <c r="X738" s="912"/>
      <c r="Y738" s="912"/>
      <c r="Z738" s="912"/>
      <c r="AA738" s="912"/>
      <c r="AB738" s="912"/>
      <c r="AC738" s="912"/>
      <c r="AD738" s="912"/>
      <c r="AE738" s="912"/>
      <c r="AF738" s="913"/>
      <c r="AG738" s="889" t="s">
        <v>316</v>
      </c>
      <c r="AH738" s="889"/>
      <c r="AI738" s="889"/>
      <c r="AJ738" s="889"/>
      <c r="AK738" s="889"/>
      <c r="AL738" s="889"/>
      <c r="AM738" s="911" t="s">
        <v>524</v>
      </c>
      <c r="AN738" s="912"/>
      <c r="AO738" s="912"/>
      <c r="AP738" s="912"/>
      <c r="AQ738" s="912"/>
      <c r="AR738" s="912"/>
      <c r="AS738" s="912"/>
      <c r="AT738" s="912"/>
      <c r="AU738" s="912"/>
      <c r="AV738" s="913"/>
      <c r="AW738" s="73"/>
      <c r="AX738" s="74"/>
    </row>
    <row r="739" spans="1:50" ht="24.75" customHeight="1" thickBot="1" x14ac:dyDescent="0.25">
      <c r="A739" s="724" t="s">
        <v>413</v>
      </c>
      <c r="B739" s="725"/>
      <c r="C739" s="725"/>
      <c r="D739" s="725"/>
      <c r="E739" s="725"/>
      <c r="F739" s="725"/>
      <c r="G739" s="914" t="s">
        <v>525</v>
      </c>
      <c r="H739" s="915"/>
      <c r="I739" s="915"/>
      <c r="J739" s="915"/>
      <c r="K739" s="915"/>
      <c r="L739" s="915"/>
      <c r="M739" s="915"/>
      <c r="N739" s="915"/>
      <c r="O739" s="915"/>
      <c r="P739" s="916"/>
      <c r="Q739" s="890"/>
      <c r="R739" s="891"/>
      <c r="S739" s="891"/>
      <c r="T739" s="891"/>
      <c r="U739" s="891"/>
      <c r="V739" s="891"/>
      <c r="W739" s="891"/>
      <c r="X739" s="891"/>
      <c r="Y739" s="891"/>
      <c r="Z739" s="891"/>
      <c r="AA739" s="891"/>
      <c r="AB739" s="891"/>
      <c r="AC739" s="891"/>
      <c r="AD739" s="891"/>
      <c r="AE739" s="891"/>
      <c r="AF739" s="891"/>
      <c r="AG739" s="891"/>
      <c r="AH739" s="891"/>
      <c r="AI739" s="891"/>
      <c r="AJ739" s="891"/>
      <c r="AK739" s="891"/>
      <c r="AL739" s="891"/>
      <c r="AM739" s="891"/>
      <c r="AN739" s="891"/>
      <c r="AO739" s="891"/>
      <c r="AP739" s="891"/>
      <c r="AQ739" s="891"/>
      <c r="AR739" s="891"/>
      <c r="AS739" s="891"/>
      <c r="AT739" s="891"/>
      <c r="AU739" s="891"/>
      <c r="AV739" s="892"/>
      <c r="AW739" s="52"/>
      <c r="AX739" s="53"/>
    </row>
    <row r="740" spans="1:50" ht="28.4" customHeight="1" x14ac:dyDescent="0.2">
      <c r="A740" s="761" t="s">
        <v>461</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hidden="1"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1" t="s">
        <v>463</v>
      </c>
      <c r="B779" s="742"/>
      <c r="C779" s="742"/>
      <c r="D779" s="742"/>
      <c r="E779" s="742"/>
      <c r="F779" s="743"/>
      <c r="G779" s="405" t="s">
        <v>526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7"/>
      <c r="B780" s="744"/>
      <c r="C780" s="744"/>
      <c r="D780" s="744"/>
      <c r="E780" s="744"/>
      <c r="F780" s="745"/>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7"/>
      <c r="B781" s="744"/>
      <c r="C781" s="744"/>
      <c r="D781" s="744"/>
      <c r="E781" s="744"/>
      <c r="F781" s="745"/>
      <c r="G781" s="420" t="s">
        <v>527</v>
      </c>
      <c r="H781" s="421"/>
      <c r="I781" s="421"/>
      <c r="J781" s="421"/>
      <c r="K781" s="422"/>
      <c r="L781" s="423" t="s">
        <v>551</v>
      </c>
      <c r="M781" s="424"/>
      <c r="N781" s="424"/>
      <c r="O781" s="424"/>
      <c r="P781" s="424"/>
      <c r="Q781" s="424"/>
      <c r="R781" s="424"/>
      <c r="S781" s="424"/>
      <c r="T781" s="424"/>
      <c r="U781" s="424"/>
      <c r="V781" s="424"/>
      <c r="W781" s="424"/>
      <c r="X781" s="425"/>
      <c r="Y781" s="450">
        <v>17</v>
      </c>
      <c r="Z781" s="451"/>
      <c r="AA781" s="451"/>
      <c r="AB781" s="550"/>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2">
      <c r="A782" s="557"/>
      <c r="B782" s="744"/>
      <c r="C782" s="744"/>
      <c r="D782" s="744"/>
      <c r="E782" s="744"/>
      <c r="F782" s="745"/>
      <c r="G782" s="331" t="s">
        <v>528</v>
      </c>
      <c r="H782" s="332"/>
      <c r="I782" s="332"/>
      <c r="J782" s="332"/>
      <c r="K782" s="333"/>
      <c r="L782" s="376" t="s">
        <v>532</v>
      </c>
      <c r="M782" s="377"/>
      <c r="N782" s="377"/>
      <c r="O782" s="377"/>
      <c r="P782" s="377"/>
      <c r="Q782" s="377"/>
      <c r="R782" s="377"/>
      <c r="S782" s="377"/>
      <c r="T782" s="377"/>
      <c r="U782" s="377"/>
      <c r="V782" s="377"/>
      <c r="W782" s="377"/>
      <c r="X782" s="378"/>
      <c r="Y782" s="373">
        <v>3</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7"/>
      <c r="B783" s="744"/>
      <c r="C783" s="744"/>
      <c r="D783" s="744"/>
      <c r="E783" s="744"/>
      <c r="F783" s="745"/>
      <c r="G783" s="331" t="s">
        <v>529</v>
      </c>
      <c r="H783" s="332"/>
      <c r="I783" s="332"/>
      <c r="J783" s="332"/>
      <c r="K783" s="333"/>
      <c r="L783" s="376" t="s">
        <v>533</v>
      </c>
      <c r="M783" s="377"/>
      <c r="N783" s="377"/>
      <c r="O783" s="377"/>
      <c r="P783" s="377"/>
      <c r="Q783" s="377"/>
      <c r="R783" s="377"/>
      <c r="S783" s="377"/>
      <c r="T783" s="377"/>
      <c r="U783" s="377"/>
      <c r="V783" s="377"/>
      <c r="W783" s="377"/>
      <c r="X783" s="378"/>
      <c r="Y783" s="373">
        <v>2</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7"/>
      <c r="B784" s="744"/>
      <c r="C784" s="744"/>
      <c r="D784" s="744"/>
      <c r="E784" s="744"/>
      <c r="F784" s="745"/>
      <c r="G784" s="331" t="s">
        <v>196</v>
      </c>
      <c r="H784" s="332"/>
      <c r="I784" s="332"/>
      <c r="J784" s="332"/>
      <c r="K784" s="333"/>
      <c r="L784" s="376" t="s">
        <v>534</v>
      </c>
      <c r="M784" s="377"/>
      <c r="N784" s="377"/>
      <c r="O784" s="377"/>
      <c r="P784" s="377"/>
      <c r="Q784" s="377"/>
      <c r="R784" s="377"/>
      <c r="S784" s="377"/>
      <c r="T784" s="377"/>
      <c r="U784" s="377"/>
      <c r="V784" s="377"/>
      <c r="W784" s="377"/>
      <c r="X784" s="378"/>
      <c r="Y784" s="373">
        <v>1</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7"/>
      <c r="B785" s="744"/>
      <c r="C785" s="744"/>
      <c r="D785" s="744"/>
      <c r="E785" s="744"/>
      <c r="F785" s="745"/>
      <c r="G785" s="331" t="s">
        <v>530</v>
      </c>
      <c r="H785" s="332"/>
      <c r="I785" s="332"/>
      <c r="J785" s="332"/>
      <c r="K785" s="333"/>
      <c r="L785" s="376"/>
      <c r="M785" s="377"/>
      <c r="N785" s="377"/>
      <c r="O785" s="377"/>
      <c r="P785" s="377"/>
      <c r="Q785" s="377"/>
      <c r="R785" s="377"/>
      <c r="S785" s="377"/>
      <c r="T785" s="377"/>
      <c r="U785" s="377"/>
      <c r="V785" s="377"/>
      <c r="W785" s="377"/>
      <c r="X785" s="378"/>
      <c r="Y785" s="373">
        <v>2</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7"/>
      <c r="B786" s="744"/>
      <c r="C786" s="744"/>
      <c r="D786" s="744"/>
      <c r="E786" s="744"/>
      <c r="F786" s="745"/>
      <c r="G786" s="331" t="s">
        <v>531</v>
      </c>
      <c r="H786" s="332"/>
      <c r="I786" s="332"/>
      <c r="J786" s="332"/>
      <c r="K786" s="333"/>
      <c r="L786" s="376"/>
      <c r="M786" s="377"/>
      <c r="N786" s="377"/>
      <c r="O786" s="377"/>
      <c r="P786" s="377"/>
      <c r="Q786" s="377"/>
      <c r="R786" s="377"/>
      <c r="S786" s="377"/>
      <c r="T786" s="377"/>
      <c r="U786" s="377"/>
      <c r="V786" s="377"/>
      <c r="W786" s="377"/>
      <c r="X786" s="378"/>
      <c r="Y786" s="373">
        <v>2</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7"/>
      <c r="B787" s="744"/>
      <c r="C787" s="744"/>
      <c r="D787" s="744"/>
      <c r="E787" s="744"/>
      <c r="F787" s="745"/>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7"/>
      <c r="B788" s="744"/>
      <c r="C788" s="744"/>
      <c r="D788" s="744"/>
      <c r="E788" s="744"/>
      <c r="F788" s="745"/>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7"/>
      <c r="B789" s="744"/>
      <c r="C789" s="744"/>
      <c r="D789" s="744"/>
      <c r="E789" s="744"/>
      <c r="F789" s="745"/>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7"/>
      <c r="B790" s="744"/>
      <c r="C790" s="744"/>
      <c r="D790" s="744"/>
      <c r="E790" s="744"/>
      <c r="F790" s="745"/>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7"/>
      <c r="B791" s="744"/>
      <c r="C791" s="744"/>
      <c r="D791" s="744"/>
      <c r="E791" s="744"/>
      <c r="F791" s="745"/>
      <c r="G791" s="381" t="s">
        <v>21</v>
      </c>
      <c r="H791" s="382"/>
      <c r="I791" s="382"/>
      <c r="J791" s="382"/>
      <c r="K791" s="382"/>
      <c r="L791" s="383"/>
      <c r="M791" s="384"/>
      <c r="N791" s="384"/>
      <c r="O791" s="384"/>
      <c r="P791" s="384"/>
      <c r="Q791" s="384"/>
      <c r="R791" s="384"/>
      <c r="S791" s="384"/>
      <c r="T791" s="384"/>
      <c r="U791" s="384"/>
      <c r="V791" s="384"/>
      <c r="W791" s="384"/>
      <c r="X791" s="385"/>
      <c r="Y791" s="386">
        <f>SUM(Y781:AB790)</f>
        <v>27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7"/>
      <c r="B792" s="744"/>
      <c r="C792" s="744"/>
      <c r="D792" s="744"/>
      <c r="E792" s="744"/>
      <c r="F792" s="745"/>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7"/>
      <c r="B793" s="744"/>
      <c r="C793" s="744"/>
      <c r="D793" s="744"/>
      <c r="E793" s="744"/>
      <c r="F793" s="745"/>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7"/>
      <c r="B794" s="744"/>
      <c r="C794" s="744"/>
      <c r="D794" s="744"/>
      <c r="E794" s="744"/>
      <c r="F794" s="745"/>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50"/>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7"/>
      <c r="B795" s="744"/>
      <c r="C795" s="744"/>
      <c r="D795" s="744"/>
      <c r="E795" s="744"/>
      <c r="F795" s="745"/>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7"/>
      <c r="B796" s="744"/>
      <c r="C796" s="744"/>
      <c r="D796" s="744"/>
      <c r="E796" s="744"/>
      <c r="F796" s="745"/>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7"/>
      <c r="B797" s="744"/>
      <c r="C797" s="744"/>
      <c r="D797" s="744"/>
      <c r="E797" s="744"/>
      <c r="F797" s="745"/>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7"/>
      <c r="B798" s="744"/>
      <c r="C798" s="744"/>
      <c r="D798" s="744"/>
      <c r="E798" s="744"/>
      <c r="F798" s="745"/>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7"/>
      <c r="B799" s="744"/>
      <c r="C799" s="744"/>
      <c r="D799" s="744"/>
      <c r="E799" s="744"/>
      <c r="F799" s="745"/>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7"/>
      <c r="B800" s="744"/>
      <c r="C800" s="744"/>
      <c r="D800" s="744"/>
      <c r="E800" s="744"/>
      <c r="F800" s="745"/>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7"/>
      <c r="B801" s="744"/>
      <c r="C801" s="744"/>
      <c r="D801" s="744"/>
      <c r="E801" s="744"/>
      <c r="F801" s="745"/>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7"/>
      <c r="B802" s="744"/>
      <c r="C802" s="744"/>
      <c r="D802" s="744"/>
      <c r="E802" s="744"/>
      <c r="F802" s="745"/>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7"/>
      <c r="B803" s="744"/>
      <c r="C803" s="744"/>
      <c r="D803" s="744"/>
      <c r="E803" s="744"/>
      <c r="F803" s="745"/>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7"/>
      <c r="B804" s="744"/>
      <c r="C804" s="744"/>
      <c r="D804" s="744"/>
      <c r="E804" s="744"/>
      <c r="F804" s="745"/>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7"/>
      <c r="B805" s="744"/>
      <c r="C805" s="744"/>
      <c r="D805" s="744"/>
      <c r="E805" s="744"/>
      <c r="F805" s="745"/>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7"/>
      <c r="B806" s="744"/>
      <c r="C806" s="744"/>
      <c r="D806" s="744"/>
      <c r="E806" s="744"/>
      <c r="F806" s="745"/>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7"/>
      <c r="B807" s="744"/>
      <c r="C807" s="744"/>
      <c r="D807" s="744"/>
      <c r="E807" s="744"/>
      <c r="F807" s="745"/>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0"/>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7"/>
      <c r="B808" s="744"/>
      <c r="C808" s="744"/>
      <c r="D808" s="744"/>
      <c r="E808" s="744"/>
      <c r="F808" s="745"/>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7"/>
      <c r="B809" s="744"/>
      <c r="C809" s="744"/>
      <c r="D809" s="744"/>
      <c r="E809" s="744"/>
      <c r="F809" s="745"/>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7"/>
      <c r="B810" s="744"/>
      <c r="C810" s="744"/>
      <c r="D810" s="744"/>
      <c r="E810" s="744"/>
      <c r="F810" s="745"/>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7"/>
      <c r="B811" s="744"/>
      <c r="C811" s="744"/>
      <c r="D811" s="744"/>
      <c r="E811" s="744"/>
      <c r="F811" s="745"/>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7"/>
      <c r="B812" s="744"/>
      <c r="C812" s="744"/>
      <c r="D812" s="744"/>
      <c r="E812" s="744"/>
      <c r="F812" s="745"/>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7"/>
      <c r="B813" s="744"/>
      <c r="C813" s="744"/>
      <c r="D813" s="744"/>
      <c r="E813" s="744"/>
      <c r="F813" s="745"/>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7"/>
      <c r="B814" s="744"/>
      <c r="C814" s="744"/>
      <c r="D814" s="744"/>
      <c r="E814" s="744"/>
      <c r="F814" s="745"/>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7"/>
      <c r="B815" s="744"/>
      <c r="C815" s="744"/>
      <c r="D815" s="744"/>
      <c r="E815" s="744"/>
      <c r="F815" s="745"/>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7"/>
      <c r="B816" s="744"/>
      <c r="C816" s="744"/>
      <c r="D816" s="744"/>
      <c r="E816" s="744"/>
      <c r="F816" s="745"/>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7"/>
      <c r="B817" s="744"/>
      <c r="C817" s="744"/>
      <c r="D817" s="744"/>
      <c r="E817" s="744"/>
      <c r="F817" s="745"/>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7"/>
      <c r="B818" s="744"/>
      <c r="C818" s="744"/>
      <c r="D818" s="744"/>
      <c r="E818" s="744"/>
      <c r="F818" s="745"/>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7"/>
      <c r="B819" s="744"/>
      <c r="C819" s="744"/>
      <c r="D819" s="744"/>
      <c r="E819" s="744"/>
      <c r="F819" s="745"/>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7"/>
      <c r="B820" s="744"/>
      <c r="C820" s="744"/>
      <c r="D820" s="744"/>
      <c r="E820" s="744"/>
      <c r="F820" s="745"/>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0"/>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7"/>
      <c r="B821" s="744"/>
      <c r="C821" s="744"/>
      <c r="D821" s="744"/>
      <c r="E821" s="744"/>
      <c r="F821" s="745"/>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7"/>
      <c r="B822" s="744"/>
      <c r="C822" s="744"/>
      <c r="D822" s="744"/>
      <c r="E822" s="744"/>
      <c r="F822" s="745"/>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7"/>
      <c r="B823" s="744"/>
      <c r="C823" s="744"/>
      <c r="D823" s="744"/>
      <c r="E823" s="744"/>
      <c r="F823" s="745"/>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7"/>
      <c r="B824" s="744"/>
      <c r="C824" s="744"/>
      <c r="D824" s="744"/>
      <c r="E824" s="744"/>
      <c r="F824" s="745"/>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7"/>
      <c r="B825" s="744"/>
      <c r="C825" s="744"/>
      <c r="D825" s="744"/>
      <c r="E825" s="744"/>
      <c r="F825" s="745"/>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7"/>
      <c r="B826" s="744"/>
      <c r="C826" s="744"/>
      <c r="D826" s="744"/>
      <c r="E826" s="744"/>
      <c r="F826" s="745"/>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7"/>
      <c r="B827" s="744"/>
      <c r="C827" s="744"/>
      <c r="D827" s="744"/>
      <c r="E827" s="744"/>
      <c r="F827" s="745"/>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7"/>
      <c r="B828" s="744"/>
      <c r="C828" s="744"/>
      <c r="D828" s="744"/>
      <c r="E828" s="744"/>
      <c r="F828" s="745"/>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7"/>
      <c r="B829" s="744"/>
      <c r="C829" s="744"/>
      <c r="D829" s="744"/>
      <c r="E829" s="744"/>
      <c r="F829" s="745"/>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7"/>
      <c r="B830" s="744"/>
      <c r="C830" s="744"/>
      <c r="D830" s="744"/>
      <c r="E830" s="744"/>
      <c r="F830" s="745"/>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7" t="s">
        <v>417</v>
      </c>
      <c r="AM831" s="908"/>
      <c r="AN831" s="908"/>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55.5" customHeight="1" x14ac:dyDescent="0.2">
      <c r="A837" s="379">
        <v>1</v>
      </c>
      <c r="B837" s="379">
        <v>1</v>
      </c>
      <c r="C837" s="400" t="s">
        <v>535</v>
      </c>
      <c r="D837" s="390"/>
      <c r="E837" s="390"/>
      <c r="F837" s="390"/>
      <c r="G837" s="390"/>
      <c r="H837" s="390"/>
      <c r="I837" s="390"/>
      <c r="J837" s="391">
        <v>3010401011971</v>
      </c>
      <c r="K837" s="392"/>
      <c r="L837" s="392"/>
      <c r="M837" s="392"/>
      <c r="N837" s="392"/>
      <c r="O837" s="392"/>
      <c r="P837" s="401" t="s">
        <v>536</v>
      </c>
      <c r="Q837" s="294"/>
      <c r="R837" s="294"/>
      <c r="S837" s="294"/>
      <c r="T837" s="294"/>
      <c r="U837" s="294"/>
      <c r="V837" s="294"/>
      <c r="W837" s="294"/>
      <c r="X837" s="294"/>
      <c r="Y837" s="302">
        <v>27</v>
      </c>
      <c r="Z837" s="303"/>
      <c r="AA837" s="303"/>
      <c r="AB837" s="304"/>
      <c r="AC837" s="393" t="s">
        <v>450</v>
      </c>
      <c r="AD837" s="399"/>
      <c r="AE837" s="399"/>
      <c r="AF837" s="399"/>
      <c r="AG837" s="399"/>
      <c r="AH837" s="394">
        <v>1</v>
      </c>
      <c r="AI837" s="395"/>
      <c r="AJ837" s="395"/>
      <c r="AK837" s="395"/>
      <c r="AL837" s="299">
        <v>99.15</v>
      </c>
      <c r="AM837" s="300"/>
      <c r="AN837" s="300"/>
      <c r="AO837" s="301"/>
      <c r="AP837" s="295" t="s">
        <v>482</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6" t="s">
        <v>390</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09" t="s">
        <v>417</v>
      </c>
      <c r="AM1098" s="910"/>
      <c r="AN1098" s="910"/>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9"/>
      <c r="E1101" s="237" t="s">
        <v>350</v>
      </c>
      <c r="F1101" s="849"/>
      <c r="G1101" s="849"/>
      <c r="H1101" s="849"/>
      <c r="I1101" s="849"/>
      <c r="J1101" s="237" t="s">
        <v>358</v>
      </c>
      <c r="K1101" s="237"/>
      <c r="L1101" s="237"/>
      <c r="M1101" s="237"/>
      <c r="N1101" s="237"/>
      <c r="O1101" s="237"/>
      <c r="P1101" s="327" t="s">
        <v>28</v>
      </c>
      <c r="Q1101" s="327"/>
      <c r="R1101" s="327"/>
      <c r="S1101" s="327"/>
      <c r="T1101" s="327"/>
      <c r="U1101" s="327"/>
      <c r="V1101" s="327"/>
      <c r="W1101" s="327"/>
      <c r="X1101" s="327"/>
      <c r="Y1101" s="237" t="s">
        <v>360</v>
      </c>
      <c r="Z1101" s="849"/>
      <c r="AA1101" s="849"/>
      <c r="AB1101" s="849"/>
      <c r="AC1101" s="237" t="s">
        <v>331</v>
      </c>
      <c r="AD1101" s="237"/>
      <c r="AE1101" s="237"/>
      <c r="AF1101" s="237"/>
      <c r="AG1101" s="237"/>
      <c r="AH1101" s="327" t="s">
        <v>345</v>
      </c>
      <c r="AI1101" s="328"/>
      <c r="AJ1101" s="328"/>
      <c r="AK1101" s="328"/>
      <c r="AL1101" s="328" t="s">
        <v>22</v>
      </c>
      <c r="AM1101" s="328"/>
      <c r="AN1101" s="328"/>
      <c r="AO1101" s="852"/>
      <c r="AP1101" s="404" t="s">
        <v>391</v>
      </c>
      <c r="AQ1101" s="404"/>
      <c r="AR1101" s="404"/>
      <c r="AS1101" s="404"/>
      <c r="AT1101" s="404"/>
      <c r="AU1101" s="404"/>
      <c r="AV1101" s="404"/>
      <c r="AW1101" s="404"/>
      <c r="AX1101" s="404"/>
    </row>
    <row r="1102" spans="1:50" ht="30" hidden="1" customHeight="1" x14ac:dyDescent="0.2">
      <c r="A1102" s="379">
        <v>1</v>
      </c>
      <c r="B1102" s="379">
        <v>1</v>
      </c>
      <c r="C1102" s="851"/>
      <c r="D1102" s="851"/>
      <c r="E1102" s="850"/>
      <c r="F1102" s="850"/>
      <c r="G1102" s="850"/>
      <c r="H1102" s="850"/>
      <c r="I1102" s="850"/>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51"/>
      <c r="D1103" s="851"/>
      <c r="E1103" s="850"/>
      <c r="F1103" s="850"/>
      <c r="G1103" s="850"/>
      <c r="H1103" s="850"/>
      <c r="I1103" s="850"/>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51"/>
      <c r="D1104" s="851"/>
      <c r="E1104" s="850"/>
      <c r="F1104" s="850"/>
      <c r="G1104" s="850"/>
      <c r="H1104" s="850"/>
      <c r="I1104" s="850"/>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51"/>
      <c r="D1105" s="851"/>
      <c r="E1105" s="850"/>
      <c r="F1105" s="850"/>
      <c r="G1105" s="850"/>
      <c r="H1105" s="850"/>
      <c r="I1105" s="850"/>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51"/>
      <c r="D1106" s="851"/>
      <c r="E1106" s="850"/>
      <c r="F1106" s="850"/>
      <c r="G1106" s="850"/>
      <c r="H1106" s="850"/>
      <c r="I1106" s="850"/>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51"/>
      <c r="D1107" s="851"/>
      <c r="E1107" s="850"/>
      <c r="F1107" s="850"/>
      <c r="G1107" s="850"/>
      <c r="H1107" s="850"/>
      <c r="I1107" s="850"/>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51"/>
      <c r="D1108" s="851"/>
      <c r="E1108" s="850"/>
      <c r="F1108" s="850"/>
      <c r="G1108" s="850"/>
      <c r="H1108" s="850"/>
      <c r="I1108" s="850"/>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51"/>
      <c r="D1109" s="851"/>
      <c r="E1109" s="850"/>
      <c r="F1109" s="850"/>
      <c r="G1109" s="850"/>
      <c r="H1109" s="850"/>
      <c r="I1109" s="850"/>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51"/>
      <c r="D1110" s="851"/>
      <c r="E1110" s="850"/>
      <c r="F1110" s="850"/>
      <c r="G1110" s="850"/>
      <c r="H1110" s="850"/>
      <c r="I1110" s="850"/>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51"/>
      <c r="D1111" s="851"/>
      <c r="E1111" s="850"/>
      <c r="F1111" s="850"/>
      <c r="G1111" s="850"/>
      <c r="H1111" s="850"/>
      <c r="I1111" s="850"/>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1"/>
      <c r="D1112" s="851"/>
      <c r="E1112" s="850"/>
      <c r="F1112" s="850"/>
      <c r="G1112" s="850"/>
      <c r="H1112" s="850"/>
      <c r="I1112" s="850"/>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1"/>
      <c r="D1113" s="851"/>
      <c r="E1113" s="850"/>
      <c r="F1113" s="850"/>
      <c r="G1113" s="850"/>
      <c r="H1113" s="850"/>
      <c r="I1113" s="850"/>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1"/>
      <c r="D1114" s="851"/>
      <c r="E1114" s="850"/>
      <c r="F1114" s="850"/>
      <c r="G1114" s="850"/>
      <c r="H1114" s="850"/>
      <c r="I1114" s="850"/>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1"/>
      <c r="D1115" s="851"/>
      <c r="E1115" s="850"/>
      <c r="F1115" s="850"/>
      <c r="G1115" s="850"/>
      <c r="H1115" s="850"/>
      <c r="I1115" s="850"/>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1"/>
      <c r="D1116" s="851"/>
      <c r="E1116" s="850"/>
      <c r="F1116" s="850"/>
      <c r="G1116" s="850"/>
      <c r="H1116" s="850"/>
      <c r="I1116" s="850"/>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1"/>
      <c r="D1117" s="851"/>
      <c r="E1117" s="850"/>
      <c r="F1117" s="850"/>
      <c r="G1117" s="850"/>
      <c r="H1117" s="850"/>
      <c r="I1117" s="850"/>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1"/>
      <c r="D1118" s="851"/>
      <c r="E1118" s="850"/>
      <c r="F1118" s="850"/>
      <c r="G1118" s="850"/>
      <c r="H1118" s="850"/>
      <c r="I1118" s="850"/>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1"/>
      <c r="D1119" s="851"/>
      <c r="E1119" s="235"/>
      <c r="F1119" s="850"/>
      <c r="G1119" s="850"/>
      <c r="H1119" s="850"/>
      <c r="I1119" s="850"/>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1"/>
      <c r="D1120" s="851"/>
      <c r="E1120" s="850"/>
      <c r="F1120" s="850"/>
      <c r="G1120" s="850"/>
      <c r="H1120" s="850"/>
      <c r="I1120" s="850"/>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1"/>
      <c r="D1121" s="851"/>
      <c r="E1121" s="850"/>
      <c r="F1121" s="850"/>
      <c r="G1121" s="850"/>
      <c r="H1121" s="850"/>
      <c r="I1121" s="850"/>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1"/>
      <c r="D1122" s="851"/>
      <c r="E1122" s="850"/>
      <c r="F1122" s="850"/>
      <c r="G1122" s="850"/>
      <c r="H1122" s="850"/>
      <c r="I1122" s="850"/>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1"/>
      <c r="D1123" s="851"/>
      <c r="E1123" s="850"/>
      <c r="F1123" s="850"/>
      <c r="G1123" s="850"/>
      <c r="H1123" s="850"/>
      <c r="I1123" s="850"/>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1"/>
      <c r="D1124" s="851"/>
      <c r="E1124" s="850"/>
      <c r="F1124" s="850"/>
      <c r="G1124" s="850"/>
      <c r="H1124" s="850"/>
      <c r="I1124" s="850"/>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1"/>
      <c r="D1125" s="851"/>
      <c r="E1125" s="850"/>
      <c r="F1125" s="850"/>
      <c r="G1125" s="850"/>
      <c r="H1125" s="850"/>
      <c r="I1125" s="850"/>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1"/>
      <c r="D1126" s="851"/>
      <c r="E1126" s="850"/>
      <c r="F1126" s="850"/>
      <c r="G1126" s="850"/>
      <c r="H1126" s="850"/>
      <c r="I1126" s="850"/>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1"/>
      <c r="D1127" s="851"/>
      <c r="E1127" s="850"/>
      <c r="F1127" s="850"/>
      <c r="G1127" s="850"/>
      <c r="H1127" s="850"/>
      <c r="I1127" s="850"/>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1"/>
      <c r="D1128" s="851"/>
      <c r="E1128" s="850"/>
      <c r="F1128" s="850"/>
      <c r="G1128" s="850"/>
      <c r="H1128" s="850"/>
      <c r="I1128" s="850"/>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1"/>
      <c r="D1129" s="851"/>
      <c r="E1129" s="850"/>
      <c r="F1129" s="850"/>
      <c r="G1129" s="850"/>
      <c r="H1129" s="850"/>
      <c r="I1129" s="850"/>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1"/>
      <c r="D1130" s="851"/>
      <c r="E1130" s="850"/>
      <c r="F1130" s="850"/>
      <c r="G1130" s="850"/>
      <c r="H1130" s="850"/>
      <c r="I1130" s="850"/>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1"/>
      <c r="D1131" s="851"/>
      <c r="E1131" s="850"/>
      <c r="F1131" s="850"/>
      <c r="G1131" s="850"/>
      <c r="H1131" s="850"/>
      <c r="I1131" s="850"/>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idden="1" x14ac:dyDescent="0.2"/>
    <row r="1133"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429" max="49" man="1"/>
    <brk id="71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錦織 善隆</cp:lastModifiedBy>
  <cp:lastPrinted>2017-08-09T07:09:40Z</cp:lastPrinted>
  <dcterms:created xsi:type="dcterms:W3CDTF">2012-03-13T00:50:25Z</dcterms:created>
  <dcterms:modified xsi:type="dcterms:W3CDTF">2017-08-09T07:09:43Z</dcterms:modified>
</cp:coreProperties>
</file>