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<sst xmlns="http://schemas.openxmlformats.org/spreadsheetml/2006/main" count="2132" uniqueCount="541">
  <si>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</si>
  <si>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</si>
  <si>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</si>
  <si>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</si>
  <si>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</si>
  <si>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</si>
  <si>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</si>
  <si>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</si>
  <si>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</si>
  <si>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</si>
  <si>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</si>
  <si>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</si>
  <si>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</si>
  <si>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</si>
  <si>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</si>
  <si>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</si>
  <si>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</si>
  <si>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</si>
  <si>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</si>
  <si>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</si>
  <si>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</si>
  <si>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</si>
  <si>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</si>
  <si>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</si>
  <si>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</si>
  <si>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</si>
  <si>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</si>
  <si>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</si>
  <si>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</si>
  <si>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</si>
  <si>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</si>
  <si>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</si>
  <si>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</si>
  <si>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</si>
  <si>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</si>
  <si>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</si>
  <si>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</si>
  <si>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</si>
  <si>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</si>
  <si>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</si>
  <si>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</si>
  <si>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</si>
  <si>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</si>
  <si>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</si>
  <si>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</si>
  <si>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</si>
  <si>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</si>
  <si>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</si>
  <si>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</si>
  <si>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</si>
  <si>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</si>
  <si>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</si>
  <si>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</si>
  <si>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</si>
  <si>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</si>
  <si>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</si>
  <si>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</si>
  <si>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</si>
  <si>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</si>
  <si>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</si>
  <si>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</si>
  <si>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</si>
  <si>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</si>
  <si>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</si>
  <si>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</si>
  <si>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</si>
  <si>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</si>
  <si>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</si>
  <si>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</si>
  <si>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</si>
  <si>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</si>
  <si>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</si>
  <si>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</si>
  <si>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</si>
  <si>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</si>
  <si>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</si>
  <si>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</si>
  <si>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</si>
  <si>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</si>
  <si>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</si>
  <si>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</si>
  <si>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</si>
  <si>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</si>
  <si>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</si>
  <si>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</si>
  <si>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</si>
  <si>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</si>
  <si>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</si>
  <si>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</si>
  <si>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</si>
  <si>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</si>
  <si>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</si>
  <si>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</si>
  <si>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</si>
  <si>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</si>
  <si>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</si>
  <si>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</si>
  <si>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</si>
  <si>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</si>
  <si>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</si>
  <si>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</si>
  <si>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</si>
  <si>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</si>
  <si>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</si>
  <si>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</si>
  <si>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</si>
  <si>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</si>
  <si>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</si>
  <si>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</si>
  <si>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</si>
  <si>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</si>
  <si>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</si>
  <si>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</si>
  <si>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</si>
  <si>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</si>
  <si>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</si>
  <si>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</si>
  <si>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</si>
  <si>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</si>
  <si>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</si>
  <si>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</si>
  <si>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</si>
  <si>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</si>
  <si>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</si>
  <si>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</si>
  <si>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</si>
  <si>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</si>
  <si>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</si>
  <si>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</si>
  <si>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</si>
  <si>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</si>
  <si>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</si>
  <si>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</si>
  <si>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</si>
  <si>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</si>
  <si>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</si>
  <si>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</si>
  <si>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</si>
  <si>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</si>
  <si>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</si>
  <si>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</si>
  <si>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</si>
  <si>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</si>
  <si>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</si>
  <si>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</si>
  <si>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</si>
  <si>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</si>
  <si>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</si>
  <si>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</si>
  <si>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</si>
  <si>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</si>
  <si>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</si>
  <si>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</si>
  <si>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</si>
  <si>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</si>
  <si>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</si>
  <si>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</si>
  <si>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</si>
  <si>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</si>
  <si>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</si>
  <si>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</si>
  <si>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</si>
  <si>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</si>
  <si>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</si>
  <si>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</si>
  <si>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</si>
  <si>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</si>
  <si>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</si>
  <si>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</si>
  <si>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</si>
  <si>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</si>
  <si>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</si>
  <si>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</si>
  <si>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</si>
  <si>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</si>
  <si>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</si>
  <si>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</si>
  <si>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</si>
  <si>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</si>
  <si>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</si>
  <si>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</si>
  <si>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</si>
  <si>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</si>
  <si>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</si>
  <si>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</si>
  <si>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</si>
  <si>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</si>
  <si>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</si>
  <si>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</si>
  <si>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</si>
  <si>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</si>
  <si>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</si>
  <si>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</si>
  <si>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</si>
  <si>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</si>
  <si>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</si>
  <si>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</si>
  <si>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</si>
  <si>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</si>
  <si>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</si>
  <si>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</si>
  <si>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</si>
  <si>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</si>
  <si>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</si>
  <si>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</si>
  <si>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</si>
  <si>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</si>
  <si>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</si>
  <si>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</si>
  <si>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</si>
  <si>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</si>
  <si>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</si>
  <si>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</si>
  <si>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</si>
  <si>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</si>
  <si>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</si>
  <si>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</si>
  <si>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</si>
  <si>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</si>
  <si>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</si>
  <si>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</si>
  <si>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</si>
  <si>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</si>
  <si>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</si>
  <si>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</si>
  <si>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</si>
  <si>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</si>
  <si>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</si>
  <si>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</si>
  <si>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</si>
  <si>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</si>
  <si>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</si>
  <si>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</si>
  <si>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</si>
  <si>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</si>
  <si>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</si>
  <si>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</si>
  <si>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</si>
  <si>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</si>
  <si>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</si>
  <si>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</si>
  <si>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</si>
  <si>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</si>
  <si>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</si>
  <si>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</si>
  <si>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</si>
  <si>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</si>
  <si>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</si>
  <si>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</si>
  <si>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</si>
  <si>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</si>
  <si>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</si>
  <si>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</si>
  <si>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</si>
  <si>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</si>
  <si>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</si>
  <si>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</si>
  <si>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</si>
  <si>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</si>
  <si>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</si>
  <si>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</si>
  <si>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</si>
  <si>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</si>
  <si>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</si>
  <si>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</si>
  <si>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</si>
  <si>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</si>
  <si>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</si>
  <si>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</si>
  <si>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</si>
  <si>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</si>
  <si>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</si>
  <si>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</si>
  <si>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</si>
  <si>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</si>
  <si>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</si>
  <si>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</si>
  <si>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</si>
  <si>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</si>
  <si>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</si>
  <si>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</si>
  <si>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</si>
  <si>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</si>
  <si>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</si>
  <si>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</si>
  <si>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</si>
  <si>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</si>
  <si>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</si>
  <si>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</si>
  <si>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</si>
  <si>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</si>
  <si>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</si>
  <si>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</si>
  <si>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</si>
  <si>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</si>
  <si>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</si>
  <si>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</si>
  <si>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</si>
  <si>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</si>
  <si>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</si>
  <si>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</si>
  <si>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</si>
  <si>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</si>
  <si>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</si>
  <si>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</si>
  <si>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</si>
  <si>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</si>
  <si>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</si>
  <si>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</si>
  <si>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</si>
  <si>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</si>
  <si>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</si>
  <si>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</si>
  <si>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</si>
  <si>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</si>
  <si>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</si>
  <si>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</si>
  <si>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</si>
  <si>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</si>
  <si>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</si>
  <si>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</si>
  <si>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</si>
  <si>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</si>
  <si>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</si>
  <si>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</si>
  <si>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</si>
  <si>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</si>
  <si>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</si>
  <si>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</si>
  <si>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</si>
  <si>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</si>
  <si>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</si>
  <si>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</si>
  <si>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</si>
  <si>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</si>
  <si>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</si>
  <si>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</si>
  <si>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</si>
  <si>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</si>
  <si>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</si>
  <si>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</si>
  <si>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</si>
  <si>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</si>
  <si>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</si>
  <si>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</si>
  <si>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</si>
  <si>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</si>
  <si>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</si>
  <si>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</si>
  <si>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</si>
  <si>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</si>
  <si>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</si>
  <si>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</si>
  <si>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</si>
  <si>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</si>
  <si>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</si>
  <si>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</si>
  <si>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</si>
  <si>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</si>
  <si>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</si>
  <si>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</si>
  <si>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</si>
  <si>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</si>
  <si>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</si>
  <si>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</si>
  <si>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</si>
  <si>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</si>
  <si>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</si>
  <si>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</si>
  <si>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</si>
  <si>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</si>
  <si>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</si>
  <si>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</si>
  <si>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</si>
  <si>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</si>
  <si>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</si>
  <si>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</si>
  <si>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</si>
  <si>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</si>
  <si>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</si>
  <si>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</si>
  <si>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</si>
  <si>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</si>
  <si>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</si>
  <si>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</si>
  <si>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</si>
  <si>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</si>
  <si>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</si>
  <si>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</si>
  <si>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</si>
  <si>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</si>
  <si>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</si>
  <si>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</si>
  <si>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</si>
  <si>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</si>
  <si>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</si>
  <si>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</si>
  <si>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</si>
  <si>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</si>
  <si>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</si>
  <si>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</si>
  <si>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</si>
  <si>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</si>
  <si>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</si>
  <si>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</si>
  <si>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</si>
  <si>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</si>
  <si>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</si>
  <si>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</si>
  <si>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</si>
  <si>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</si>
  <si>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</si>
  <si>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</si>
  <si>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</si>
  <si>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</si>
  <si>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</si>
  <si>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</si>
  <si>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</si>
  <si>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</si>
  <si>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</si>
  <si>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</si>
  <si>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</si>
  <si>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</si>
  <si>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</si>
  <si>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</si>
  <si>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</si>
  <si>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</si>
  <si>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</si>
  <si>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</si>
  <si>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</si>
  <si>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</si>
  <si>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</si>
  <si>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</si>
  <si>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</si>
  <si>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</si>
  <si>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</si>
  <si>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</si>
  <si>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</si>
  <si>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</si>
  <si>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</si>
  <si>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</si>
  <si>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</si>
  <si>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</si>
  <si>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</si>
  <si>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</si>
  <si>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</si>
  <si>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</si>
  <si>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</si>
  <si>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</si>
  <si>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</si>
  <si>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</si>
  <si>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</si>
  <si>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</si>
  <si>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</si>
  <si>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</si>
  <si>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</si>
  <si>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</si>
  <si>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</si>
  <si>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</si>
  <si>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</si>
  <si>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</si>
  <si>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</si>
  <si>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</si>
  <si>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</si>
  <si>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</si>
  <si>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</si>
  <si>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</si>
  <si>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</si>
  <si>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</si>
  <si>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</si>
  <si>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</si>
  <si>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</si>
  <si>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環境保健部</t>
    <rPh sb="0" eb="2">
      <t>カンキョウ</t>
    </rPh>
    <rPh sb="2" eb="5">
      <t>ホケンブ</t>
    </rPh>
    <phoneticPr fontId="5"/>
  </si>
  <si>
    <t>環境保健企画管理課</t>
    <rPh sb="0" eb="9">
      <t>カンキョウホケンキカクカンリカ</t>
    </rPh>
    <phoneticPr fontId="5"/>
  </si>
  <si>
    <t>課長　大森　恵子</t>
    <phoneticPr fontId="5"/>
  </si>
  <si>
    <t>○</t>
  </si>
  <si>
    <t>-</t>
    <phoneticPr fontId="5"/>
  </si>
  <si>
    <t>旧第一種指定地域39県市区から、１ヶ月ごとに認定患者の認定更新、認定事項の変動、補償給付額、公害医療機関の異動、認定に関する異議申立等について報告を受け、内容のエラーチェックを行った後に集計、全体のデータを把握して月報として整理する。これにより得られる年間のデータを基に将来推計を行い、次年度の補償給付額及び賦課金徴収必要額の算定根拠とする。
県市区からの上記報告データは環境省が提供するシステムソフトにより電子ファイルとして作成され、それらを環境省がデータベース化している。これらに係るデータの追加・更新等データエントリ作業、システムの運用・保守・サポート及び使用機器等のリース等を業者への委託等により行っている。</t>
    <phoneticPr fontId="5"/>
  </si>
  <si>
    <t>-</t>
    <phoneticPr fontId="5"/>
  </si>
  <si>
    <t>環境保全調査費</t>
    <phoneticPr fontId="5"/>
  </si>
  <si>
    <t>環境保全調査費等委託費</t>
    <phoneticPr fontId="5"/>
  </si>
  <si>
    <t>本業務は、認定患者数及び補償費用等の最新データを基に将来推計を行い、次年度の補償給付額推定等の算定根拠としている。公害健康被害補償制度を適正に運営し、認定患者の補償を行うための情報の整理は国の責務であるため、引き続き事業を実施する。</t>
    <phoneticPr fontId="5"/>
  </si>
  <si>
    <t>自治体から送付される更新回数</t>
    <phoneticPr fontId="5"/>
  </si>
  <si>
    <t>公害健康被害補償給付金等算定根拠データの取得数
・約76千件（月報67千件、年報3千件、将来推計5,600件）</t>
    <phoneticPr fontId="5"/>
  </si>
  <si>
    <t>X／Y
X=執行額
Y=システムにおける年間作業件数　　　　　</t>
    <phoneticPr fontId="5"/>
  </si>
  <si>
    <t>千件</t>
    <rPh sb="0" eb="2">
      <t>センケン</t>
    </rPh>
    <phoneticPr fontId="5"/>
  </si>
  <si>
    <t>円</t>
    <rPh sb="0" eb="1">
      <t>エン</t>
    </rPh>
    <phoneticPr fontId="5"/>
  </si>
  <si>
    <t>　千円/千件</t>
    <rPh sb="1" eb="3">
      <t>センエン</t>
    </rPh>
    <rPh sb="4" eb="6">
      <t>センケン</t>
    </rPh>
    <phoneticPr fontId="5"/>
  </si>
  <si>
    <t>3,400/76</t>
    <phoneticPr fontId="5"/>
  </si>
  <si>
    <t>4,000/76</t>
    <phoneticPr fontId="5"/>
  </si>
  <si>
    <t>5,000/76</t>
    <phoneticPr fontId="5"/>
  </si>
  <si>
    <t>3,700/76</t>
    <phoneticPr fontId="5"/>
  </si>
  <si>
    <t>-</t>
    <phoneticPr fontId="5"/>
  </si>
  <si>
    <t>７　環境保健対策の推進</t>
    <phoneticPr fontId="5"/>
  </si>
  <si>
    <t>-</t>
    <phoneticPr fontId="5"/>
  </si>
  <si>
    <t>公健法に基づく補償給付の支給の進捗状況</t>
    <phoneticPr fontId="5"/>
  </si>
  <si>
    <t>補償給付の着実な実施</t>
    <phoneticPr fontId="5"/>
  </si>
  <si>
    <t>事業活動等に伴って生ずる著しい大気汚染等の影響により健康被害に係る損害を填補するための補償を行うことにより、健康被害に係る被害者の迅速かつ公正な保護及び健康の確保に資する。</t>
    <phoneticPr fontId="5"/>
  </si>
  <si>
    <t xml:space="preserve">公害健康被害の補償等に関する法律（公健法）の被認定者への公正な補償給付、同法による健康被害予防事業の推進並びに環境汚染による健康影響の継続的監視等により、被認定者の補償を着実に実施するとともに、健康被害の予防及び健康の確保に努めた。 </t>
    <phoneticPr fontId="5"/>
  </si>
  <si>
    <t xml:space="preserve">本事業で得られる成果は、公害健康被害の補償等に関する法律（公健法）の被認定者への公正な補償給付の基礎資料であり制度の根幹を担うものである。 </t>
    <phoneticPr fontId="5"/>
  </si>
  <si>
    <t>有</t>
  </si>
  <si>
    <t>無</t>
  </si>
  <si>
    <t>一般競争入札を行うことが可能な業務は入札を行うことにより競争性を確保しているが、事業規模が小さい継続業務であることから結果的に応札は一者となったものであり、公告期間を長めにとるなど他社の参加が得られるよう努めている。</t>
    <phoneticPr fontId="5"/>
  </si>
  <si>
    <t>‐</t>
  </si>
  <si>
    <t>一般競争入札の実施により競争性を確保しコスト削減に努めており、妥当な水準である。</t>
    <phoneticPr fontId="5"/>
  </si>
  <si>
    <t>事業に要するもの以外の費目・使途はない。</t>
    <phoneticPr fontId="5"/>
  </si>
  <si>
    <t>一般競争入札により入札しており、事業に要するもの以外の負担や支出はない。</t>
    <phoneticPr fontId="5"/>
  </si>
  <si>
    <t>自治体からの報告に基づき毎月着実にデータの更新を行っており、制度の根幹となるデータが常に最新の状態となるように適切に事業を運営している。</t>
    <phoneticPr fontId="5"/>
  </si>
  <si>
    <t>自治体の協力を得て認定更新、認定事項の変動、補償給付額等の報告を受けており、低コストで実施している。</t>
    <phoneticPr fontId="5"/>
  </si>
  <si>
    <t>自治体からの報告資料を基に更新したデータにより毎月算出しており、当初の見込みに見合ったものである。</t>
    <phoneticPr fontId="5"/>
  </si>
  <si>
    <t>得られた結果は、被認定者数及び補償用の将来推計等を行い、公害健康被害補償制度の円滑な実施運営を図るための基礎資料として十分に活用されている。</t>
    <phoneticPr fontId="5"/>
  </si>
  <si>
    <t>引き続き、公害健康被害補償制度の円滑な実施運営が図られるよう、予算の適切な執行、効率的かつ確実な事業実施に努める。</t>
    <phoneticPr fontId="5"/>
  </si>
  <si>
    <t>A.システム・アナライズ（株）</t>
    <phoneticPr fontId="5"/>
  </si>
  <si>
    <t>人件費</t>
    <rPh sb="0" eb="3">
      <t>ジンケンヒ</t>
    </rPh>
    <phoneticPr fontId="5"/>
  </si>
  <si>
    <t>その他</t>
    <rPh sb="2" eb="3">
      <t>タ</t>
    </rPh>
    <phoneticPr fontId="5"/>
  </si>
  <si>
    <t>データエントリー、システム運用保守、障害管理、サポート</t>
    <phoneticPr fontId="5"/>
  </si>
  <si>
    <t>交通費、管理費、消費税</t>
    <phoneticPr fontId="5"/>
  </si>
  <si>
    <t>システム・アナライズ（株）</t>
    <phoneticPr fontId="5"/>
  </si>
  <si>
    <t>データエントリー、システム運用保守、障害管理、サポート</t>
    <phoneticPr fontId="5"/>
  </si>
  <si>
    <t>システム入れ替えに伴う準備作業</t>
    <rPh sb="4" eb="5">
      <t>イ</t>
    </rPh>
    <rPh sb="6" eb="7">
      <t>カ</t>
    </rPh>
    <rPh sb="9" eb="10">
      <t>トモナ</t>
    </rPh>
    <rPh sb="11" eb="13">
      <t>ジュンビ</t>
    </rPh>
    <rPh sb="13" eb="15">
      <t>サギョウ</t>
    </rPh>
    <phoneticPr fontId="5"/>
  </si>
  <si>
    <t>昭和63年に公健法第一種指定地域が解除されたが、それ以前に認定を受けた認定患者への補償は継続されてきた。
認定患者数及び補償費用等の変動推移を集計し更新整理することにより、認定患者数及び補償費用の将来推計を行う。このデータを次年度の補償給付額推定、賦課金所要額の算定根拠とし、公害健康被害補償制度の確実で円滑な遂行を図る。</t>
    <phoneticPr fontId="5"/>
  </si>
  <si>
    <t>件</t>
    <rPh sb="0" eb="1">
      <t>ケン</t>
    </rPh>
    <phoneticPr fontId="5"/>
  </si>
  <si>
    <t>被認定患者数及び補償費用等の変動推移を集計し更新整理することにより、認定患者数及び補償費用の将来推計を行うものであり、このデータを次年度の補償給付額推定等の算定根拠としている。公害健康被害補償制度を適正に運営し、認定患者への補償給付を行うための情報の整理は国の責務である。</t>
    <rPh sb="114" eb="116">
      <t>キュウフ</t>
    </rPh>
    <phoneticPr fontId="5"/>
  </si>
  <si>
    <t>公害認定患者への補償給付等を確実に適正に実施する上で不可欠な情報の整備のため必要な事業であり、優先度が高い事業である。</t>
    <rPh sb="33" eb="35">
      <t>セイビ</t>
    </rPh>
    <phoneticPr fontId="5"/>
  </si>
  <si>
    <t>旧指定地域の認定の更新等の情報について地方自治体との役割分担の下で国が把握等を行っているものであり、公害健康被害補償制度の円滑な実施運営に必要な事業であるため、国でなければ実施できない。</t>
    <rPh sb="19" eb="21">
      <t>チホウ</t>
    </rPh>
    <rPh sb="21" eb="24">
      <t>ジチタイ</t>
    </rPh>
    <rPh sb="26" eb="28">
      <t>ヤクワリ</t>
    </rPh>
    <rPh sb="28" eb="30">
      <t>ブンタン</t>
    </rPh>
    <rPh sb="31" eb="32">
      <t>モト</t>
    </rPh>
    <rPh sb="69" eb="71">
      <t>ヒツヨウ</t>
    </rPh>
    <rPh sb="72" eb="74">
      <t>ジギョウ</t>
    </rPh>
    <phoneticPr fontId="5"/>
  </si>
  <si>
    <t>本事業は、被認定患者数及び補償費用等の変動推移を集計し更新整理することにより、認定患者数及び補償費用の将来推計等を行うものであり、このデータを次年度の補償給付額推定等の算定根拠としている。公害健康被害補償制度を適正に運営し、認定患者の補償を行うための基礎資料としてとりまとめることにより成果を出している。</t>
    <rPh sb="55" eb="56">
      <t>トウ</t>
    </rPh>
    <phoneticPr fontId="5"/>
  </si>
  <si>
    <t>国庫債務負担行為等</t>
  </si>
  <si>
    <t>-</t>
    <phoneticPr fontId="5"/>
  </si>
  <si>
    <t>-</t>
    <phoneticPr fontId="5"/>
  </si>
  <si>
    <t>(株）アイテックリース</t>
    <phoneticPr fontId="5"/>
  </si>
  <si>
    <t>機器賃貸、保守一式（H25～H28 4年間国庫債務負担行為）</t>
    <phoneticPr fontId="5"/>
  </si>
  <si>
    <t>公害健康被害補償基本統計調査</t>
    <phoneticPr fontId="5"/>
  </si>
  <si>
    <t>一般競争入札（最低価格）による執行残のため。</t>
    <rPh sb="0" eb="2">
      <t>イッパン</t>
    </rPh>
    <rPh sb="2" eb="4">
      <t>キョウソウ</t>
    </rPh>
    <rPh sb="4" eb="6">
      <t>ニュウサツ</t>
    </rPh>
    <rPh sb="7" eb="9">
      <t>サイテイ</t>
    </rPh>
    <rPh sb="9" eb="11">
      <t>カカク</t>
    </rPh>
    <rPh sb="15" eb="17">
      <t>シッコウ</t>
    </rPh>
    <rPh sb="17" eb="18">
      <t>ザン</t>
    </rPh>
    <phoneticPr fontId="5"/>
  </si>
  <si>
    <t>環境保健部長通知　昭和49年10月1日環保企第117号公害健康被害補償法による被認定者データ等の作成について</t>
    <phoneticPr fontId="5"/>
  </si>
  <si>
    <t>環境保健部長通知　昭和49年10月1日環保企第117号に基づく自治体からの回答（出典：環境省）</t>
    <rPh sb="28" eb="29">
      <t>モト</t>
    </rPh>
    <rPh sb="31" eb="34">
      <t>ジチタイ</t>
    </rPh>
    <rPh sb="37" eb="39">
      <t>カイトウ</t>
    </rPh>
    <rPh sb="40" eb="42">
      <t>シュッテン</t>
    </rPh>
    <rPh sb="43" eb="46">
      <t>カンキョウショウ</t>
    </rPh>
    <phoneticPr fontId="5"/>
  </si>
  <si>
    <t>B.（株）アイテックリース</t>
    <rPh sb="2" eb="5">
      <t>カブ</t>
    </rPh>
    <phoneticPr fontId="5"/>
  </si>
  <si>
    <t>C.システム・アナライズ（株）</t>
    <rPh sb="12" eb="15">
      <t>カブ</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</si>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</sst>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7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179296</xdr:colOff>
      <xdr:row>740</xdr:row>
      <xdr:rowOff>336177</xdr:rowOff>
    </xdr:from>
    <xdr:to>
      <xdr:col>48</xdr:col>
      <xdr:colOff>44264</xdr:colOff>
      <xdr:row>755</xdr:row>
      <xdr:rowOff>196383</xdr:rowOff>
    </xdr:to>
    <xdr:grpSp>
      <xdr:nvGrpSpPr>
        <xdr:cNvPr id="2" name="グループ化 1"/>
        <xdr:cNvGrpSpPr/>
      </xdr:nvGrpSpPr>
      <xdr:grpSpPr>
        <a:xfrm>
          <a:off x="1792943" y="41607442"/>
          <a:ext cx="7933203" cy="5070941"/>
          <a:chOff x="1708897" y="30662656"/>
          <a:chExt cx="7933203" cy="5070942"/>
        </a:xfrm>
      </xdr:grpSpPr>
      <xdr:sp macro="" textlink="">
        <xdr:nvSpPr>
          <xdr:cNvPr id="3" name="テキスト ボックス 2"/>
          <xdr:cNvSpPr txBox="1"/>
        </xdr:nvSpPr>
        <xdr:spPr>
          <a:xfrm>
            <a:off x="7244252" y="34838388"/>
            <a:ext cx="2353795" cy="8952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○システムのの入れ替えに向けた準備作業</a:t>
            </a:r>
            <a:endParaRPr kumimoji="1" lang="en-US" altLang="ja-JP" sz="1100"/>
          </a:p>
          <a:p>
            <a:endParaRPr kumimoji="1" lang="ja-JP" altLang="en-US" sz="1100"/>
          </a:p>
        </xdr:txBody>
      </xdr:sp>
      <xdr:sp macro="" textlink="">
        <xdr:nvSpPr>
          <xdr:cNvPr id="4" name="テキスト ボックス 3"/>
          <xdr:cNvSpPr txBox="1"/>
        </xdr:nvSpPr>
        <xdr:spPr>
          <a:xfrm>
            <a:off x="4156211" y="30662656"/>
            <a:ext cx="3144167" cy="757878"/>
          </a:xfrm>
          <a:prstGeom prst="rect">
            <a:avLst/>
          </a:prstGeom>
          <a:no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環　境　省</a:t>
            </a:r>
            <a:endParaRPr kumimoji="1" lang="en-US" altLang="ja-JP" sz="1100"/>
          </a:p>
          <a:p>
            <a:pPr algn="ctr"/>
            <a:r>
              <a:rPr kumimoji="1" lang="ja-JP" altLang="en-US" sz="1100"/>
              <a:t>３．７百万円</a:t>
            </a:r>
          </a:p>
        </xdr:txBody>
      </xdr:sp>
      <xdr:sp macro="" textlink="">
        <xdr:nvSpPr>
          <xdr:cNvPr id="5" name="テキスト ボックス 4"/>
          <xdr:cNvSpPr txBox="1"/>
        </xdr:nvSpPr>
        <xdr:spPr>
          <a:xfrm>
            <a:off x="4203835" y="31547920"/>
            <a:ext cx="3220367" cy="106386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　○県市区からのデータ報告徴収</a:t>
            </a:r>
            <a:endParaRPr kumimoji="1" lang="en-US" altLang="ja-JP" sz="1100"/>
          </a:p>
          <a:p>
            <a:r>
              <a:rPr kumimoji="1" lang="ja-JP" altLang="en-US" sz="1100"/>
              <a:t>　○更新用データ整理</a:t>
            </a:r>
            <a:endParaRPr kumimoji="1" lang="en-US" altLang="ja-JP" sz="1100"/>
          </a:p>
          <a:p>
            <a:r>
              <a:rPr kumimoji="1" lang="ja-JP" altLang="en-US" sz="1100"/>
              <a:t>　○更新済データのエラーチェック</a:t>
            </a:r>
            <a:endParaRPr kumimoji="1" lang="en-US" altLang="ja-JP" sz="1100"/>
          </a:p>
          <a:p>
            <a:r>
              <a:rPr kumimoji="1" lang="ja-JP" altLang="en-US" sz="1100"/>
              <a:t>　○データの月別・年別集計・報告</a:t>
            </a:r>
            <a:endParaRPr kumimoji="1" lang="en-US" altLang="ja-JP" sz="1100"/>
          </a:p>
          <a:p>
            <a:r>
              <a:rPr kumimoji="1" lang="ja-JP" altLang="en-US" sz="1100"/>
              <a:t>　○関係者連絡調整　　　　　　</a:t>
            </a:r>
            <a:r>
              <a:rPr kumimoji="1" lang="ja-JP" altLang="en-US" sz="1100" baseline="0"/>
              <a:t> 等</a:t>
            </a:r>
            <a:endParaRPr kumimoji="1" lang="en-US" altLang="ja-JP" sz="1100" baseline="0"/>
          </a:p>
        </xdr:txBody>
      </xdr:sp>
      <xdr:sp macro="" textlink="">
        <xdr:nvSpPr>
          <xdr:cNvPr id="6" name="大かっこ 5"/>
          <xdr:cNvSpPr/>
        </xdr:nvSpPr>
        <xdr:spPr>
          <a:xfrm>
            <a:off x="4081743" y="31551538"/>
            <a:ext cx="3237685" cy="10531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xnSp macro="">
        <xdr:nvCxnSpPr>
          <xdr:cNvPr id="7" name="直線コネクタ 6"/>
          <xdr:cNvCxnSpPr/>
        </xdr:nvCxnSpPr>
        <xdr:spPr>
          <a:xfrm>
            <a:off x="5415422" y="32737479"/>
            <a:ext cx="1571" cy="51877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 name="直線コネクタ 7"/>
          <xdr:cNvCxnSpPr/>
        </xdr:nvCxnSpPr>
        <xdr:spPr>
          <a:xfrm flipV="1">
            <a:off x="2318344" y="33233744"/>
            <a:ext cx="9525" cy="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xdr:cNvCxnSpPr/>
        </xdr:nvCxnSpPr>
        <xdr:spPr>
          <a:xfrm rot="5400000">
            <a:off x="2039508" y="33484008"/>
            <a:ext cx="464010" cy="158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a:xfrm flipH="1">
            <a:off x="8940003" y="33250306"/>
            <a:ext cx="6494" cy="44870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1" name="テキスト ボックス 10"/>
          <xdr:cNvSpPr txBox="1"/>
        </xdr:nvSpPr>
        <xdr:spPr>
          <a:xfrm>
            <a:off x="2356445" y="33533502"/>
            <a:ext cx="1437918" cy="2975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t>【</a:t>
            </a:r>
            <a:r>
              <a:rPr kumimoji="1" lang="ja-JP" altLang="en-US" sz="1050"/>
              <a:t>委託：一般競争</a:t>
            </a:r>
            <a:r>
              <a:rPr kumimoji="1" lang="en-US" altLang="ja-JP" sz="1050"/>
              <a:t>】</a:t>
            </a:r>
            <a:endParaRPr kumimoji="1" lang="ja-JP" altLang="en-US" sz="1050"/>
          </a:p>
        </xdr:txBody>
      </xdr:sp>
      <xdr:sp macro="" textlink="">
        <xdr:nvSpPr>
          <xdr:cNvPr id="12" name="テキスト ボックス 11"/>
          <xdr:cNvSpPr txBox="1"/>
        </xdr:nvSpPr>
        <xdr:spPr>
          <a:xfrm>
            <a:off x="4929299" y="33497569"/>
            <a:ext cx="2250092" cy="338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t>【</a:t>
            </a:r>
            <a:r>
              <a:rPr kumimoji="1" lang="ja-JP" altLang="en-US" sz="1050"/>
              <a:t>請負：国庫債務負担行為等</a:t>
            </a:r>
            <a:r>
              <a:rPr kumimoji="1" lang="en-US" altLang="ja-JP" sz="1050"/>
              <a:t>】</a:t>
            </a:r>
            <a:endParaRPr kumimoji="1" lang="ja-JP" altLang="en-US" sz="1050"/>
          </a:p>
        </xdr:txBody>
      </xdr:sp>
      <xdr:sp macro="" textlink="">
        <xdr:nvSpPr>
          <xdr:cNvPr id="13" name="テキスト ボックス 12"/>
          <xdr:cNvSpPr txBox="1"/>
        </xdr:nvSpPr>
        <xdr:spPr>
          <a:xfrm>
            <a:off x="4586375" y="33891842"/>
            <a:ext cx="2047366" cy="665324"/>
          </a:xfrm>
          <a:prstGeom prst="rect">
            <a:avLst/>
          </a:prstGeom>
          <a:no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Ｂ．（株）アイテックリース</a:t>
            </a:r>
            <a:endParaRPr kumimoji="1" lang="en-US" altLang="ja-JP" sz="1100"/>
          </a:p>
          <a:p>
            <a:pPr algn="ctr"/>
            <a:r>
              <a:rPr kumimoji="1" lang="ja-JP" altLang="en-US" sz="1100"/>
              <a:t>０．８百万円</a:t>
            </a:r>
          </a:p>
        </xdr:txBody>
      </xdr:sp>
      <xdr:sp macro="" textlink="">
        <xdr:nvSpPr>
          <xdr:cNvPr id="14" name="テキスト ボックス 13"/>
          <xdr:cNvSpPr txBox="1"/>
        </xdr:nvSpPr>
        <xdr:spPr>
          <a:xfrm>
            <a:off x="1908871" y="33890408"/>
            <a:ext cx="2010996" cy="655799"/>
          </a:xfrm>
          <a:prstGeom prst="rect">
            <a:avLst/>
          </a:prstGeom>
          <a:no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　Ａ．システム・アナライズ㈱</a:t>
            </a:r>
            <a:endParaRPr kumimoji="1" lang="en-US" altLang="ja-JP" sz="1100"/>
          </a:p>
          <a:p>
            <a:pPr algn="ctr"/>
            <a:r>
              <a:rPr kumimoji="1" lang="ja-JP" altLang="en-US" sz="1100">
                <a:latin typeface="+mn-ea"/>
                <a:ea typeface="+mn-ea"/>
              </a:rPr>
              <a:t>２百万円</a:t>
            </a:r>
            <a:endParaRPr kumimoji="1" lang="ja-JP" altLang="en-US" sz="1100"/>
          </a:p>
        </xdr:txBody>
      </xdr:sp>
      <xdr:sp macro="" textlink="">
        <xdr:nvSpPr>
          <xdr:cNvPr id="15" name="テキスト ボックス 14"/>
          <xdr:cNvSpPr txBox="1"/>
        </xdr:nvSpPr>
        <xdr:spPr>
          <a:xfrm>
            <a:off x="1708897" y="34864149"/>
            <a:ext cx="2744218" cy="8285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ja-JP" altLang="en-US" sz="1100"/>
              <a:t>○更新データのエントリー業務</a:t>
            </a:r>
            <a:endParaRPr kumimoji="1" lang="en-US" altLang="ja-JP" sz="1100"/>
          </a:p>
          <a:p>
            <a:pPr>
              <a:lnSpc>
                <a:spcPts val="1300"/>
              </a:lnSpc>
            </a:pPr>
            <a:r>
              <a:rPr kumimoji="1" lang="ja-JP" altLang="en-US" sz="1100"/>
              <a:t>○</a:t>
            </a:r>
            <a:r>
              <a:rPr kumimoji="1" lang="ja-JP" altLang="en-US" sz="1050"/>
              <a:t>システム</a:t>
            </a:r>
            <a:r>
              <a:rPr kumimoji="1" lang="ja-JP" altLang="en-US" sz="1100"/>
              <a:t>の運用・保守業務</a:t>
            </a:r>
            <a:endParaRPr kumimoji="1" lang="en-US" altLang="ja-JP" sz="1100"/>
          </a:p>
          <a:p>
            <a:pPr>
              <a:lnSpc>
                <a:spcPts val="1300"/>
              </a:lnSpc>
            </a:pPr>
            <a:r>
              <a:rPr kumimoji="1" lang="ja-JP" altLang="en-US" sz="1100"/>
              <a:t>○システムに関するサポート業務</a:t>
            </a:r>
            <a:endParaRPr kumimoji="1" lang="en-US" altLang="ja-JP" sz="1100"/>
          </a:p>
          <a:p>
            <a:pPr>
              <a:lnSpc>
                <a:spcPts val="1200"/>
              </a:lnSpc>
            </a:pPr>
            <a:r>
              <a:rPr kumimoji="1" lang="ja-JP" altLang="en-US" sz="1100"/>
              <a:t>○障害管理</a:t>
            </a:r>
            <a:endParaRPr kumimoji="1" lang="en-US" altLang="ja-JP" sz="1100"/>
          </a:p>
          <a:p>
            <a:pPr>
              <a:lnSpc>
                <a:spcPts val="1100"/>
              </a:lnSpc>
            </a:pPr>
            <a:endParaRPr kumimoji="1" lang="ja-JP" altLang="en-US" sz="1100"/>
          </a:p>
        </xdr:txBody>
      </xdr:sp>
      <xdr:sp macro="" textlink="">
        <xdr:nvSpPr>
          <xdr:cNvPr id="16" name="テキスト ボックス 15"/>
          <xdr:cNvSpPr txBox="1"/>
        </xdr:nvSpPr>
        <xdr:spPr>
          <a:xfrm>
            <a:off x="4584733" y="34826048"/>
            <a:ext cx="2353796" cy="8952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○サーバー、プリンター等ハードウェア一式賃借</a:t>
            </a:r>
            <a:endParaRPr kumimoji="1" lang="en-US" altLang="ja-JP" sz="1100"/>
          </a:p>
          <a:p>
            <a:r>
              <a:rPr kumimoji="1" lang="ja-JP" altLang="en-US" sz="1100"/>
              <a:t>○システム用ソフトウェア一式賃借</a:t>
            </a:r>
            <a:endParaRPr kumimoji="1" lang="en-US" altLang="ja-JP" sz="1100"/>
          </a:p>
          <a:p>
            <a:pPr>
              <a:lnSpc>
                <a:spcPts val="1300"/>
              </a:lnSpc>
            </a:pPr>
            <a:r>
              <a:rPr kumimoji="1" lang="ja-JP" altLang="en-US" sz="1100"/>
              <a:t>○消耗品補完等保守一式</a:t>
            </a:r>
          </a:p>
        </xdr:txBody>
      </xdr:sp>
      <xdr:sp macro="" textlink="">
        <xdr:nvSpPr>
          <xdr:cNvPr id="17" name="テキスト ボックス 16"/>
          <xdr:cNvSpPr txBox="1"/>
        </xdr:nvSpPr>
        <xdr:spPr>
          <a:xfrm>
            <a:off x="7318776" y="33495402"/>
            <a:ext cx="1742668" cy="3164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t>【</a:t>
            </a:r>
            <a:r>
              <a:rPr kumimoji="1" lang="ja-JP" altLang="en-US" sz="1050"/>
              <a:t>請負：少額随意契約</a:t>
            </a:r>
            <a:r>
              <a:rPr kumimoji="1" lang="en-US" altLang="ja-JP" sz="1050"/>
              <a:t>】</a:t>
            </a:r>
            <a:endParaRPr kumimoji="1" lang="ja-JP" altLang="en-US" sz="1050"/>
          </a:p>
        </xdr:txBody>
      </xdr:sp>
      <xdr:sp macro="" textlink="">
        <xdr:nvSpPr>
          <xdr:cNvPr id="18" name="大かっこ 17"/>
          <xdr:cNvSpPr/>
        </xdr:nvSpPr>
        <xdr:spPr>
          <a:xfrm>
            <a:off x="1718422" y="34921299"/>
            <a:ext cx="2494939" cy="779624"/>
          </a:xfrm>
          <a:prstGeom prst="bracketPair">
            <a:avLst>
              <a:gd name="adj" fmla="val 691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sp macro="" textlink="">
        <xdr:nvSpPr>
          <xdr:cNvPr id="19" name="大かっこ 18"/>
          <xdr:cNvSpPr/>
        </xdr:nvSpPr>
        <xdr:spPr>
          <a:xfrm>
            <a:off x="4472165" y="34902249"/>
            <a:ext cx="2494939" cy="779624"/>
          </a:xfrm>
          <a:prstGeom prst="bracketPair">
            <a:avLst>
              <a:gd name="adj" fmla="val 691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sp macro="" textlink="">
        <xdr:nvSpPr>
          <xdr:cNvPr id="20" name="大かっこ 19"/>
          <xdr:cNvSpPr/>
        </xdr:nvSpPr>
        <xdr:spPr>
          <a:xfrm>
            <a:off x="7283058" y="34883199"/>
            <a:ext cx="2359042" cy="779624"/>
          </a:xfrm>
          <a:prstGeom prst="bracketPair">
            <a:avLst>
              <a:gd name="adj" fmla="val 691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xnSp macro="">
        <xdr:nvCxnSpPr>
          <xdr:cNvPr id="21" name="直線コネクタ 20"/>
          <xdr:cNvCxnSpPr/>
        </xdr:nvCxnSpPr>
        <xdr:spPr>
          <a:xfrm flipV="1">
            <a:off x="2278296" y="33251330"/>
            <a:ext cx="6662453" cy="492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22" name="テキスト ボックス 21"/>
          <xdr:cNvSpPr txBox="1"/>
        </xdr:nvSpPr>
        <xdr:spPr>
          <a:xfrm>
            <a:off x="7307395" y="33873837"/>
            <a:ext cx="2047367" cy="665324"/>
          </a:xfrm>
          <a:prstGeom prst="rect">
            <a:avLst/>
          </a:prstGeom>
          <a:no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Ｃ．システム・アナライズ（株）</a:t>
            </a:r>
            <a:endParaRPr kumimoji="1" lang="en-US" altLang="ja-JP" sz="1100"/>
          </a:p>
          <a:p>
            <a:pPr algn="ctr"/>
            <a:r>
              <a:rPr kumimoji="1" lang="ja-JP" altLang="en-US" sz="1100"/>
              <a:t>０．９百万円</a:t>
            </a:r>
          </a:p>
        </xdr:txBody>
      </xdr:sp>
      <xdr:cxnSp macro="">
        <xdr:nvCxnSpPr>
          <xdr:cNvPr id="23" name="直線矢印コネクタ 22"/>
          <xdr:cNvCxnSpPr/>
        </xdr:nvCxnSpPr>
        <xdr:spPr>
          <a:xfrm flipH="1">
            <a:off x="4868860" y="33262210"/>
            <a:ext cx="1847" cy="4497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256</v>
      </c>
      <c r="AT2" s="948"/>
      <c r="AU2" s="948"/>
      <c r="AV2" s="43" t="str">
        <f>IF(AW2="", "", "-")</f>
        <v/>
      </c>
      <c r="AW2" s="920"/>
      <c r="AX2" s="920"/>
    </row>
    <row r="3" spans="1:50" ht="21" customHeight="1" thickBot="1" x14ac:dyDescent="0.2">
      <c r="A3" s="877" t="s">
        <v>394</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471</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531</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472</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171</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473</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476</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533</v>
      </c>
      <c r="AF7" s="922"/>
      <c r="AG7" s="922"/>
      <c r="AH7" s="922"/>
      <c r="AI7" s="922"/>
      <c r="AJ7" s="922"/>
      <c r="AK7" s="922"/>
      <c r="AL7" s="922"/>
      <c r="AM7" s="922"/>
      <c r="AN7" s="922"/>
      <c r="AO7" s="922"/>
      <c r="AP7" s="922"/>
      <c r="AQ7" s="922"/>
      <c r="AR7" s="922"/>
      <c r="AS7" s="922"/>
      <c r="AT7" s="922"/>
      <c r="AU7" s="922"/>
      <c r="AV7" s="922"/>
      <c r="AW7" s="922"/>
      <c r="AX7" s="923"/>
    </row>
    <row r="8" spans="1:50" ht="49.5" customHeight="1" x14ac:dyDescent="0.15">
      <c r="A8" s="497" t="s">
        <v>343</v>
      </c>
      <c r="B8" s="498"/>
      <c r="C8" s="498"/>
      <c r="D8" s="498"/>
      <c r="E8" s="498"/>
      <c r="F8" s="499"/>
      <c r="G8" s="949" t="str">
        <f>入力規則等!A26</f>
        <v>-</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520</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69.599999999999994" customHeight="1" x14ac:dyDescent="0.15">
      <c r="A10" s="667" t="s">
        <v>30</v>
      </c>
      <c r="B10" s="668"/>
      <c r="C10" s="668"/>
      <c r="D10" s="668"/>
      <c r="E10" s="668"/>
      <c r="F10" s="668"/>
      <c r="G10" s="758" t="s">
        <v>477</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35.1"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395</v>
      </c>
      <c r="AL12" s="406"/>
      <c r="AM12" s="406"/>
      <c r="AN12" s="406"/>
      <c r="AO12" s="406"/>
      <c r="AP12" s="406"/>
      <c r="AQ12" s="407"/>
      <c r="AR12" s="405" t="s">
        <v>396</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5</v>
      </c>
      <c r="Q13" s="665"/>
      <c r="R13" s="665"/>
      <c r="S13" s="665"/>
      <c r="T13" s="665"/>
      <c r="U13" s="665"/>
      <c r="V13" s="666"/>
      <c r="W13" s="664">
        <v>5</v>
      </c>
      <c r="X13" s="665"/>
      <c r="Y13" s="665"/>
      <c r="Z13" s="665"/>
      <c r="AA13" s="665"/>
      <c r="AB13" s="665"/>
      <c r="AC13" s="666"/>
      <c r="AD13" s="664">
        <v>5</v>
      </c>
      <c r="AE13" s="665"/>
      <c r="AF13" s="665"/>
      <c r="AG13" s="665"/>
      <c r="AH13" s="665"/>
      <c r="AI13" s="665"/>
      <c r="AJ13" s="666"/>
      <c r="AK13" s="664">
        <v>5</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476</v>
      </c>
      <c r="Q14" s="665"/>
      <c r="R14" s="665"/>
      <c r="S14" s="665"/>
      <c r="T14" s="665"/>
      <c r="U14" s="665"/>
      <c r="V14" s="666"/>
      <c r="W14" s="664" t="s">
        <v>476</v>
      </c>
      <c r="X14" s="665"/>
      <c r="Y14" s="665"/>
      <c r="Z14" s="665"/>
      <c r="AA14" s="665"/>
      <c r="AB14" s="665"/>
      <c r="AC14" s="666"/>
      <c r="AD14" s="664" t="s">
        <v>476</v>
      </c>
      <c r="AE14" s="665"/>
      <c r="AF14" s="665"/>
      <c r="AG14" s="665"/>
      <c r="AH14" s="665"/>
      <c r="AI14" s="665"/>
      <c r="AJ14" s="666"/>
      <c r="AK14" s="664" t="s">
        <v>476</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478</v>
      </c>
      <c r="Q15" s="665"/>
      <c r="R15" s="665"/>
      <c r="S15" s="665"/>
      <c r="T15" s="665"/>
      <c r="U15" s="665"/>
      <c r="V15" s="666"/>
      <c r="W15" s="664" t="s">
        <v>478</v>
      </c>
      <c r="X15" s="665"/>
      <c r="Y15" s="665"/>
      <c r="Z15" s="665"/>
      <c r="AA15" s="665"/>
      <c r="AB15" s="665"/>
      <c r="AC15" s="666"/>
      <c r="AD15" s="664" t="s">
        <v>478</v>
      </c>
      <c r="AE15" s="665"/>
      <c r="AF15" s="665"/>
      <c r="AG15" s="665"/>
      <c r="AH15" s="665"/>
      <c r="AI15" s="665"/>
      <c r="AJ15" s="666"/>
      <c r="AK15" s="664" t="s">
        <v>478</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476</v>
      </c>
      <c r="Q16" s="665"/>
      <c r="R16" s="665"/>
      <c r="S16" s="665"/>
      <c r="T16" s="665"/>
      <c r="U16" s="665"/>
      <c r="V16" s="666"/>
      <c r="W16" s="664" t="s">
        <v>476</v>
      </c>
      <c r="X16" s="665"/>
      <c r="Y16" s="665"/>
      <c r="Z16" s="665"/>
      <c r="AA16" s="665"/>
      <c r="AB16" s="665"/>
      <c r="AC16" s="666"/>
      <c r="AD16" s="664" t="s">
        <v>476</v>
      </c>
      <c r="AE16" s="665"/>
      <c r="AF16" s="665"/>
      <c r="AG16" s="665"/>
      <c r="AH16" s="665"/>
      <c r="AI16" s="665"/>
      <c r="AJ16" s="666"/>
      <c r="AK16" s="664" t="s">
        <v>476</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476</v>
      </c>
      <c r="Q17" s="665"/>
      <c r="R17" s="665"/>
      <c r="S17" s="665"/>
      <c r="T17" s="665"/>
      <c r="U17" s="665"/>
      <c r="V17" s="666"/>
      <c r="W17" s="664" t="s">
        <v>476</v>
      </c>
      <c r="X17" s="665"/>
      <c r="Y17" s="665"/>
      <c r="Z17" s="665"/>
      <c r="AA17" s="665"/>
      <c r="AB17" s="665"/>
      <c r="AC17" s="666"/>
      <c r="AD17" s="664" t="s">
        <v>476</v>
      </c>
      <c r="AE17" s="665"/>
      <c r="AF17" s="665"/>
      <c r="AG17" s="665"/>
      <c r="AH17" s="665"/>
      <c r="AI17" s="665"/>
      <c r="AJ17" s="666"/>
      <c r="AK17" s="664" t="s">
        <v>476</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5</v>
      </c>
      <c r="Q18" s="889"/>
      <c r="R18" s="889"/>
      <c r="S18" s="889"/>
      <c r="T18" s="889"/>
      <c r="U18" s="889"/>
      <c r="V18" s="890"/>
      <c r="W18" s="888">
        <f>SUM(W13:AC17)</f>
        <v>5</v>
      </c>
      <c r="X18" s="889"/>
      <c r="Y18" s="889"/>
      <c r="Z18" s="889"/>
      <c r="AA18" s="889"/>
      <c r="AB18" s="889"/>
      <c r="AC18" s="890"/>
      <c r="AD18" s="888">
        <f>SUM(AD13:AJ17)</f>
        <v>5</v>
      </c>
      <c r="AE18" s="889"/>
      <c r="AF18" s="889"/>
      <c r="AG18" s="889"/>
      <c r="AH18" s="889"/>
      <c r="AI18" s="889"/>
      <c r="AJ18" s="890"/>
      <c r="AK18" s="888">
        <f>SUM(AK13:AQ17)</f>
        <v>5</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3.4</v>
      </c>
      <c r="Q19" s="665"/>
      <c r="R19" s="665"/>
      <c r="S19" s="665"/>
      <c r="T19" s="665"/>
      <c r="U19" s="665"/>
      <c r="V19" s="666"/>
      <c r="W19" s="664">
        <v>4</v>
      </c>
      <c r="X19" s="665"/>
      <c r="Y19" s="665"/>
      <c r="Z19" s="665"/>
      <c r="AA19" s="665"/>
      <c r="AB19" s="665"/>
      <c r="AC19" s="666"/>
      <c r="AD19" s="664">
        <v>3.7</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0.67999999999999994</v>
      </c>
      <c r="Q20" s="337"/>
      <c r="R20" s="337"/>
      <c r="S20" s="337"/>
      <c r="T20" s="337"/>
      <c r="U20" s="337"/>
      <c r="V20" s="337"/>
      <c r="W20" s="337">
        <f t="shared" ref="W20" si="0">IF(W18=0, "-", SUM(W19)/W18)</f>
        <v>0.8</v>
      </c>
      <c r="X20" s="337"/>
      <c r="Y20" s="337"/>
      <c r="Z20" s="337"/>
      <c r="AA20" s="337"/>
      <c r="AB20" s="337"/>
      <c r="AC20" s="337"/>
      <c r="AD20" s="337">
        <f t="shared" ref="AD20" si="1">IF(AD18=0, "-", SUM(AD19)/AD18)</f>
        <v>0.74</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427</v>
      </c>
      <c r="H21" s="336"/>
      <c r="I21" s="336"/>
      <c r="J21" s="336"/>
      <c r="K21" s="336"/>
      <c r="L21" s="336"/>
      <c r="M21" s="336"/>
      <c r="N21" s="336"/>
      <c r="O21" s="336"/>
      <c r="P21" s="337">
        <f>IF(P19=0, "-", SUM(P19)/SUM(P13,P14))</f>
        <v>0.67999999999999994</v>
      </c>
      <c r="Q21" s="337"/>
      <c r="R21" s="337"/>
      <c r="S21" s="337"/>
      <c r="T21" s="337"/>
      <c r="U21" s="337"/>
      <c r="V21" s="337"/>
      <c r="W21" s="337">
        <f t="shared" ref="W21" si="2">IF(W19=0, "-", SUM(W19)/SUM(W13,W14))</f>
        <v>0.8</v>
      </c>
      <c r="X21" s="337"/>
      <c r="Y21" s="337"/>
      <c r="Z21" s="337"/>
      <c r="AA21" s="337"/>
      <c r="AB21" s="337"/>
      <c r="AC21" s="337"/>
      <c r="AD21" s="337">
        <f t="shared" ref="AD21" si="3">IF(AD19=0, "-", SUM(AD19)/SUM(AD13,AD14))</f>
        <v>0.74</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405</v>
      </c>
      <c r="B22" s="975"/>
      <c r="C22" s="975"/>
      <c r="D22" s="975"/>
      <c r="E22" s="975"/>
      <c r="F22" s="976"/>
      <c r="G22" s="961" t="s">
        <v>403</v>
      </c>
      <c r="H22" s="229"/>
      <c r="I22" s="229"/>
      <c r="J22" s="229"/>
      <c r="K22" s="229"/>
      <c r="L22" s="229"/>
      <c r="M22" s="229"/>
      <c r="N22" s="229"/>
      <c r="O22" s="230"/>
      <c r="P22" s="951" t="s">
        <v>402</v>
      </c>
      <c r="Q22" s="229"/>
      <c r="R22" s="229"/>
      <c r="S22" s="229"/>
      <c r="T22" s="229"/>
      <c r="U22" s="229"/>
      <c r="V22" s="230"/>
      <c r="W22" s="951" t="s">
        <v>401</v>
      </c>
      <c r="X22" s="229"/>
      <c r="Y22" s="229"/>
      <c r="Z22" s="229"/>
      <c r="AA22" s="229"/>
      <c r="AB22" s="229"/>
      <c r="AC22" s="230"/>
      <c r="AD22" s="951" t="s">
        <v>400</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479</v>
      </c>
      <c r="H23" s="963"/>
      <c r="I23" s="963"/>
      <c r="J23" s="963"/>
      <c r="K23" s="963"/>
      <c r="L23" s="963"/>
      <c r="M23" s="963"/>
      <c r="N23" s="963"/>
      <c r="O23" s="964"/>
      <c r="P23" s="928">
        <v>2</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t="s">
        <v>480</v>
      </c>
      <c r="H24" s="966"/>
      <c r="I24" s="966"/>
      <c r="J24" s="966"/>
      <c r="K24" s="966"/>
      <c r="L24" s="966"/>
      <c r="M24" s="966"/>
      <c r="N24" s="966"/>
      <c r="O24" s="967"/>
      <c r="P24" s="664">
        <v>3</v>
      </c>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hidden="1"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hidden="1"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hidden="1"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408</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404</v>
      </c>
      <c r="H29" s="972"/>
      <c r="I29" s="972"/>
      <c r="J29" s="972"/>
      <c r="K29" s="972"/>
      <c r="L29" s="972"/>
      <c r="M29" s="972"/>
      <c r="N29" s="972"/>
      <c r="O29" s="973"/>
      <c r="P29" s="943">
        <f>AK13</f>
        <v>5</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421</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30</v>
      </c>
      <c r="AR31" s="173"/>
      <c r="AS31" s="117" t="s">
        <v>309</v>
      </c>
      <c r="AT31" s="118"/>
      <c r="AU31" s="172" t="s">
        <v>478</v>
      </c>
      <c r="AV31" s="172"/>
      <c r="AW31" s="415" t="s">
        <v>297</v>
      </c>
      <c r="AX31" s="416"/>
    </row>
    <row r="32" spans="1:50" ht="50.1" customHeight="1" x14ac:dyDescent="0.15">
      <c r="A32" s="420"/>
      <c r="B32" s="418"/>
      <c r="C32" s="418"/>
      <c r="D32" s="418"/>
      <c r="E32" s="418"/>
      <c r="F32" s="419"/>
      <c r="G32" s="561" t="s">
        <v>481</v>
      </c>
      <c r="H32" s="562"/>
      <c r="I32" s="562"/>
      <c r="J32" s="562"/>
      <c r="K32" s="562"/>
      <c r="L32" s="562"/>
      <c r="M32" s="562"/>
      <c r="N32" s="562"/>
      <c r="O32" s="563"/>
      <c r="P32" s="86" t="s">
        <v>482</v>
      </c>
      <c r="Q32" s="86"/>
      <c r="R32" s="86"/>
      <c r="S32" s="86"/>
      <c r="T32" s="86"/>
      <c r="U32" s="86"/>
      <c r="V32" s="86"/>
      <c r="W32" s="86"/>
      <c r="X32" s="87"/>
      <c r="Y32" s="483" t="s">
        <v>13</v>
      </c>
      <c r="Z32" s="530"/>
      <c r="AA32" s="531"/>
      <c r="AB32" s="468" t="s">
        <v>521</v>
      </c>
      <c r="AC32" s="468"/>
      <c r="AD32" s="468"/>
      <c r="AE32" s="225">
        <v>468</v>
      </c>
      <c r="AF32" s="226"/>
      <c r="AG32" s="226"/>
      <c r="AH32" s="226"/>
      <c r="AI32" s="225">
        <v>468</v>
      </c>
      <c r="AJ32" s="226"/>
      <c r="AK32" s="226"/>
      <c r="AL32" s="226"/>
      <c r="AM32" s="225">
        <v>468</v>
      </c>
      <c r="AN32" s="226"/>
      <c r="AO32" s="226"/>
      <c r="AP32" s="226"/>
      <c r="AQ32" s="345" t="s">
        <v>527</v>
      </c>
      <c r="AR32" s="180"/>
      <c r="AS32" s="180"/>
      <c r="AT32" s="346"/>
      <c r="AU32" s="226" t="s">
        <v>527</v>
      </c>
      <c r="AV32" s="226"/>
      <c r="AW32" s="226"/>
      <c r="AX32" s="228"/>
    </row>
    <row r="33" spans="1:50" ht="50.1"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521</v>
      </c>
      <c r="AC33" s="522"/>
      <c r="AD33" s="522"/>
      <c r="AE33" s="225">
        <v>468</v>
      </c>
      <c r="AF33" s="226"/>
      <c r="AG33" s="226"/>
      <c r="AH33" s="226"/>
      <c r="AI33" s="225">
        <v>468</v>
      </c>
      <c r="AJ33" s="226"/>
      <c r="AK33" s="226"/>
      <c r="AL33" s="226"/>
      <c r="AM33" s="225">
        <v>468</v>
      </c>
      <c r="AN33" s="226"/>
      <c r="AO33" s="226"/>
      <c r="AP33" s="226"/>
      <c r="AQ33" s="345">
        <v>468</v>
      </c>
      <c r="AR33" s="180"/>
      <c r="AS33" s="180"/>
      <c r="AT33" s="346"/>
      <c r="AU33" s="226" t="s">
        <v>476</v>
      </c>
      <c r="AV33" s="226"/>
      <c r="AW33" s="226"/>
      <c r="AX33" s="228"/>
    </row>
    <row r="34" spans="1:50" ht="50.1"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100</v>
      </c>
      <c r="AF34" s="226"/>
      <c r="AG34" s="226"/>
      <c r="AH34" s="226"/>
      <c r="AI34" s="225">
        <f t="shared" ref="AI34" si="4">+AI32/AI33*100</f>
        <v>100</v>
      </c>
      <c r="AJ34" s="226"/>
      <c r="AK34" s="226"/>
      <c r="AL34" s="226"/>
      <c r="AM34" s="225">
        <f t="shared" ref="AM34" si="5">+AM32/AM33*100</f>
        <v>100</v>
      </c>
      <c r="AN34" s="226"/>
      <c r="AO34" s="226"/>
      <c r="AP34" s="226"/>
      <c r="AQ34" s="345" t="s">
        <v>528</v>
      </c>
      <c r="AR34" s="180"/>
      <c r="AS34" s="180"/>
      <c r="AT34" s="346"/>
      <c r="AU34" s="226" t="s">
        <v>527</v>
      </c>
      <c r="AV34" s="226"/>
      <c r="AW34" s="226"/>
      <c r="AX34" s="228"/>
    </row>
    <row r="35" spans="1:50" ht="27.95" customHeight="1" x14ac:dyDescent="0.15">
      <c r="A35" s="211" t="s">
        <v>455</v>
      </c>
      <c r="B35" s="212"/>
      <c r="C35" s="212"/>
      <c r="D35" s="212"/>
      <c r="E35" s="212"/>
      <c r="F35" s="213"/>
      <c r="G35" s="217" t="s">
        <v>534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421</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421</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421</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421</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422</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458</v>
      </c>
      <c r="B78" s="344"/>
      <c r="C78" s="344"/>
      <c r="D78" s="344"/>
      <c r="E78" s="341" t="s">
        <v>387</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416</v>
      </c>
      <c r="AP79" s="291"/>
      <c r="AQ79" s="291"/>
      <c r="AR79" s="76" t="s">
        <v>414</v>
      </c>
      <c r="AS79" s="290"/>
      <c r="AT79" s="291"/>
      <c r="AU79" s="291"/>
      <c r="AV79" s="291"/>
      <c r="AW79" s="291"/>
      <c r="AX79" s="957"/>
    </row>
    <row r="80" spans="1:50" ht="18.75" hidden="1" customHeight="1" x14ac:dyDescent="0.15">
      <c r="A80" s="874" t="s">
        <v>266</v>
      </c>
      <c r="B80" s="523" t="s">
        <v>413</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397</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424</v>
      </c>
      <c r="AR100" s="317"/>
      <c r="AS100" s="317"/>
      <c r="AT100" s="318"/>
      <c r="AU100" s="316" t="s">
        <v>425</v>
      </c>
      <c r="AV100" s="317"/>
      <c r="AW100" s="317"/>
      <c r="AX100" s="319"/>
    </row>
    <row r="101" spans="1:60" ht="23.25" customHeight="1" x14ac:dyDescent="0.15">
      <c r="A101" s="442"/>
      <c r="B101" s="443"/>
      <c r="C101" s="443"/>
      <c r="D101" s="443"/>
      <c r="E101" s="443"/>
      <c r="F101" s="444"/>
      <c r="G101" s="86" t="s">
        <v>483</v>
      </c>
      <c r="H101" s="86"/>
      <c r="I101" s="86"/>
      <c r="J101" s="86"/>
      <c r="K101" s="86"/>
      <c r="L101" s="86"/>
      <c r="M101" s="86"/>
      <c r="N101" s="86"/>
      <c r="O101" s="86"/>
      <c r="P101" s="86"/>
      <c r="Q101" s="86"/>
      <c r="R101" s="86"/>
      <c r="S101" s="86"/>
      <c r="T101" s="86"/>
      <c r="U101" s="86"/>
      <c r="V101" s="86"/>
      <c r="W101" s="86"/>
      <c r="X101" s="87"/>
      <c r="Y101" s="539" t="s">
        <v>55</v>
      </c>
      <c r="Z101" s="540"/>
      <c r="AA101" s="541"/>
      <c r="AB101" s="468" t="s">
        <v>485</v>
      </c>
      <c r="AC101" s="468"/>
      <c r="AD101" s="468"/>
      <c r="AE101" s="225">
        <v>76</v>
      </c>
      <c r="AF101" s="226"/>
      <c r="AG101" s="226"/>
      <c r="AH101" s="227"/>
      <c r="AI101" s="225">
        <v>76</v>
      </c>
      <c r="AJ101" s="226"/>
      <c r="AK101" s="226"/>
      <c r="AL101" s="227"/>
      <c r="AM101" s="225">
        <v>76</v>
      </c>
      <c r="AN101" s="226"/>
      <c r="AO101" s="226"/>
      <c r="AP101" s="227"/>
      <c r="AQ101" s="225"/>
      <c r="AR101" s="226"/>
      <c r="AS101" s="226"/>
      <c r="AT101" s="227"/>
      <c r="AU101" s="225"/>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485</v>
      </c>
      <c r="AC102" s="468"/>
      <c r="AD102" s="468"/>
      <c r="AE102" s="438">
        <v>76</v>
      </c>
      <c r="AF102" s="438"/>
      <c r="AG102" s="438"/>
      <c r="AH102" s="438"/>
      <c r="AI102" s="438">
        <v>76</v>
      </c>
      <c r="AJ102" s="438"/>
      <c r="AK102" s="438"/>
      <c r="AL102" s="438"/>
      <c r="AM102" s="438">
        <v>76</v>
      </c>
      <c r="AN102" s="438"/>
      <c r="AO102" s="438"/>
      <c r="AP102" s="438"/>
      <c r="AQ102" s="223">
        <v>76</v>
      </c>
      <c r="AR102" s="224"/>
      <c r="AS102" s="224"/>
      <c r="AT102" s="320"/>
      <c r="AU102" s="223">
        <v>76</v>
      </c>
      <c r="AV102" s="224"/>
      <c r="AW102" s="224"/>
      <c r="AX102" s="320"/>
    </row>
    <row r="103" spans="1:60" ht="31.5" hidden="1" customHeight="1" x14ac:dyDescent="0.15">
      <c r="A103" s="439" t="s">
        <v>423</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424</v>
      </c>
      <c r="AR103" s="297"/>
      <c r="AS103" s="297"/>
      <c r="AT103" s="321"/>
      <c r="AU103" s="296" t="s">
        <v>425</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423</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424</v>
      </c>
      <c r="AR106" s="297"/>
      <c r="AS106" s="297"/>
      <c r="AT106" s="321"/>
      <c r="AU106" s="296" t="s">
        <v>425</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423</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424</v>
      </c>
      <c r="AR109" s="297"/>
      <c r="AS109" s="297"/>
      <c r="AT109" s="321"/>
      <c r="AU109" s="296" t="s">
        <v>425</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423</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424</v>
      </c>
      <c r="AR112" s="934"/>
      <c r="AS112" s="934"/>
      <c r="AT112" s="935"/>
      <c r="AU112" s="296" t="s">
        <v>425</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398</v>
      </c>
      <c r="AR115" s="537"/>
      <c r="AS115" s="537"/>
      <c r="AT115" s="537"/>
      <c r="AU115" s="537"/>
      <c r="AV115" s="537"/>
      <c r="AW115" s="537"/>
      <c r="AX115" s="538"/>
    </row>
    <row r="116" spans="1:50" ht="23.25" customHeight="1" x14ac:dyDescent="0.15">
      <c r="A116" s="459"/>
      <c r="B116" s="460"/>
      <c r="C116" s="460"/>
      <c r="D116" s="460"/>
      <c r="E116" s="460"/>
      <c r="F116" s="461"/>
      <c r="G116" s="410" t="s">
        <v>484</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486</v>
      </c>
      <c r="AC116" s="470"/>
      <c r="AD116" s="471"/>
      <c r="AE116" s="438">
        <v>45</v>
      </c>
      <c r="AF116" s="438"/>
      <c r="AG116" s="438"/>
      <c r="AH116" s="438"/>
      <c r="AI116" s="438">
        <v>53</v>
      </c>
      <c r="AJ116" s="438"/>
      <c r="AK116" s="438"/>
      <c r="AL116" s="438"/>
      <c r="AM116" s="438">
        <v>49</v>
      </c>
      <c r="AN116" s="438"/>
      <c r="AO116" s="438"/>
      <c r="AP116" s="438"/>
      <c r="AQ116" s="225">
        <v>66</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487</v>
      </c>
      <c r="AC117" s="485"/>
      <c r="AD117" s="486"/>
      <c r="AE117" s="534" t="s">
        <v>488</v>
      </c>
      <c r="AF117" s="534"/>
      <c r="AG117" s="534"/>
      <c r="AH117" s="534"/>
      <c r="AI117" s="534" t="s">
        <v>489</v>
      </c>
      <c r="AJ117" s="534"/>
      <c r="AK117" s="534"/>
      <c r="AL117" s="534"/>
      <c r="AM117" s="534" t="s">
        <v>491</v>
      </c>
      <c r="AN117" s="534"/>
      <c r="AO117" s="534"/>
      <c r="AP117" s="534"/>
      <c r="AQ117" s="534" t="s">
        <v>490</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398</v>
      </c>
      <c r="AR118" s="537"/>
      <c r="AS118" s="537"/>
      <c r="AT118" s="537"/>
      <c r="AU118" s="537"/>
      <c r="AV118" s="537"/>
      <c r="AW118" s="537"/>
      <c r="AX118" s="538"/>
    </row>
    <row r="119" spans="1:50" ht="23.25" hidden="1" customHeight="1" x14ac:dyDescent="0.15">
      <c r="A119" s="459"/>
      <c r="B119" s="460"/>
      <c r="C119" s="460"/>
      <c r="D119" s="460"/>
      <c r="E119" s="460"/>
      <c r="F119" s="461"/>
      <c r="G119" s="410" t="s">
        <v>433</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432</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398</v>
      </c>
      <c r="AR121" s="537"/>
      <c r="AS121" s="537"/>
      <c r="AT121" s="537"/>
      <c r="AU121" s="537"/>
      <c r="AV121" s="537"/>
      <c r="AW121" s="537"/>
      <c r="AX121" s="538"/>
    </row>
    <row r="122" spans="1:50" ht="23.25" hidden="1" customHeight="1" x14ac:dyDescent="0.15">
      <c r="A122" s="459"/>
      <c r="B122" s="460"/>
      <c r="C122" s="460"/>
      <c r="D122" s="460"/>
      <c r="E122" s="460"/>
      <c r="F122" s="461"/>
      <c r="G122" s="410" t="s">
        <v>434</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435</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398</v>
      </c>
      <c r="AR124" s="537"/>
      <c r="AS124" s="537"/>
      <c r="AT124" s="537"/>
      <c r="AU124" s="537"/>
      <c r="AV124" s="537"/>
      <c r="AW124" s="537"/>
      <c r="AX124" s="538"/>
    </row>
    <row r="125" spans="1:50" ht="23.25" hidden="1" customHeight="1" x14ac:dyDescent="0.15">
      <c r="A125" s="459"/>
      <c r="B125" s="460"/>
      <c r="C125" s="460"/>
      <c r="D125" s="460"/>
      <c r="E125" s="460"/>
      <c r="F125" s="461"/>
      <c r="G125" s="410" t="s">
        <v>434</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432</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398</v>
      </c>
      <c r="AR127" s="537"/>
      <c r="AS127" s="537"/>
      <c r="AT127" s="537"/>
      <c r="AU127" s="537"/>
      <c r="AV127" s="537"/>
      <c r="AW127" s="537"/>
      <c r="AX127" s="538"/>
    </row>
    <row r="128" spans="1:50" ht="23.25" hidden="1" customHeight="1" x14ac:dyDescent="0.15">
      <c r="A128" s="459"/>
      <c r="B128" s="460"/>
      <c r="C128" s="460"/>
      <c r="D128" s="460"/>
      <c r="E128" s="460"/>
      <c r="F128" s="461"/>
      <c r="G128" s="410" t="s">
        <v>434</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432</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492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493</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30</v>
      </c>
      <c r="AR133" s="172"/>
      <c r="AS133" s="117" t="s">
        <v>309</v>
      </c>
      <c r="AT133" s="118"/>
      <c r="AU133" s="173" t="s">
        <v>476</v>
      </c>
      <c r="AV133" s="173"/>
      <c r="AW133" s="117" t="s">
        <v>297</v>
      </c>
      <c r="AX133" s="156"/>
    </row>
    <row r="134" spans="1:50" ht="39.75" customHeight="1" x14ac:dyDescent="0.15">
      <c r="A134" s="130"/>
      <c r="B134" s="126"/>
      <c r="C134" s="125"/>
      <c r="D134" s="126"/>
      <c r="E134" s="125"/>
      <c r="F134" s="199"/>
      <c r="G134" s="85" t="s">
        <v>494</v>
      </c>
      <c r="H134" s="86"/>
      <c r="I134" s="86"/>
      <c r="J134" s="86"/>
      <c r="K134" s="86"/>
      <c r="L134" s="86"/>
      <c r="M134" s="86"/>
      <c r="N134" s="86"/>
      <c r="O134" s="86"/>
      <c r="P134" s="86"/>
      <c r="Q134" s="86"/>
      <c r="R134" s="86"/>
      <c r="S134" s="86"/>
      <c r="T134" s="86"/>
      <c r="U134" s="86"/>
      <c r="V134" s="86"/>
      <c r="W134" s="86"/>
      <c r="X134" s="87"/>
      <c r="Y134" s="174" t="s">
        <v>333</v>
      </c>
      <c r="Z134" s="175"/>
      <c r="AA134" s="176"/>
      <c r="AB134" s="177" t="s">
        <v>494</v>
      </c>
      <c r="AC134" s="178"/>
      <c r="AD134" s="178"/>
      <c r="AE134" s="179" t="s">
        <v>476</v>
      </c>
      <c r="AF134" s="180"/>
      <c r="AG134" s="180"/>
      <c r="AH134" s="180"/>
      <c r="AI134" s="179" t="s">
        <v>478</v>
      </c>
      <c r="AJ134" s="180"/>
      <c r="AK134" s="180"/>
      <c r="AL134" s="180"/>
      <c r="AM134" s="179" t="s">
        <v>476</v>
      </c>
      <c r="AN134" s="180"/>
      <c r="AO134" s="180"/>
      <c r="AP134" s="180"/>
      <c r="AQ134" s="179" t="s">
        <v>476</v>
      </c>
      <c r="AR134" s="180"/>
      <c r="AS134" s="180"/>
      <c r="AT134" s="180"/>
      <c r="AU134" s="179" t="s">
        <v>476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476</v>
      </c>
      <c r="AC135" s="186"/>
      <c r="AD135" s="186"/>
      <c r="AE135" s="179" t="s">
        <v>476</v>
      </c>
      <c r="AF135" s="180"/>
      <c r="AG135" s="180"/>
      <c r="AH135" s="180"/>
      <c r="AI135" s="179" t="s">
        <v>476</v>
      </c>
      <c r="AJ135" s="180"/>
      <c r="AK135" s="180"/>
      <c r="AL135" s="180"/>
      <c r="AM135" s="179" t="s">
        <v>476</v>
      </c>
      <c r="AN135" s="180"/>
      <c r="AO135" s="180"/>
      <c r="AP135" s="180"/>
      <c r="AQ135" s="179" t="s">
        <v>476</v>
      </c>
      <c r="AR135" s="180"/>
      <c r="AS135" s="180"/>
      <c r="AT135" s="180"/>
      <c r="AU135" s="179" t="s">
        <v>478</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7" customHeight="1" x14ac:dyDescent="0.15">
      <c r="A154" s="130"/>
      <c r="B154" s="126"/>
      <c r="C154" s="125"/>
      <c r="D154" s="126"/>
      <c r="E154" s="125"/>
      <c r="F154" s="199"/>
      <c r="G154" s="85" t="s">
        <v>495</v>
      </c>
      <c r="H154" s="86"/>
      <c r="I154" s="86"/>
      <c r="J154" s="86"/>
      <c r="K154" s="86"/>
      <c r="L154" s="86"/>
      <c r="M154" s="86"/>
      <c r="N154" s="86"/>
      <c r="O154" s="86"/>
      <c r="P154" s="87"/>
      <c r="Q154" s="109" t="s">
        <v>496</v>
      </c>
      <c r="R154" s="86"/>
      <c r="S154" s="86"/>
      <c r="T154" s="86"/>
      <c r="U154" s="86"/>
      <c r="V154" s="86"/>
      <c r="W154" s="86"/>
      <c r="X154" s="86"/>
      <c r="Y154" s="86"/>
      <c r="Z154" s="86"/>
      <c r="AA154" s="119"/>
      <c r="AB154" s="133" t="s">
        <v>492</v>
      </c>
      <c r="AC154" s="134"/>
      <c r="AD154" s="134"/>
      <c r="AE154" s="139" t="s">
        <v>497</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7"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39.950000000000003"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498</v>
      </c>
      <c r="AF157" s="86"/>
      <c r="AG157" s="86"/>
      <c r="AH157" s="86"/>
      <c r="AI157" s="86"/>
      <c r="AJ157" s="86"/>
      <c r="AK157" s="86"/>
      <c r="AL157" s="86"/>
      <c r="AM157" s="86"/>
      <c r="AN157" s="86"/>
      <c r="AO157" s="86"/>
      <c r="AP157" s="86"/>
      <c r="AQ157" s="86"/>
      <c r="AR157" s="86"/>
      <c r="AS157" s="86"/>
      <c r="AT157" s="86"/>
      <c r="AU157" s="86"/>
      <c r="AV157" s="86"/>
      <c r="AW157" s="86"/>
      <c r="AX157" s="110"/>
    </row>
    <row r="158" spans="1:50" ht="39.950000000000003"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462</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customHeight="1" x14ac:dyDescent="0.15">
      <c r="A433" s="130"/>
      <c r="B433" s="126"/>
      <c r="C433" s="125"/>
      <c r="D433" s="126"/>
      <c r="E433" s="347"/>
      <c r="F433" s="348"/>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463</v>
      </c>
      <c r="AF433" s="180"/>
      <c r="AG433" s="180"/>
      <c r="AH433" s="180"/>
      <c r="AI433" s="345" t="s">
        <v>465</v>
      </c>
      <c r="AJ433" s="180"/>
      <c r="AK433" s="180"/>
      <c r="AL433" s="180"/>
      <c r="AM433" s="345" t="s">
        <v>463</v>
      </c>
      <c r="AN433" s="180"/>
      <c r="AO433" s="180"/>
      <c r="AP433" s="346"/>
      <c r="AQ433" s="345" t="s">
        <v>463</v>
      </c>
      <c r="AR433" s="180"/>
      <c r="AS433" s="180"/>
      <c r="AT433" s="346"/>
      <c r="AU433" s="180" t="s">
        <v>465</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463</v>
      </c>
      <c r="AF434" s="180"/>
      <c r="AG434" s="180"/>
      <c r="AH434" s="346"/>
      <c r="AI434" s="345" t="s">
        <v>466</v>
      </c>
      <c r="AJ434" s="180"/>
      <c r="AK434" s="180"/>
      <c r="AL434" s="180"/>
      <c r="AM434" s="345" t="s">
        <v>463</v>
      </c>
      <c r="AN434" s="180"/>
      <c r="AO434" s="180"/>
      <c r="AP434" s="346"/>
      <c r="AQ434" s="345" t="s">
        <v>463</v>
      </c>
      <c r="AR434" s="180"/>
      <c r="AS434" s="180"/>
      <c r="AT434" s="346"/>
      <c r="AU434" s="180" t="s">
        <v>463</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463</v>
      </c>
      <c r="AF435" s="180"/>
      <c r="AG435" s="180"/>
      <c r="AH435" s="346"/>
      <c r="AI435" s="345" t="s">
        <v>463</v>
      </c>
      <c r="AJ435" s="180"/>
      <c r="AK435" s="180"/>
      <c r="AL435" s="180"/>
      <c r="AM435" s="345" t="s">
        <v>467</v>
      </c>
      <c r="AN435" s="180"/>
      <c r="AO435" s="180"/>
      <c r="AP435" s="346"/>
      <c r="AQ435" s="345" t="s">
        <v>463</v>
      </c>
      <c r="AR435" s="180"/>
      <c r="AS435" s="180"/>
      <c r="AT435" s="346"/>
      <c r="AU435" s="180" t="s">
        <v>463</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customHeight="1" x14ac:dyDescent="0.15">
      <c r="A458" s="130"/>
      <c r="B458" s="126"/>
      <c r="C458" s="125"/>
      <c r="D458" s="126"/>
      <c r="E458" s="347"/>
      <c r="F458" s="348"/>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463</v>
      </c>
      <c r="AF458" s="180"/>
      <c r="AG458" s="180"/>
      <c r="AH458" s="180"/>
      <c r="AI458" s="345" t="s">
        <v>463</v>
      </c>
      <c r="AJ458" s="180"/>
      <c r="AK458" s="180"/>
      <c r="AL458" s="180"/>
      <c r="AM458" s="345" t="s">
        <v>463</v>
      </c>
      <c r="AN458" s="180"/>
      <c r="AO458" s="180"/>
      <c r="AP458" s="346"/>
      <c r="AQ458" s="345" t="s">
        <v>469</v>
      </c>
      <c r="AR458" s="180"/>
      <c r="AS458" s="180"/>
      <c r="AT458" s="346"/>
      <c r="AU458" s="180" t="s">
        <v>463</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463</v>
      </c>
      <c r="AF459" s="180"/>
      <c r="AG459" s="180"/>
      <c r="AH459" s="346"/>
      <c r="AI459" s="345" t="s">
        <v>463</v>
      </c>
      <c r="AJ459" s="180"/>
      <c r="AK459" s="180"/>
      <c r="AL459" s="180"/>
      <c r="AM459" s="345" t="s">
        <v>468</v>
      </c>
      <c r="AN459" s="180"/>
      <c r="AO459" s="180"/>
      <c r="AP459" s="346"/>
      <c r="AQ459" s="345" t="s">
        <v>463</v>
      </c>
      <c r="AR459" s="180"/>
      <c r="AS459" s="180"/>
      <c r="AT459" s="346"/>
      <c r="AU459" s="180" t="s">
        <v>469</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463</v>
      </c>
      <c r="AF460" s="180"/>
      <c r="AG460" s="180"/>
      <c r="AH460" s="346"/>
      <c r="AI460" s="345" t="s">
        <v>463</v>
      </c>
      <c r="AJ460" s="180"/>
      <c r="AK460" s="180"/>
      <c r="AL460" s="180"/>
      <c r="AM460" s="345" t="s">
        <v>463</v>
      </c>
      <c r="AN460" s="180"/>
      <c r="AO460" s="180"/>
      <c r="AP460" s="346"/>
      <c r="AQ460" s="345" t="s">
        <v>470</v>
      </c>
      <c r="AR460" s="180"/>
      <c r="AS460" s="180"/>
      <c r="AT460" s="346"/>
      <c r="AU460" s="180" t="s">
        <v>463</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80.45"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475</v>
      </c>
      <c r="AE702" s="354"/>
      <c r="AF702" s="354"/>
      <c r="AG702" s="396" t="s">
        <v>522</v>
      </c>
      <c r="AH702" s="397"/>
      <c r="AI702" s="397"/>
      <c r="AJ702" s="397"/>
      <c r="AK702" s="397"/>
      <c r="AL702" s="397"/>
      <c r="AM702" s="397"/>
      <c r="AN702" s="397"/>
      <c r="AO702" s="397"/>
      <c r="AP702" s="397"/>
      <c r="AQ702" s="397"/>
      <c r="AR702" s="397"/>
      <c r="AS702" s="397"/>
      <c r="AT702" s="397"/>
      <c r="AU702" s="397"/>
      <c r="AV702" s="397"/>
      <c r="AW702" s="397"/>
      <c r="AX702" s="398"/>
    </row>
    <row r="703" spans="1:50" ht="57"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475</v>
      </c>
      <c r="AE703" s="334"/>
      <c r="AF703" s="334"/>
      <c r="AG703" s="103" t="s">
        <v>524</v>
      </c>
      <c r="AH703" s="104"/>
      <c r="AI703" s="104"/>
      <c r="AJ703" s="104"/>
      <c r="AK703" s="104"/>
      <c r="AL703" s="104"/>
      <c r="AM703" s="104"/>
      <c r="AN703" s="104"/>
      <c r="AO703" s="104"/>
      <c r="AP703" s="104"/>
      <c r="AQ703" s="104"/>
      <c r="AR703" s="104"/>
      <c r="AS703" s="104"/>
      <c r="AT703" s="104"/>
      <c r="AU703" s="104"/>
      <c r="AV703" s="104"/>
      <c r="AW703" s="104"/>
      <c r="AX703" s="105"/>
    </row>
    <row r="704" spans="1:50" ht="45"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475</v>
      </c>
      <c r="AE704" s="793"/>
      <c r="AF704" s="793"/>
      <c r="AG704" s="120" t="s">
        <v>523</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475</v>
      </c>
      <c r="AE705" s="724"/>
      <c r="AF705" s="724"/>
      <c r="AG705" s="109" t="s">
        <v>502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456</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500</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501</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503</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30"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475</v>
      </c>
      <c r="AE709" s="334"/>
      <c r="AF709" s="334"/>
      <c r="AG709" s="103" t="s">
        <v>504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503</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475</v>
      </c>
      <c r="AE711" s="334"/>
      <c r="AF711" s="334"/>
      <c r="AG711" s="103" t="s">
        <v>505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418</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475</v>
      </c>
      <c r="AE712" s="793"/>
      <c r="AF712" s="793"/>
      <c r="AG712" s="820" t="s">
        <v>532</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419</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503</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30" customHeight="1" x14ac:dyDescent="0.15">
      <c r="A714" s="656"/>
      <c r="B714" s="657"/>
      <c r="C714" s="658" t="s">
        <v>383</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475</v>
      </c>
      <c r="AE714" s="818"/>
      <c r="AF714" s="819"/>
      <c r="AG714" s="746" t="s">
        <v>506</v>
      </c>
      <c r="AH714" s="747"/>
      <c r="AI714" s="747"/>
      <c r="AJ714" s="747"/>
      <c r="AK714" s="747"/>
      <c r="AL714" s="747"/>
      <c r="AM714" s="747"/>
      <c r="AN714" s="747"/>
      <c r="AO714" s="747"/>
      <c r="AP714" s="747"/>
      <c r="AQ714" s="747"/>
      <c r="AR714" s="747"/>
      <c r="AS714" s="747"/>
      <c r="AT714" s="747"/>
      <c r="AU714" s="747"/>
      <c r="AV714" s="747"/>
      <c r="AW714" s="747"/>
      <c r="AX714" s="748"/>
    </row>
    <row r="715" spans="1:50" ht="45" customHeight="1" x14ac:dyDescent="0.15">
      <c r="A715" s="651" t="s">
        <v>40</v>
      </c>
      <c r="B715" s="794"/>
      <c r="C715" s="795" t="s">
        <v>384</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475</v>
      </c>
      <c r="AE715" s="614"/>
      <c r="AF715" s="738"/>
      <c r="AG715" s="752" t="s">
        <v>507</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475</v>
      </c>
      <c r="AE716" s="638"/>
      <c r="AF716" s="638"/>
      <c r="AG716" s="103" t="s">
        <v>508</v>
      </c>
      <c r="AH716" s="104"/>
      <c r="AI716" s="104"/>
      <c r="AJ716" s="104"/>
      <c r="AK716" s="104"/>
      <c r="AL716" s="104"/>
      <c r="AM716" s="104"/>
      <c r="AN716" s="104"/>
      <c r="AO716" s="104"/>
      <c r="AP716" s="104"/>
      <c r="AQ716" s="104"/>
      <c r="AR716" s="104"/>
      <c r="AS716" s="104"/>
      <c r="AT716" s="104"/>
      <c r="AU716" s="104"/>
      <c r="AV716" s="104"/>
      <c r="AW716" s="104"/>
      <c r="AX716" s="105"/>
    </row>
    <row r="717" spans="1:50" ht="30"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475</v>
      </c>
      <c r="AE717" s="334"/>
      <c r="AF717" s="334"/>
      <c r="AG717" s="103" t="s">
        <v>509</v>
      </c>
      <c r="AH717" s="104"/>
      <c r="AI717" s="104"/>
      <c r="AJ717" s="104"/>
      <c r="AK717" s="104"/>
      <c r="AL717" s="104"/>
      <c r="AM717" s="104"/>
      <c r="AN717" s="104"/>
      <c r="AO717" s="104"/>
      <c r="AP717" s="104"/>
      <c r="AQ717" s="104"/>
      <c r="AR717" s="104"/>
      <c r="AS717" s="104"/>
      <c r="AT717" s="104"/>
      <c r="AU717" s="104"/>
      <c r="AV717" s="104"/>
      <c r="AW717" s="104"/>
      <c r="AX717" s="105"/>
    </row>
    <row r="718" spans="1:50" ht="4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475</v>
      </c>
      <c r="AE718" s="334"/>
      <c r="AF718" s="334"/>
      <c r="AG718" s="111" t="s">
        <v>510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503</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6">IF(OR(G722="　", G722=""), "", "-")</f>
        <v/>
      </c>
      <c r="J722" s="309"/>
      <c r="K722" s="309"/>
      <c r="L722" s="78" t="str">
        <f t="shared" ref="L722:L725" si="7">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6"/>
        <v/>
      </c>
      <c r="J723" s="309"/>
      <c r="K723" s="309"/>
      <c r="L723" s="78" t="str">
        <f t="shared" si="7"/>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6"/>
        <v/>
      </c>
      <c r="J724" s="309"/>
      <c r="K724" s="309"/>
      <c r="L724" s="78" t="str">
        <f t="shared" si="7"/>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6"/>
        <v/>
      </c>
      <c r="J725" s="310"/>
      <c r="K725" s="310"/>
      <c r="L725" s="80" t="str">
        <f t="shared" si="7"/>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525</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511</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30"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30"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30"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30"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426</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214</v>
      </c>
      <c r="H737" s="300"/>
      <c r="I737" s="300"/>
      <c r="J737" s="300"/>
      <c r="K737" s="300"/>
      <c r="L737" s="300"/>
      <c r="M737" s="300"/>
      <c r="N737" s="300"/>
      <c r="O737" s="300"/>
      <c r="P737" s="301"/>
      <c r="Q737" s="312" t="s">
        <v>312</v>
      </c>
      <c r="R737" s="312"/>
      <c r="S737" s="312"/>
      <c r="T737" s="312"/>
      <c r="U737" s="312"/>
      <c r="V737" s="312"/>
      <c r="W737" s="299">
        <v>214</v>
      </c>
      <c r="X737" s="300"/>
      <c r="Y737" s="300"/>
      <c r="Z737" s="300"/>
      <c r="AA737" s="300"/>
      <c r="AB737" s="300"/>
      <c r="AC737" s="300"/>
      <c r="AD737" s="300"/>
      <c r="AE737" s="300"/>
      <c r="AF737" s="301"/>
      <c r="AG737" s="312" t="s">
        <v>313</v>
      </c>
      <c r="AH737" s="312"/>
      <c r="AI737" s="312"/>
      <c r="AJ737" s="312"/>
      <c r="AK737" s="312"/>
      <c r="AL737" s="312"/>
      <c r="AM737" s="299">
        <v>223</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264</v>
      </c>
      <c r="H738" s="300"/>
      <c r="I738" s="300"/>
      <c r="J738" s="300"/>
      <c r="K738" s="300"/>
      <c r="L738" s="300"/>
      <c r="M738" s="300"/>
      <c r="N738" s="300"/>
      <c r="O738" s="300"/>
      <c r="P738" s="300"/>
      <c r="Q738" s="312" t="s">
        <v>315</v>
      </c>
      <c r="R738" s="312"/>
      <c r="S738" s="312"/>
      <c r="T738" s="312"/>
      <c r="U738" s="312"/>
      <c r="V738" s="312"/>
      <c r="W738" s="299">
        <v>261</v>
      </c>
      <c r="X738" s="300"/>
      <c r="Y738" s="300"/>
      <c r="Z738" s="300"/>
      <c r="AA738" s="300"/>
      <c r="AB738" s="300"/>
      <c r="AC738" s="300"/>
      <c r="AD738" s="300"/>
      <c r="AE738" s="300"/>
      <c r="AF738" s="301"/>
      <c r="AG738" s="265" t="s">
        <v>316</v>
      </c>
      <c r="AH738" s="265"/>
      <c r="AI738" s="265"/>
      <c r="AJ738" s="265"/>
      <c r="AK738" s="265"/>
      <c r="AL738" s="265"/>
      <c r="AM738" s="299">
        <v>255</v>
      </c>
      <c r="AN738" s="300"/>
      <c r="AO738" s="300"/>
      <c r="AP738" s="300"/>
      <c r="AQ738" s="300"/>
      <c r="AR738" s="300"/>
      <c r="AS738" s="300"/>
      <c r="AT738" s="300"/>
      <c r="AU738" s="300"/>
      <c r="AV738" s="301"/>
      <c r="AW738" s="73"/>
      <c r="AX738" s="74"/>
    </row>
    <row r="739" spans="1:50" ht="24.75" customHeight="1" thickBot="1" x14ac:dyDescent="0.2">
      <c r="A739" s="671" t="s">
        <v>412</v>
      </c>
      <c r="B739" s="672"/>
      <c r="C739" s="672"/>
      <c r="D739" s="672"/>
      <c r="E739" s="672"/>
      <c r="F739" s="672"/>
      <c r="G739" s="302">
        <v>240</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459</v>
      </c>
      <c r="B740" s="621"/>
      <c r="C740" s="621"/>
      <c r="D740" s="621"/>
      <c r="E740" s="621"/>
      <c r="F740" s="62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461</v>
      </c>
      <c r="B779" s="640"/>
      <c r="C779" s="640"/>
      <c r="D779" s="640"/>
      <c r="E779" s="640"/>
      <c r="F779" s="641"/>
      <c r="G779" s="604" t="s">
        <v>512</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535</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513</v>
      </c>
      <c r="H781" s="680"/>
      <c r="I781" s="680"/>
      <c r="J781" s="680"/>
      <c r="K781" s="681"/>
      <c r="L781" s="673" t="s">
        <v>515</v>
      </c>
      <c r="M781" s="674"/>
      <c r="N781" s="674"/>
      <c r="O781" s="674"/>
      <c r="P781" s="674"/>
      <c r="Q781" s="674"/>
      <c r="R781" s="674"/>
      <c r="S781" s="674"/>
      <c r="T781" s="674"/>
      <c r="U781" s="674"/>
      <c r="V781" s="674"/>
      <c r="W781" s="674"/>
      <c r="X781" s="675"/>
      <c r="Y781" s="399">
        <v>1.6</v>
      </c>
      <c r="Z781" s="400"/>
      <c r="AA781" s="400"/>
      <c r="AB781" s="815"/>
      <c r="AC781" s="679"/>
      <c r="AD781" s="680"/>
      <c r="AE781" s="680"/>
      <c r="AF781" s="680"/>
      <c r="AG781" s="681"/>
      <c r="AH781" s="673"/>
      <c r="AI781" s="674"/>
      <c r="AJ781" s="674"/>
      <c r="AK781" s="674"/>
      <c r="AL781" s="674"/>
      <c r="AM781" s="674"/>
      <c r="AN781" s="674"/>
      <c r="AO781" s="674"/>
      <c r="AP781" s="674"/>
      <c r="AQ781" s="674"/>
      <c r="AR781" s="674"/>
      <c r="AS781" s="674"/>
      <c r="AT781" s="675"/>
      <c r="AU781" s="399">
        <v>0.8</v>
      </c>
      <c r="AV781" s="400"/>
      <c r="AW781" s="400"/>
      <c r="AX781" s="401"/>
    </row>
    <row r="782" spans="1:50" ht="24.75" customHeight="1" x14ac:dyDescent="0.15">
      <c r="A782" s="642"/>
      <c r="B782" s="643"/>
      <c r="C782" s="643"/>
      <c r="D782" s="643"/>
      <c r="E782" s="643"/>
      <c r="F782" s="644"/>
      <c r="G782" s="584" t="s">
        <v>514</v>
      </c>
      <c r="H782" s="585"/>
      <c r="I782" s="585"/>
      <c r="J782" s="585"/>
      <c r="K782" s="586"/>
      <c r="L782" s="607" t="s">
        <v>516</v>
      </c>
      <c r="M782" s="608"/>
      <c r="N782" s="608"/>
      <c r="O782" s="608"/>
      <c r="P782" s="608"/>
      <c r="Q782" s="608"/>
      <c r="R782" s="608"/>
      <c r="S782" s="608"/>
      <c r="T782" s="608"/>
      <c r="U782" s="608"/>
      <c r="V782" s="608"/>
      <c r="W782" s="608"/>
      <c r="X782" s="609"/>
      <c r="Y782" s="610">
        <v>0.4</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hidden="1"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hidden="1"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hidden="1"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hidden="1"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hidden="1"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2</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0.8</v>
      </c>
      <c r="AV791" s="842"/>
      <c r="AW791" s="842"/>
      <c r="AX791" s="844"/>
    </row>
    <row r="792" spans="1:50" ht="24.75" customHeight="1" x14ac:dyDescent="0.15">
      <c r="A792" s="642"/>
      <c r="B792" s="643"/>
      <c r="C792" s="643"/>
      <c r="D792" s="643"/>
      <c r="E792" s="643"/>
      <c r="F792" s="644"/>
      <c r="G792" s="604" t="s">
        <v>536</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v>0.9</v>
      </c>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0.9</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380</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381</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409</v>
      </c>
      <c r="AD836" s="141"/>
      <c r="AE836" s="141"/>
      <c r="AF836" s="141"/>
      <c r="AG836" s="141"/>
      <c r="AH836" s="378" t="s">
        <v>443</v>
      </c>
      <c r="AI836" s="375"/>
      <c r="AJ836" s="375"/>
      <c r="AK836" s="375"/>
      <c r="AL836" s="375" t="s">
        <v>22</v>
      </c>
      <c r="AM836" s="375"/>
      <c r="AN836" s="375"/>
      <c r="AO836" s="380"/>
      <c r="AP836" s="381" t="s">
        <v>359</v>
      </c>
      <c r="AQ836" s="381"/>
      <c r="AR836" s="381"/>
      <c r="AS836" s="381"/>
      <c r="AT836" s="381"/>
      <c r="AU836" s="381"/>
      <c r="AV836" s="381"/>
      <c r="AW836" s="381"/>
      <c r="AX836" s="381"/>
    </row>
    <row r="837" spans="1:50" ht="40.35" customHeight="1" x14ac:dyDescent="0.15">
      <c r="A837" s="387">
        <v>1</v>
      </c>
      <c r="B837" s="387">
        <v>1</v>
      </c>
      <c r="C837" s="373" t="s">
        <v>517</v>
      </c>
      <c r="D837" s="355"/>
      <c r="E837" s="355"/>
      <c r="F837" s="355"/>
      <c r="G837" s="355"/>
      <c r="H837" s="355"/>
      <c r="I837" s="355"/>
      <c r="J837" s="356">
        <v>3010001019663</v>
      </c>
      <c r="K837" s="357"/>
      <c r="L837" s="357"/>
      <c r="M837" s="357"/>
      <c r="N837" s="357"/>
      <c r="O837" s="357"/>
      <c r="P837" s="374" t="s">
        <v>518</v>
      </c>
      <c r="Q837" s="358"/>
      <c r="R837" s="358"/>
      <c r="S837" s="358"/>
      <c r="T837" s="358"/>
      <c r="U837" s="358"/>
      <c r="V837" s="358"/>
      <c r="W837" s="358"/>
      <c r="X837" s="358"/>
      <c r="Y837" s="359">
        <v>2</v>
      </c>
      <c r="Z837" s="360"/>
      <c r="AA837" s="360"/>
      <c r="AB837" s="361"/>
      <c r="AC837" s="369" t="s">
        <v>447</v>
      </c>
      <c r="AD837" s="370"/>
      <c r="AE837" s="370"/>
      <c r="AF837" s="370"/>
      <c r="AG837" s="370"/>
      <c r="AH837" s="371">
        <v>1</v>
      </c>
      <c r="AI837" s="372"/>
      <c r="AJ837" s="372"/>
      <c r="AK837" s="372"/>
      <c r="AL837" s="365">
        <v>63</v>
      </c>
      <c r="AM837" s="366"/>
      <c r="AN837" s="366"/>
      <c r="AO837" s="367"/>
      <c r="AP837" s="368" t="s">
        <v>537</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409</v>
      </c>
      <c r="AD869" s="141"/>
      <c r="AE869" s="141"/>
      <c r="AF869" s="141"/>
      <c r="AG869" s="141"/>
      <c r="AH869" s="378" t="s">
        <v>443</v>
      </c>
      <c r="AI869" s="375"/>
      <c r="AJ869" s="375"/>
      <c r="AK869" s="375"/>
      <c r="AL869" s="375" t="s">
        <v>22</v>
      </c>
      <c r="AM869" s="375"/>
      <c r="AN869" s="375"/>
      <c r="AO869" s="380"/>
      <c r="AP869" s="381" t="s">
        <v>359</v>
      </c>
      <c r="AQ869" s="381"/>
      <c r="AR869" s="381"/>
      <c r="AS869" s="381"/>
      <c r="AT869" s="381"/>
      <c r="AU869" s="381"/>
      <c r="AV869" s="381"/>
      <c r="AW869" s="381"/>
      <c r="AX869" s="381"/>
    </row>
    <row r="870" spans="1:50" ht="40.35" customHeight="1" x14ac:dyDescent="0.15">
      <c r="A870" s="387">
        <v>1</v>
      </c>
      <c r="B870" s="387">
        <v>1</v>
      </c>
      <c r="C870" s="373" t="s">
        <v>529</v>
      </c>
      <c r="D870" s="355"/>
      <c r="E870" s="355"/>
      <c r="F870" s="355"/>
      <c r="G870" s="355"/>
      <c r="H870" s="355"/>
      <c r="I870" s="355"/>
      <c r="J870" s="356">
        <v>9011001000384</v>
      </c>
      <c r="K870" s="357"/>
      <c r="L870" s="357"/>
      <c r="M870" s="357"/>
      <c r="N870" s="357"/>
      <c r="O870" s="357"/>
      <c r="P870" s="374" t="s">
        <v>530</v>
      </c>
      <c r="Q870" s="358"/>
      <c r="R870" s="358"/>
      <c r="S870" s="358"/>
      <c r="T870" s="358"/>
      <c r="U870" s="358"/>
      <c r="V870" s="358"/>
      <c r="W870" s="358"/>
      <c r="X870" s="358"/>
      <c r="Y870" s="359">
        <v>0.8</v>
      </c>
      <c r="Z870" s="360"/>
      <c r="AA870" s="360"/>
      <c r="AB870" s="361"/>
      <c r="AC870" s="369" t="s">
        <v>526</v>
      </c>
      <c r="AD870" s="370"/>
      <c r="AE870" s="370"/>
      <c r="AF870" s="370"/>
      <c r="AG870" s="370"/>
      <c r="AH870" s="371" t="s">
        <v>478</v>
      </c>
      <c r="AI870" s="372"/>
      <c r="AJ870" s="372"/>
      <c r="AK870" s="372"/>
      <c r="AL870" s="365" t="s">
        <v>476</v>
      </c>
      <c r="AM870" s="366"/>
      <c r="AN870" s="366"/>
      <c r="AO870" s="367"/>
      <c r="AP870" s="368" t="s">
        <v>538</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409</v>
      </c>
      <c r="AD902" s="141"/>
      <c r="AE902" s="141"/>
      <c r="AF902" s="141"/>
      <c r="AG902" s="141"/>
      <c r="AH902" s="378" t="s">
        <v>443</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517</v>
      </c>
      <c r="D903" s="355"/>
      <c r="E903" s="355"/>
      <c r="F903" s="355"/>
      <c r="G903" s="355"/>
      <c r="H903" s="355"/>
      <c r="I903" s="355"/>
      <c r="J903" s="356">
        <v>3010001019663</v>
      </c>
      <c r="K903" s="357"/>
      <c r="L903" s="357"/>
      <c r="M903" s="357"/>
      <c r="N903" s="357"/>
      <c r="O903" s="357"/>
      <c r="P903" s="374" t="s">
        <v>519</v>
      </c>
      <c r="Q903" s="358"/>
      <c r="R903" s="358"/>
      <c r="S903" s="358"/>
      <c r="T903" s="358"/>
      <c r="U903" s="358"/>
      <c r="V903" s="358"/>
      <c r="W903" s="358"/>
      <c r="X903" s="358"/>
      <c r="Y903" s="359">
        <v>0.9</v>
      </c>
      <c r="Z903" s="360"/>
      <c r="AA903" s="360"/>
      <c r="AB903" s="361"/>
      <c r="AC903" s="369" t="s">
        <v>453</v>
      </c>
      <c r="AD903" s="370"/>
      <c r="AE903" s="370"/>
      <c r="AF903" s="370"/>
      <c r="AG903" s="370"/>
      <c r="AH903" s="371" t="s">
        <v>539</v>
      </c>
      <c r="AI903" s="372"/>
      <c r="AJ903" s="372"/>
      <c r="AK903" s="372"/>
      <c r="AL903" s="365" t="s">
        <v>540</v>
      </c>
      <c r="AM903" s="366"/>
      <c r="AN903" s="366"/>
      <c r="AO903" s="367"/>
      <c r="AP903" s="368" t="s">
        <v>539</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409</v>
      </c>
      <c r="AD935" s="141"/>
      <c r="AE935" s="141"/>
      <c r="AF935" s="141"/>
      <c r="AG935" s="141"/>
      <c r="AH935" s="378" t="s">
        <v>443</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409</v>
      </c>
      <c r="AD968" s="141"/>
      <c r="AE968" s="141"/>
      <c r="AF968" s="141"/>
      <c r="AG968" s="141"/>
      <c r="AH968" s="378" t="s">
        <v>443</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409</v>
      </c>
      <c r="AD1001" s="141"/>
      <c r="AE1001" s="141"/>
      <c r="AF1001" s="141"/>
      <c r="AG1001" s="141"/>
      <c r="AH1001" s="378" t="s">
        <v>443</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409</v>
      </c>
      <c r="AD1034" s="141"/>
      <c r="AE1034" s="141"/>
      <c r="AF1034" s="141"/>
      <c r="AG1034" s="141"/>
      <c r="AH1034" s="378" t="s">
        <v>443</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409</v>
      </c>
      <c r="AD1067" s="141"/>
      <c r="AE1067" s="141"/>
      <c r="AF1067" s="141"/>
      <c r="AG1067" s="141"/>
      <c r="AH1067" s="378" t="s">
        <v>443</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389</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416</v>
      </c>
      <c r="AM1098" s="295"/>
      <c r="AN1098" s="295"/>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390</v>
      </c>
      <c r="AQ1101" s="381"/>
      <c r="AR1101" s="381"/>
      <c r="AS1101" s="381"/>
      <c r="AT1101" s="381"/>
      <c r="AU1101" s="381"/>
      <c r="AV1101" s="381"/>
      <c r="AW1101" s="381"/>
      <c r="AX1101" s="381"/>
    </row>
    <row r="1102" spans="1:50" ht="47.45" hidden="1" customHeight="1" x14ac:dyDescent="0.15">
      <c r="A1102" s="387">
        <v>1</v>
      </c>
      <c r="B1102" s="387">
        <v>1</v>
      </c>
      <c r="C1102" s="385"/>
      <c r="D1102" s="385"/>
      <c r="E1102" s="139"/>
      <c r="F1102" s="386"/>
      <c r="G1102" s="386"/>
      <c r="H1102" s="386"/>
      <c r="I1102" s="386"/>
      <c r="J1102" s="356"/>
      <c r="K1102" s="357"/>
      <c r="L1102" s="357"/>
      <c r="M1102" s="357"/>
      <c r="N1102" s="357"/>
      <c r="O1102" s="357"/>
      <c r="P1102" s="374"/>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75" priority="13569">
      <formula>IF(RIGHT(TEXT(P14,"0.#"),1)=".",FALSE,TRUE)</formula>
    </cfRule>
    <cfRule type="expression" dxfId="2074" priority="13570">
      <formula>IF(RIGHT(TEXT(P14,"0.#"),1)=".",TRUE,FALSE)</formula>
    </cfRule>
  </conditionalFormatting>
  <conditionalFormatting sqref="AE32 AI32 AM32">
    <cfRule type="expression" dxfId="2073" priority="13559">
      <formula>IF(RIGHT(TEXT(AE32,"0.#"),1)=".",FALSE,TRUE)</formula>
    </cfRule>
    <cfRule type="expression" dxfId="2072" priority="13560">
      <formula>IF(RIGHT(TEXT(AE32,"0.#"),1)=".",TRUE,FALSE)</formula>
    </cfRule>
  </conditionalFormatting>
  <conditionalFormatting sqref="P18:AX18">
    <cfRule type="expression" dxfId="2071" priority="13445">
      <formula>IF(RIGHT(TEXT(P18,"0.#"),1)=".",FALSE,TRUE)</formula>
    </cfRule>
    <cfRule type="expression" dxfId="2070" priority="13446">
      <formula>IF(RIGHT(TEXT(P18,"0.#"),1)=".",TRUE,FALSE)</formula>
    </cfRule>
  </conditionalFormatting>
  <conditionalFormatting sqref="Y782">
    <cfRule type="expression" dxfId="2069" priority="13441">
      <formula>IF(RIGHT(TEXT(Y782,"0.#"),1)=".",FALSE,TRUE)</formula>
    </cfRule>
    <cfRule type="expression" dxfId="2068" priority="13442">
      <formula>IF(RIGHT(TEXT(Y782,"0.#"),1)=".",TRUE,FALSE)</formula>
    </cfRule>
  </conditionalFormatting>
  <conditionalFormatting sqref="Y791">
    <cfRule type="expression" dxfId="2067" priority="13437">
      <formula>IF(RIGHT(TEXT(Y791,"0.#"),1)=".",FALSE,TRUE)</formula>
    </cfRule>
    <cfRule type="expression" dxfId="2066" priority="13438">
      <formula>IF(RIGHT(TEXT(Y791,"0.#"),1)=".",TRUE,FALSE)</formula>
    </cfRule>
  </conditionalFormatting>
  <conditionalFormatting sqref="Y822:Y829 Y820 Y809:Y816 Y807 Y796:Y803 Y794">
    <cfRule type="expression" dxfId="2065" priority="13219">
      <formula>IF(RIGHT(TEXT(Y794,"0.#"),1)=".",FALSE,TRUE)</formula>
    </cfRule>
    <cfRule type="expression" dxfId="2064" priority="13220">
      <formula>IF(RIGHT(TEXT(Y794,"0.#"),1)=".",TRUE,FALSE)</formula>
    </cfRule>
  </conditionalFormatting>
  <conditionalFormatting sqref="AR15:AX15 P15:AQ17 P13:AX13">
    <cfRule type="expression" dxfId="2063" priority="13267">
      <formula>IF(RIGHT(TEXT(P13,"0.#"),1)=".",FALSE,TRUE)</formula>
    </cfRule>
    <cfRule type="expression" dxfId="2062" priority="13268">
      <formula>IF(RIGHT(TEXT(P13,"0.#"),1)=".",TRUE,FALSE)</formula>
    </cfRule>
  </conditionalFormatting>
  <conditionalFormatting sqref="P19:AJ19">
    <cfRule type="expression" dxfId="2061" priority="13265">
      <formula>IF(RIGHT(TEXT(P19,"0.#"),1)=".",FALSE,TRUE)</formula>
    </cfRule>
    <cfRule type="expression" dxfId="2060" priority="13266">
      <formula>IF(RIGHT(TEXT(P19,"0.#"),1)=".",TRUE,FALSE)</formula>
    </cfRule>
  </conditionalFormatting>
  <conditionalFormatting sqref="AE101 AQ101 AI101 AM101">
    <cfRule type="expression" dxfId="2059" priority="13257">
      <formula>IF(RIGHT(TEXT(AE101,"0.#"),1)=".",FALSE,TRUE)</formula>
    </cfRule>
    <cfRule type="expression" dxfId="2058" priority="13258">
      <formula>IF(RIGHT(TEXT(AE101,"0.#"),1)=".",TRUE,FALSE)</formula>
    </cfRule>
  </conditionalFormatting>
  <conditionalFormatting sqref="Y783:Y790 Y781">
    <cfRule type="expression" dxfId="2057" priority="13243">
      <formula>IF(RIGHT(TEXT(Y781,"0.#"),1)=".",FALSE,TRUE)</formula>
    </cfRule>
    <cfRule type="expression" dxfId="2056" priority="13244">
      <formula>IF(RIGHT(TEXT(Y781,"0.#"),1)=".",TRUE,FALSE)</formula>
    </cfRule>
  </conditionalFormatting>
  <conditionalFormatting sqref="AU782">
    <cfRule type="expression" dxfId="2055" priority="13241">
      <formula>IF(RIGHT(TEXT(AU782,"0.#"),1)=".",FALSE,TRUE)</formula>
    </cfRule>
    <cfRule type="expression" dxfId="2054" priority="13242">
      <formula>IF(RIGHT(TEXT(AU782,"0.#"),1)=".",TRUE,FALSE)</formula>
    </cfRule>
  </conditionalFormatting>
  <conditionalFormatting sqref="AU791">
    <cfRule type="expression" dxfId="2053" priority="13239">
      <formula>IF(RIGHT(TEXT(AU791,"0.#"),1)=".",FALSE,TRUE)</formula>
    </cfRule>
    <cfRule type="expression" dxfId="2052" priority="13240">
      <formula>IF(RIGHT(TEXT(AU791,"0.#"),1)=".",TRUE,FALSE)</formula>
    </cfRule>
  </conditionalFormatting>
  <conditionalFormatting sqref="AU783:AU790 AU781">
    <cfRule type="expression" dxfId="2051" priority="13237">
      <formula>IF(RIGHT(TEXT(AU781,"0.#"),1)=".",FALSE,TRUE)</formula>
    </cfRule>
    <cfRule type="expression" dxfId="2050" priority="13238">
      <formula>IF(RIGHT(TEXT(AU781,"0.#"),1)=".",TRUE,FALSE)</formula>
    </cfRule>
  </conditionalFormatting>
  <conditionalFormatting sqref="Y821 Y808 Y795">
    <cfRule type="expression" dxfId="2049" priority="13223">
      <formula>IF(RIGHT(TEXT(Y795,"0.#"),1)=".",FALSE,TRUE)</formula>
    </cfRule>
    <cfRule type="expression" dxfId="2048" priority="13224">
      <formula>IF(RIGHT(TEXT(Y795,"0.#"),1)=".",TRUE,FALSE)</formula>
    </cfRule>
  </conditionalFormatting>
  <conditionalFormatting sqref="Y830 Y817 Y804">
    <cfRule type="expression" dxfId="2047" priority="13221">
      <formula>IF(RIGHT(TEXT(Y804,"0.#"),1)=".",FALSE,TRUE)</formula>
    </cfRule>
    <cfRule type="expression" dxfId="2046" priority="13222">
      <formula>IF(RIGHT(TEXT(Y804,"0.#"),1)=".",TRUE,FALSE)</formula>
    </cfRule>
  </conditionalFormatting>
  <conditionalFormatting sqref="AU821 AU808 AU795">
    <cfRule type="expression" dxfId="2045" priority="13217">
      <formula>IF(RIGHT(TEXT(AU795,"0.#"),1)=".",FALSE,TRUE)</formula>
    </cfRule>
    <cfRule type="expression" dxfId="2044" priority="13218">
      <formula>IF(RIGHT(TEXT(AU795,"0.#"),1)=".",TRUE,FALSE)</formula>
    </cfRule>
  </conditionalFormatting>
  <conditionalFormatting sqref="AU830 AU817 AU804">
    <cfRule type="expression" dxfId="2043" priority="13215">
      <formula>IF(RIGHT(TEXT(AU804,"0.#"),1)=".",FALSE,TRUE)</formula>
    </cfRule>
    <cfRule type="expression" dxfId="2042" priority="13216">
      <formula>IF(RIGHT(TEXT(AU804,"0.#"),1)=".",TRUE,FALSE)</formula>
    </cfRule>
  </conditionalFormatting>
  <conditionalFormatting sqref="AU822:AU829 AU820 AU809:AU816 AU807 AU796:AU803 AU794">
    <cfRule type="expression" dxfId="2041" priority="13213">
      <formula>IF(RIGHT(TEXT(AU794,"0.#"),1)=".",FALSE,TRUE)</formula>
    </cfRule>
    <cfRule type="expression" dxfId="2040" priority="13214">
      <formula>IF(RIGHT(TEXT(AU794,"0.#"),1)=".",TRUE,FALSE)</formula>
    </cfRule>
  </conditionalFormatting>
  <conditionalFormatting sqref="AM87">
    <cfRule type="expression" dxfId="2039" priority="12867">
      <formula>IF(RIGHT(TEXT(AM87,"0.#"),1)=".",FALSE,TRUE)</formula>
    </cfRule>
    <cfRule type="expression" dxfId="2038" priority="12868">
      <formula>IF(RIGHT(TEXT(AM87,"0.#"),1)=".",TRUE,FALSE)</formula>
    </cfRule>
  </conditionalFormatting>
  <conditionalFormatting sqref="AE55">
    <cfRule type="expression" dxfId="2037" priority="12935">
      <formula>IF(RIGHT(TEXT(AE55,"0.#"),1)=".",FALSE,TRUE)</formula>
    </cfRule>
    <cfRule type="expression" dxfId="2036" priority="12936">
      <formula>IF(RIGHT(TEXT(AE55,"0.#"),1)=".",TRUE,FALSE)</formula>
    </cfRule>
  </conditionalFormatting>
  <conditionalFormatting sqref="AI55">
    <cfRule type="expression" dxfId="2035" priority="12933">
      <formula>IF(RIGHT(TEXT(AI55,"0.#"),1)=".",FALSE,TRUE)</formula>
    </cfRule>
    <cfRule type="expression" dxfId="2034" priority="12934">
      <formula>IF(RIGHT(TEXT(AI55,"0.#"),1)=".",TRUE,FALSE)</formula>
    </cfRule>
  </conditionalFormatting>
  <conditionalFormatting sqref="AE33 AI33 AM33">
    <cfRule type="expression" dxfId="2033" priority="13027">
      <formula>IF(RIGHT(TEXT(AE33,"0.#"),1)=".",FALSE,TRUE)</formula>
    </cfRule>
    <cfRule type="expression" dxfId="2032" priority="13028">
      <formula>IF(RIGHT(TEXT(AE33,"0.#"),1)=".",TRUE,FALSE)</formula>
    </cfRule>
  </conditionalFormatting>
  <conditionalFormatting sqref="AE34 AI34 AM34">
    <cfRule type="expression" dxfId="2031" priority="13025">
      <formula>IF(RIGHT(TEXT(AE34,"0.#"),1)=".",FALSE,TRUE)</formula>
    </cfRule>
    <cfRule type="expression" dxfId="2030" priority="13026">
      <formula>IF(RIGHT(TEXT(AE34,"0.#"),1)=".",TRUE,FALSE)</formula>
    </cfRule>
  </conditionalFormatting>
  <conditionalFormatting sqref="AQ32:AQ34">
    <cfRule type="expression" dxfId="2029" priority="13007">
      <formula>IF(RIGHT(TEXT(AQ32,"0.#"),1)=".",FALSE,TRUE)</formula>
    </cfRule>
    <cfRule type="expression" dxfId="2028" priority="13008">
      <formula>IF(RIGHT(TEXT(AQ32,"0.#"),1)=".",TRUE,FALSE)</formula>
    </cfRule>
  </conditionalFormatting>
  <conditionalFormatting sqref="AU32:AU34">
    <cfRule type="expression" dxfId="2027" priority="13005">
      <formula>IF(RIGHT(TEXT(AU32,"0.#"),1)=".",FALSE,TRUE)</formula>
    </cfRule>
    <cfRule type="expression" dxfId="2026" priority="13006">
      <formula>IF(RIGHT(TEXT(AU32,"0.#"),1)=".",TRUE,FALSE)</formula>
    </cfRule>
  </conditionalFormatting>
  <conditionalFormatting sqref="AE53">
    <cfRule type="expression" dxfId="2025" priority="12939">
      <formula>IF(RIGHT(TEXT(AE53,"0.#"),1)=".",FALSE,TRUE)</formula>
    </cfRule>
    <cfRule type="expression" dxfId="2024" priority="12940">
      <formula>IF(RIGHT(TEXT(AE53,"0.#"),1)=".",TRUE,FALSE)</formula>
    </cfRule>
  </conditionalFormatting>
  <conditionalFormatting sqref="AE54">
    <cfRule type="expression" dxfId="2023" priority="12937">
      <formula>IF(RIGHT(TEXT(AE54,"0.#"),1)=".",FALSE,TRUE)</formula>
    </cfRule>
    <cfRule type="expression" dxfId="2022" priority="12938">
      <formula>IF(RIGHT(TEXT(AE54,"0.#"),1)=".",TRUE,FALSE)</formula>
    </cfRule>
  </conditionalFormatting>
  <conditionalFormatting sqref="AI54">
    <cfRule type="expression" dxfId="2021" priority="12931">
      <formula>IF(RIGHT(TEXT(AI54,"0.#"),1)=".",FALSE,TRUE)</formula>
    </cfRule>
    <cfRule type="expression" dxfId="2020" priority="12932">
      <formula>IF(RIGHT(TEXT(AI54,"0.#"),1)=".",TRUE,FALSE)</formula>
    </cfRule>
  </conditionalFormatting>
  <conditionalFormatting sqref="AI53">
    <cfRule type="expression" dxfId="2019" priority="12929">
      <formula>IF(RIGHT(TEXT(AI53,"0.#"),1)=".",FALSE,TRUE)</formula>
    </cfRule>
    <cfRule type="expression" dxfId="2018" priority="12930">
      <formula>IF(RIGHT(TEXT(AI53,"0.#"),1)=".",TRUE,FALSE)</formula>
    </cfRule>
  </conditionalFormatting>
  <conditionalFormatting sqref="AM53">
    <cfRule type="expression" dxfId="2017" priority="12927">
      <formula>IF(RIGHT(TEXT(AM53,"0.#"),1)=".",FALSE,TRUE)</formula>
    </cfRule>
    <cfRule type="expression" dxfId="2016" priority="12928">
      <formula>IF(RIGHT(TEXT(AM53,"0.#"),1)=".",TRUE,FALSE)</formula>
    </cfRule>
  </conditionalFormatting>
  <conditionalFormatting sqref="AM54">
    <cfRule type="expression" dxfId="2015" priority="12925">
      <formula>IF(RIGHT(TEXT(AM54,"0.#"),1)=".",FALSE,TRUE)</formula>
    </cfRule>
    <cfRule type="expression" dxfId="2014" priority="12926">
      <formula>IF(RIGHT(TEXT(AM54,"0.#"),1)=".",TRUE,FALSE)</formula>
    </cfRule>
  </conditionalFormatting>
  <conditionalFormatting sqref="AM55">
    <cfRule type="expression" dxfId="2013" priority="12923">
      <formula>IF(RIGHT(TEXT(AM55,"0.#"),1)=".",FALSE,TRUE)</formula>
    </cfRule>
    <cfRule type="expression" dxfId="2012" priority="12924">
      <formula>IF(RIGHT(TEXT(AM55,"0.#"),1)=".",TRUE,FALSE)</formula>
    </cfRule>
  </conditionalFormatting>
  <conditionalFormatting sqref="AE60">
    <cfRule type="expression" dxfId="2011" priority="12909">
      <formula>IF(RIGHT(TEXT(AE60,"0.#"),1)=".",FALSE,TRUE)</formula>
    </cfRule>
    <cfRule type="expression" dxfId="2010" priority="12910">
      <formula>IF(RIGHT(TEXT(AE60,"0.#"),1)=".",TRUE,FALSE)</formula>
    </cfRule>
  </conditionalFormatting>
  <conditionalFormatting sqref="AE61">
    <cfRule type="expression" dxfId="2009" priority="12907">
      <formula>IF(RIGHT(TEXT(AE61,"0.#"),1)=".",FALSE,TRUE)</formula>
    </cfRule>
    <cfRule type="expression" dxfId="2008" priority="12908">
      <formula>IF(RIGHT(TEXT(AE61,"0.#"),1)=".",TRUE,FALSE)</formula>
    </cfRule>
  </conditionalFormatting>
  <conditionalFormatting sqref="AE62">
    <cfRule type="expression" dxfId="2007" priority="12905">
      <formula>IF(RIGHT(TEXT(AE62,"0.#"),1)=".",FALSE,TRUE)</formula>
    </cfRule>
    <cfRule type="expression" dxfId="2006" priority="12906">
      <formula>IF(RIGHT(TEXT(AE62,"0.#"),1)=".",TRUE,FALSE)</formula>
    </cfRule>
  </conditionalFormatting>
  <conditionalFormatting sqref="AI62">
    <cfRule type="expression" dxfId="2005" priority="12903">
      <formula>IF(RIGHT(TEXT(AI62,"0.#"),1)=".",FALSE,TRUE)</formula>
    </cfRule>
    <cfRule type="expression" dxfId="2004" priority="12904">
      <formula>IF(RIGHT(TEXT(AI62,"0.#"),1)=".",TRUE,FALSE)</formula>
    </cfRule>
  </conditionalFormatting>
  <conditionalFormatting sqref="AI61">
    <cfRule type="expression" dxfId="2003" priority="12901">
      <formula>IF(RIGHT(TEXT(AI61,"0.#"),1)=".",FALSE,TRUE)</formula>
    </cfRule>
    <cfRule type="expression" dxfId="2002" priority="12902">
      <formula>IF(RIGHT(TEXT(AI61,"0.#"),1)=".",TRUE,FALSE)</formula>
    </cfRule>
  </conditionalFormatting>
  <conditionalFormatting sqref="AI60">
    <cfRule type="expression" dxfId="2001" priority="12899">
      <formula>IF(RIGHT(TEXT(AI60,"0.#"),1)=".",FALSE,TRUE)</formula>
    </cfRule>
    <cfRule type="expression" dxfId="2000" priority="12900">
      <formula>IF(RIGHT(TEXT(AI60,"0.#"),1)=".",TRUE,FALSE)</formula>
    </cfRule>
  </conditionalFormatting>
  <conditionalFormatting sqref="AM60">
    <cfRule type="expression" dxfId="1999" priority="12897">
      <formula>IF(RIGHT(TEXT(AM60,"0.#"),1)=".",FALSE,TRUE)</formula>
    </cfRule>
    <cfRule type="expression" dxfId="1998" priority="12898">
      <formula>IF(RIGHT(TEXT(AM60,"0.#"),1)=".",TRUE,FALSE)</formula>
    </cfRule>
  </conditionalFormatting>
  <conditionalFormatting sqref="AM61">
    <cfRule type="expression" dxfId="1997" priority="12895">
      <formula>IF(RIGHT(TEXT(AM61,"0.#"),1)=".",FALSE,TRUE)</formula>
    </cfRule>
    <cfRule type="expression" dxfId="1996" priority="12896">
      <formula>IF(RIGHT(TEXT(AM61,"0.#"),1)=".",TRUE,FALSE)</formula>
    </cfRule>
  </conditionalFormatting>
  <conditionalFormatting sqref="AM62">
    <cfRule type="expression" dxfId="1995" priority="12893">
      <formula>IF(RIGHT(TEXT(AM62,"0.#"),1)=".",FALSE,TRUE)</formula>
    </cfRule>
    <cfRule type="expression" dxfId="1994" priority="12894">
      <formula>IF(RIGHT(TEXT(AM62,"0.#"),1)=".",TRUE,FALSE)</formula>
    </cfRule>
  </conditionalFormatting>
  <conditionalFormatting sqref="AE87">
    <cfRule type="expression" dxfId="1993" priority="12879">
      <formula>IF(RIGHT(TEXT(AE87,"0.#"),1)=".",FALSE,TRUE)</formula>
    </cfRule>
    <cfRule type="expression" dxfId="1992" priority="12880">
      <formula>IF(RIGHT(TEXT(AE87,"0.#"),1)=".",TRUE,FALSE)</formula>
    </cfRule>
  </conditionalFormatting>
  <conditionalFormatting sqref="AE88">
    <cfRule type="expression" dxfId="1991" priority="12877">
      <formula>IF(RIGHT(TEXT(AE88,"0.#"),1)=".",FALSE,TRUE)</formula>
    </cfRule>
    <cfRule type="expression" dxfId="1990" priority="12878">
      <formula>IF(RIGHT(TEXT(AE88,"0.#"),1)=".",TRUE,FALSE)</formula>
    </cfRule>
  </conditionalFormatting>
  <conditionalFormatting sqref="AE89">
    <cfRule type="expression" dxfId="1989" priority="12875">
      <formula>IF(RIGHT(TEXT(AE89,"0.#"),1)=".",FALSE,TRUE)</formula>
    </cfRule>
    <cfRule type="expression" dxfId="1988" priority="12876">
      <formula>IF(RIGHT(TEXT(AE89,"0.#"),1)=".",TRUE,FALSE)</formula>
    </cfRule>
  </conditionalFormatting>
  <conditionalFormatting sqref="AI89">
    <cfRule type="expression" dxfId="1987" priority="12873">
      <formula>IF(RIGHT(TEXT(AI89,"0.#"),1)=".",FALSE,TRUE)</formula>
    </cfRule>
    <cfRule type="expression" dxfId="1986" priority="12874">
      <formula>IF(RIGHT(TEXT(AI89,"0.#"),1)=".",TRUE,FALSE)</formula>
    </cfRule>
  </conditionalFormatting>
  <conditionalFormatting sqref="AI88">
    <cfRule type="expression" dxfId="1985" priority="12871">
      <formula>IF(RIGHT(TEXT(AI88,"0.#"),1)=".",FALSE,TRUE)</formula>
    </cfRule>
    <cfRule type="expression" dxfId="1984" priority="12872">
      <formula>IF(RIGHT(TEXT(AI88,"0.#"),1)=".",TRUE,FALSE)</formula>
    </cfRule>
  </conditionalFormatting>
  <conditionalFormatting sqref="AI87">
    <cfRule type="expression" dxfId="1983" priority="12869">
      <formula>IF(RIGHT(TEXT(AI87,"0.#"),1)=".",FALSE,TRUE)</formula>
    </cfRule>
    <cfRule type="expression" dxfId="1982" priority="12870">
      <formula>IF(RIGHT(TEXT(AI87,"0.#"),1)=".",TRUE,FALSE)</formula>
    </cfRule>
  </conditionalFormatting>
  <conditionalFormatting sqref="AM88">
    <cfRule type="expression" dxfId="1981" priority="12865">
      <formula>IF(RIGHT(TEXT(AM88,"0.#"),1)=".",FALSE,TRUE)</formula>
    </cfRule>
    <cfRule type="expression" dxfId="1980" priority="12866">
      <formula>IF(RIGHT(TEXT(AM88,"0.#"),1)=".",TRUE,FALSE)</formula>
    </cfRule>
  </conditionalFormatting>
  <conditionalFormatting sqref="AM89">
    <cfRule type="expression" dxfId="1979" priority="12863">
      <formula>IF(RIGHT(TEXT(AM89,"0.#"),1)=".",FALSE,TRUE)</formula>
    </cfRule>
    <cfRule type="expression" dxfId="1978" priority="12864">
      <formula>IF(RIGHT(TEXT(AM89,"0.#"),1)=".",TRUE,FALSE)</formula>
    </cfRule>
  </conditionalFormatting>
  <conditionalFormatting sqref="AE92">
    <cfRule type="expression" dxfId="1977" priority="12849">
      <formula>IF(RIGHT(TEXT(AE92,"0.#"),1)=".",FALSE,TRUE)</formula>
    </cfRule>
    <cfRule type="expression" dxfId="1976" priority="12850">
      <formula>IF(RIGHT(TEXT(AE92,"0.#"),1)=".",TRUE,FALSE)</formula>
    </cfRule>
  </conditionalFormatting>
  <conditionalFormatting sqref="AE93">
    <cfRule type="expression" dxfId="1975" priority="12847">
      <formula>IF(RIGHT(TEXT(AE93,"0.#"),1)=".",FALSE,TRUE)</formula>
    </cfRule>
    <cfRule type="expression" dxfId="1974" priority="12848">
      <formula>IF(RIGHT(TEXT(AE93,"0.#"),1)=".",TRUE,FALSE)</formula>
    </cfRule>
  </conditionalFormatting>
  <conditionalFormatting sqref="AE94">
    <cfRule type="expression" dxfId="1973" priority="12845">
      <formula>IF(RIGHT(TEXT(AE94,"0.#"),1)=".",FALSE,TRUE)</formula>
    </cfRule>
    <cfRule type="expression" dxfId="1972" priority="12846">
      <formula>IF(RIGHT(TEXT(AE94,"0.#"),1)=".",TRUE,FALSE)</formula>
    </cfRule>
  </conditionalFormatting>
  <conditionalFormatting sqref="AI94">
    <cfRule type="expression" dxfId="1971" priority="12843">
      <formula>IF(RIGHT(TEXT(AI94,"0.#"),1)=".",FALSE,TRUE)</formula>
    </cfRule>
    <cfRule type="expression" dxfId="1970" priority="12844">
      <formula>IF(RIGHT(TEXT(AI94,"0.#"),1)=".",TRUE,FALSE)</formula>
    </cfRule>
  </conditionalFormatting>
  <conditionalFormatting sqref="AI93">
    <cfRule type="expression" dxfId="1969" priority="12841">
      <formula>IF(RIGHT(TEXT(AI93,"0.#"),1)=".",FALSE,TRUE)</formula>
    </cfRule>
    <cfRule type="expression" dxfId="1968" priority="12842">
      <formula>IF(RIGHT(TEXT(AI93,"0.#"),1)=".",TRUE,FALSE)</formula>
    </cfRule>
  </conditionalFormatting>
  <conditionalFormatting sqref="AI92">
    <cfRule type="expression" dxfId="1967" priority="12839">
      <formula>IF(RIGHT(TEXT(AI92,"0.#"),1)=".",FALSE,TRUE)</formula>
    </cfRule>
    <cfRule type="expression" dxfId="1966" priority="12840">
      <formula>IF(RIGHT(TEXT(AI92,"0.#"),1)=".",TRUE,FALSE)</formula>
    </cfRule>
  </conditionalFormatting>
  <conditionalFormatting sqref="AM92">
    <cfRule type="expression" dxfId="1965" priority="12837">
      <formula>IF(RIGHT(TEXT(AM92,"0.#"),1)=".",FALSE,TRUE)</formula>
    </cfRule>
    <cfRule type="expression" dxfId="1964" priority="12838">
      <formula>IF(RIGHT(TEXT(AM92,"0.#"),1)=".",TRUE,FALSE)</formula>
    </cfRule>
  </conditionalFormatting>
  <conditionalFormatting sqref="AM93">
    <cfRule type="expression" dxfId="1963" priority="12835">
      <formula>IF(RIGHT(TEXT(AM93,"0.#"),1)=".",FALSE,TRUE)</formula>
    </cfRule>
    <cfRule type="expression" dxfId="1962" priority="12836">
      <formula>IF(RIGHT(TEXT(AM93,"0.#"),1)=".",TRUE,FALSE)</formula>
    </cfRule>
  </conditionalFormatting>
  <conditionalFormatting sqref="AM94">
    <cfRule type="expression" dxfId="1961" priority="12833">
      <formula>IF(RIGHT(TEXT(AM94,"0.#"),1)=".",FALSE,TRUE)</formula>
    </cfRule>
    <cfRule type="expression" dxfId="1960" priority="12834">
      <formula>IF(RIGHT(TEXT(AM94,"0.#"),1)=".",TRUE,FALSE)</formula>
    </cfRule>
  </conditionalFormatting>
  <conditionalFormatting sqref="AE97">
    <cfRule type="expression" dxfId="1959" priority="12819">
      <formula>IF(RIGHT(TEXT(AE97,"0.#"),1)=".",FALSE,TRUE)</formula>
    </cfRule>
    <cfRule type="expression" dxfId="1958" priority="12820">
      <formula>IF(RIGHT(TEXT(AE97,"0.#"),1)=".",TRUE,FALSE)</formula>
    </cfRule>
  </conditionalFormatting>
  <conditionalFormatting sqref="AE98">
    <cfRule type="expression" dxfId="1957" priority="12817">
      <formula>IF(RIGHT(TEXT(AE98,"0.#"),1)=".",FALSE,TRUE)</formula>
    </cfRule>
    <cfRule type="expression" dxfId="1956" priority="12818">
      <formula>IF(RIGHT(TEXT(AE98,"0.#"),1)=".",TRUE,FALSE)</formula>
    </cfRule>
  </conditionalFormatting>
  <conditionalFormatting sqref="AE99">
    <cfRule type="expression" dxfId="1955" priority="12815">
      <formula>IF(RIGHT(TEXT(AE99,"0.#"),1)=".",FALSE,TRUE)</formula>
    </cfRule>
    <cfRule type="expression" dxfId="1954" priority="12816">
      <formula>IF(RIGHT(TEXT(AE99,"0.#"),1)=".",TRUE,FALSE)</formula>
    </cfRule>
  </conditionalFormatting>
  <conditionalFormatting sqref="AI99">
    <cfRule type="expression" dxfId="1953" priority="12813">
      <formula>IF(RIGHT(TEXT(AI99,"0.#"),1)=".",FALSE,TRUE)</formula>
    </cfRule>
    <cfRule type="expression" dxfId="1952" priority="12814">
      <formula>IF(RIGHT(TEXT(AI99,"0.#"),1)=".",TRUE,FALSE)</formula>
    </cfRule>
  </conditionalFormatting>
  <conditionalFormatting sqref="AI98">
    <cfRule type="expression" dxfId="1951" priority="12811">
      <formula>IF(RIGHT(TEXT(AI98,"0.#"),1)=".",FALSE,TRUE)</formula>
    </cfRule>
    <cfRule type="expression" dxfId="1950" priority="12812">
      <formula>IF(RIGHT(TEXT(AI98,"0.#"),1)=".",TRUE,FALSE)</formula>
    </cfRule>
  </conditionalFormatting>
  <conditionalFormatting sqref="AI97">
    <cfRule type="expression" dxfId="1949" priority="12809">
      <formula>IF(RIGHT(TEXT(AI97,"0.#"),1)=".",FALSE,TRUE)</formula>
    </cfRule>
    <cfRule type="expression" dxfId="1948" priority="12810">
      <formula>IF(RIGHT(TEXT(AI97,"0.#"),1)=".",TRUE,FALSE)</formula>
    </cfRule>
  </conditionalFormatting>
  <conditionalFormatting sqref="AM97">
    <cfRule type="expression" dxfId="1947" priority="12807">
      <formula>IF(RIGHT(TEXT(AM97,"0.#"),1)=".",FALSE,TRUE)</formula>
    </cfRule>
    <cfRule type="expression" dxfId="1946" priority="12808">
      <formula>IF(RIGHT(TEXT(AM97,"0.#"),1)=".",TRUE,FALSE)</formula>
    </cfRule>
  </conditionalFormatting>
  <conditionalFormatting sqref="AM98">
    <cfRule type="expression" dxfId="1945" priority="12805">
      <formula>IF(RIGHT(TEXT(AM98,"0.#"),1)=".",FALSE,TRUE)</formula>
    </cfRule>
    <cfRule type="expression" dxfId="1944" priority="12806">
      <formula>IF(RIGHT(TEXT(AM98,"0.#"),1)=".",TRUE,FALSE)</formula>
    </cfRule>
  </conditionalFormatting>
  <conditionalFormatting sqref="AM99">
    <cfRule type="expression" dxfId="1943" priority="12803">
      <formula>IF(RIGHT(TEXT(AM99,"0.#"),1)=".",FALSE,TRUE)</formula>
    </cfRule>
    <cfRule type="expression" dxfId="1942" priority="12804">
      <formula>IF(RIGHT(TEXT(AM99,"0.#"),1)=".",TRUE,FALSE)</formula>
    </cfRule>
  </conditionalFormatting>
  <conditionalFormatting sqref="AE102 AI102 AM102">
    <cfRule type="expression" dxfId="1941" priority="12785">
      <formula>IF(RIGHT(TEXT(AE102,"0.#"),1)=".",FALSE,TRUE)</formula>
    </cfRule>
    <cfRule type="expression" dxfId="1940" priority="12786">
      <formula>IF(RIGHT(TEXT(AE102,"0.#"),1)=".",TRUE,FALSE)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699" max="49" man="1"/>
    <brk id="735"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6" zoomScale="130" zoomScaleNormal="130" workbookViewId="0">
      <selection activeCell="B30" sqref="B3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2017-06-18T08:04:32Z</cp:lastPrinted>
  <dcterms:created xsi:type="dcterms:W3CDTF">2012-03-13T00:50:25Z</dcterms:created>
  <dcterms:modified xsi:type="dcterms:W3CDTF">2017-07-07T14:14:51Z</dcterms:modified>
</cp:coreProperties>
</file>