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18315"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calcMode="autoNoTable" iterate="1" iterateCount="1" iterateDelta="0"/>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<sst xmlns="http://schemas.openxmlformats.org/spreadsheetml/2006/main" count="2208" uniqueCount="588">
  <si>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</si>
  <si>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</si>
  <si>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</si>
  <si>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</si>
  <si>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</si>
  <si>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</si>
  <si>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</si>
  <si>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</si>
  <si>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</si>
  <si>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</si>
  <si>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</si>
  <si>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</si>
  <si>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</si>
  <si>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</si>
  <si>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</si>
  <si>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</si>
  <si>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</si>
  <si>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</si>
  <si>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</si>
  <si>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</si>
  <si>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</si>
  <si>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</si>
  <si>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</si>
  <si>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</si>
  <si>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</si>
  <si>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</si>
  <si>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</si>
  <si>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</si>
  <si>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</si>
  <si>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</si>
  <si>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</si>
  <si>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</si>
  <si>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</si>
  <si>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</si>
  <si>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</si>
  <si>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</si>
  <si>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</si>
  <si>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</si>
  <si>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</si>
  <si>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</si>
  <si>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</si>
  <si>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</si>
  <si>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</si>
  <si>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</si>
  <si>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</si>
  <si>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</si>
  <si>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</si>
  <si>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</si>
  <si>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</si>
  <si>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</si>
  <si>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</si>
  <si>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</si>
  <si>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</si>
  <si>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</si>
  <si>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</si>
  <si>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</si>
  <si>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</si>
  <si>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</si>
  <si>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</si>
  <si>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</si>
  <si>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</si>
  <si>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</si>
  <si>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</si>
  <si>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</si>
  <si>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</si>
  <si>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</si>
  <si>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</si>
  <si>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</si>
  <si>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</si>
  <si>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</si>
  <si>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</si>
  <si>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</si>
  <si>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</si>
  <si>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</si>
  <si>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</si>
  <si>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</si>
  <si>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</si>
  <si>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</si>
  <si>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</si>
  <si>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</si>
  <si>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</si>
  <si>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</si>
  <si>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</si>
  <si>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</si>
  <si>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</si>
  <si>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</si>
  <si>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</si>
  <si>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</si>
  <si>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</si>
  <si>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</si>
  <si>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</si>
  <si>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</si>
  <si>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</si>
  <si>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</si>
  <si>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</si>
  <si>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</si>
  <si>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</si>
  <si>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</si>
  <si>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</si>
  <si>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</si>
  <si>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</si>
  <si>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</si>
  <si>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</si>
  <si>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</si>
  <si>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</si>
  <si>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</si>
  <si>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</si>
  <si>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</si>
  <si>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</si>
  <si>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</si>
  <si>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</si>
  <si>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</si>
  <si>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</si>
  <si>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</si>
  <si>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</si>
  <si>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</si>
  <si>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</si>
  <si>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</si>
  <si>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</si>
  <si>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</si>
  <si>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</si>
  <si>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</si>
  <si>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</si>
  <si>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</si>
  <si>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</si>
  <si>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</si>
  <si>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</si>
  <si>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</si>
  <si>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</si>
  <si>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</si>
  <si>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</si>
  <si>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</si>
  <si>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</si>
  <si>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</si>
  <si>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</si>
  <si>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</si>
  <si>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</si>
  <si>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</si>
  <si>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</si>
  <si>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</si>
  <si>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</si>
  <si>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</si>
  <si>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</si>
  <si>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</si>
  <si>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</si>
  <si>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</si>
  <si>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</si>
  <si>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</si>
  <si>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</si>
  <si>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</si>
  <si>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</si>
  <si>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</si>
  <si>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</si>
  <si>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</si>
  <si>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</si>
  <si>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</si>
  <si>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</si>
  <si>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</si>
  <si>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</si>
  <si>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</si>
  <si>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</si>
  <si>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</si>
  <si>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</si>
  <si>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</si>
  <si>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</si>
  <si>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</si>
  <si>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</si>
  <si>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</si>
  <si>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</si>
  <si>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</si>
  <si>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</si>
  <si>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</si>
  <si>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</si>
  <si>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</si>
  <si>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</si>
  <si>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</si>
  <si>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</si>
  <si>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</si>
  <si>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</si>
  <si>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</si>
  <si>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</si>
  <si>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</si>
  <si>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</si>
  <si>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</si>
  <si>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</si>
  <si>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</si>
  <si>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</si>
  <si>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</si>
  <si>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</si>
  <si>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</si>
  <si>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</si>
  <si>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</si>
  <si>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</si>
  <si>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</si>
  <si>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</si>
  <si>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</si>
  <si>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</si>
  <si>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</si>
  <si>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</si>
  <si>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</si>
  <si>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</si>
  <si>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</si>
  <si>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</si>
  <si>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</si>
  <si>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</si>
  <si>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</si>
  <si>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</si>
  <si>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</si>
  <si>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</si>
  <si>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</si>
  <si>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</si>
  <si>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</si>
  <si>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</si>
  <si>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</si>
  <si>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</si>
  <si>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</si>
  <si>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</si>
  <si>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</si>
  <si>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</si>
  <si>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</si>
  <si>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</si>
  <si>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</si>
  <si>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</si>
  <si>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</si>
  <si>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</si>
  <si>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</si>
  <si>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</si>
  <si>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</si>
  <si>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</si>
  <si>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</si>
  <si>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</si>
  <si>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</si>
  <si>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</si>
  <si>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</si>
  <si>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</si>
  <si>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</si>
  <si>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</si>
  <si>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</si>
  <si>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</si>
  <si>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</si>
  <si>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</si>
  <si>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</si>
  <si>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</si>
  <si>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</si>
  <si>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</si>
  <si>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</si>
  <si>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</si>
  <si>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</si>
  <si>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</si>
  <si>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</si>
  <si>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</si>
  <si>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</si>
  <si>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</si>
  <si>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</si>
  <si>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</si>
  <si>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</si>
  <si>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</si>
  <si>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</si>
  <si>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</si>
  <si>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</si>
  <si>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</si>
  <si>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</si>
  <si>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</si>
  <si>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</si>
  <si>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</si>
  <si>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</si>
  <si>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</si>
  <si>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</si>
  <si>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</si>
  <si>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</si>
  <si>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</si>
  <si>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</si>
  <si>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</si>
  <si>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</si>
  <si>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</si>
  <si>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</si>
  <si>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</si>
  <si>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</si>
  <si>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</si>
  <si>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</si>
  <si>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</si>
  <si>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</si>
  <si>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</si>
  <si>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</si>
  <si>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</si>
  <si>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</si>
  <si>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</si>
  <si>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</si>
  <si>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</si>
  <si>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</si>
  <si>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</si>
  <si>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</si>
  <si>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</si>
  <si>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</si>
  <si>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</si>
  <si>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</si>
  <si>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</si>
  <si>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</si>
  <si>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</si>
  <si>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</si>
  <si>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</si>
  <si>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</si>
  <si>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</si>
  <si>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</si>
  <si>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</si>
  <si>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</si>
  <si>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</si>
  <si>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</si>
  <si>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</si>
  <si>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</si>
  <si>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</si>
  <si>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</si>
  <si>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</si>
  <si>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</si>
  <si>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</si>
  <si>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</si>
  <si>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</si>
  <si>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</si>
  <si>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</si>
  <si>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</si>
  <si>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</si>
  <si>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</si>
  <si>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</si>
  <si>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</si>
  <si>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</si>
  <si>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</si>
  <si>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</si>
  <si>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</si>
  <si>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</si>
  <si>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</si>
  <si>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</si>
  <si>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</si>
  <si>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</si>
  <si>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</si>
  <si>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</si>
  <si>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</si>
  <si>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</si>
  <si>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</si>
  <si>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</si>
  <si>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</si>
  <si>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</si>
  <si>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</si>
  <si>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</si>
  <si>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</si>
  <si>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</si>
  <si>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</si>
  <si>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</si>
  <si>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</si>
  <si>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</si>
  <si>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</si>
  <si>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</si>
  <si>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</si>
  <si>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</si>
  <si>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</si>
  <si>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</si>
  <si>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</si>
  <si>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</si>
  <si>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</si>
  <si>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</si>
  <si>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</si>
  <si>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</si>
  <si>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</si>
  <si>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</si>
  <si>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</si>
  <si>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</si>
  <si>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</si>
  <si>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</si>
  <si>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</si>
  <si>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</si>
  <si>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</si>
  <si>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</si>
  <si>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</si>
  <si>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</si>
  <si>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</si>
  <si>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</si>
  <si>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</si>
  <si>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</si>
  <si>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</si>
  <si>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</si>
  <si>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</si>
  <si>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</si>
  <si>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</si>
  <si>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</si>
  <si>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</si>
  <si>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</si>
  <si>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</si>
  <si>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</si>
  <si>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</si>
  <si>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</si>
  <si>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</si>
  <si>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</si>
  <si>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</si>
  <si>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</si>
  <si>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</si>
  <si>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</si>
  <si>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</si>
  <si>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</si>
  <si>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</si>
  <si>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</si>
  <si>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</si>
  <si>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</si>
  <si>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</si>
  <si>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</si>
  <si>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</si>
  <si>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</si>
  <si>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</si>
  <si>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</si>
  <si>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</si>
  <si>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</si>
  <si>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</si>
  <si>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</si>
  <si>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</si>
  <si>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</si>
  <si>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</si>
  <si>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</si>
  <si>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</si>
  <si>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</si>
  <si>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</si>
  <si>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</si>
  <si>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</si>
  <si>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</si>
  <si>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</si>
  <si>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</si>
  <si>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</si>
  <si>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</si>
  <si>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</si>
  <si>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</si>
  <si>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</si>
  <si>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</si>
  <si>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</si>
  <si>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</si>
  <si>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</si>
  <si>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</si>
  <si>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</si>
  <si>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</si>
  <si>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</si>
  <si>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</si>
  <si>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</si>
  <si>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</si>
  <si>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</si>
  <si>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</si>
  <si>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</si>
  <si>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</si>
  <si>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</si>
  <si>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</si>
  <si>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</si>
  <si>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</si>
  <si>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</si>
  <si>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</si>
  <si>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</si>
  <si>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</si>
  <si>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</si>
  <si>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</si>
  <si>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</si>
  <si>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</si>
  <si>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</si>
  <si>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</si>
  <si>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</si>
  <si>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</si>
  <si>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</si>
  <si>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</si>
  <si>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</si>
  <si>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</si>
  <si>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</si>
  <si>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</si>
  <si>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</si>
  <si>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</si>
  <si>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</si>
  <si>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</si>
  <si>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自動車排出ガス・騒音規制強化等の推進</t>
    <phoneticPr fontId="5"/>
  </si>
  <si>
    <t>水･大気環境局</t>
    <phoneticPr fontId="5"/>
  </si>
  <si>
    <t>総務課環境管理技術室</t>
    <phoneticPr fontId="5"/>
  </si>
  <si>
    <t>環境管理技術室長
田路　龍吾</t>
    <phoneticPr fontId="5"/>
  </si>
  <si>
    <t>・大気汚染防止法第19条第1項及び第19条の2第1項
・騒音規制法第16条第1項</t>
    <phoneticPr fontId="5"/>
  </si>
  <si>
    <t>中央環境審議会答申
・今後の自動車排出ガス低減対策のあり方について
・今後の自動車単体騒音低減対策のあり方について</t>
    <phoneticPr fontId="5"/>
  </si>
  <si>
    <t>本事業は、中央環境審議会における自動車排出ガス及び騒音の低減対策のあり方に関する答申の中で示された「今後の検討課題」について、その対策の検討に必要となる実測データや知見等を収集することを目的としている。</t>
    <phoneticPr fontId="5"/>
  </si>
  <si>
    <t>環境保全調査費</t>
    <phoneticPr fontId="5"/>
  </si>
  <si>
    <t>上記事業概要に記載した検討課題の解決に資する施策又は調査結果の数</t>
    <phoneticPr fontId="5"/>
  </si>
  <si>
    <t>中央環境審議会において、本事業の成果を用いて審議するために開催された部会、専門委員会及び作業委員会の回数</t>
    <phoneticPr fontId="5"/>
  </si>
  <si>
    <t>関連予算施行額／上記成果実績の施策又は調査結果の数　　　　　　　　　　　　　　</t>
    <phoneticPr fontId="5"/>
  </si>
  <si>
    <t>回</t>
    <rPh sb="0" eb="1">
      <t>カイ</t>
    </rPh>
    <phoneticPr fontId="5"/>
  </si>
  <si>
    <t>百万円</t>
    <rPh sb="0" eb="3">
      <t>ヒャクマンエン</t>
    </rPh>
    <phoneticPr fontId="5"/>
  </si>
  <si>
    <t>百万円/本</t>
    <phoneticPr fontId="5"/>
  </si>
  <si>
    <t>17/2</t>
    <phoneticPr fontId="5"/>
  </si>
  <si>
    <t>63/5</t>
    <phoneticPr fontId="5"/>
  </si>
  <si>
    <t>３．大気・水・土壌環境等の保全</t>
    <phoneticPr fontId="5"/>
  </si>
  <si>
    <t>全国の自動車排出ガス測定局における大気汚染に係る環境基準達成率（二酸化窒素）</t>
    <phoneticPr fontId="5"/>
  </si>
  <si>
    <t>%</t>
    <phoneticPr fontId="5"/>
  </si>
  <si>
    <t>%</t>
    <phoneticPr fontId="5"/>
  </si>
  <si>
    <t>上記事業概要に記載した検討課題の解決に資する施策又は調査結果を打ち出すことは、二酸化窒素等に係る環境基準の達成率を将来に向けて確実に維持するために必要となることであり、上位施策における大気環境の保全に資する。</t>
    <phoneticPr fontId="5"/>
  </si>
  <si>
    <t>○</t>
  </si>
  <si>
    <t>当該事業は、大気環境保全に資することから、国民や社会のニーズを反映している。</t>
    <phoneticPr fontId="5"/>
  </si>
  <si>
    <t>有</t>
  </si>
  <si>
    <t>中央環境審議会から答申された課題の検討に必要な調査を一般競入札により最低限のコストで実施しているため妥当である。</t>
    <phoneticPr fontId="5"/>
  </si>
  <si>
    <t>‐</t>
  </si>
  <si>
    <t>-</t>
    <phoneticPr fontId="5"/>
  </si>
  <si>
    <t>事業目的に沿ったものに限定している。</t>
    <phoneticPr fontId="5"/>
  </si>
  <si>
    <t>国土交通省等関連する省庁との連携を密にしており、測定データ等の共有を行っている。</t>
    <phoneticPr fontId="5"/>
  </si>
  <si>
    <t>国土交通省等関連する省庁との連携を密にしており、測定データ等の共有を行っている。</t>
    <phoneticPr fontId="5"/>
  </si>
  <si>
    <t>中央環境審議会における検討に活用されている。</t>
    <phoneticPr fontId="5"/>
  </si>
  <si>
    <t>※端数処理の関係により、合計が一致しない。</t>
  </si>
  <si>
    <t>【随意契約（その他）】</t>
    <phoneticPr fontId="5"/>
  </si>
  <si>
    <t>人件費</t>
    <rPh sb="0" eb="3">
      <t>ジンケンヒ</t>
    </rPh>
    <phoneticPr fontId="5"/>
  </si>
  <si>
    <t>実務費</t>
    <rPh sb="0" eb="2">
      <t>ジツム</t>
    </rPh>
    <rPh sb="2" eb="3">
      <t>ヒ</t>
    </rPh>
    <phoneticPr fontId="5"/>
  </si>
  <si>
    <t>消耗品費</t>
    <rPh sb="0" eb="3">
      <t>ショウモウヒン</t>
    </rPh>
    <rPh sb="3" eb="4">
      <t>ヒ</t>
    </rPh>
    <phoneticPr fontId="5"/>
  </si>
  <si>
    <t>その他</t>
    <rPh sb="2" eb="3">
      <t>タ</t>
    </rPh>
    <phoneticPr fontId="5"/>
  </si>
  <si>
    <t>技術員給与等</t>
    <rPh sb="0" eb="2">
      <t>ギジュツ</t>
    </rPh>
    <rPh sb="2" eb="3">
      <t>イン</t>
    </rPh>
    <rPh sb="3" eb="5">
      <t>キュウヨ</t>
    </rPh>
    <rPh sb="5" eb="6">
      <t>ナド</t>
    </rPh>
    <phoneticPr fontId="5"/>
  </si>
  <si>
    <t>借料損料</t>
    <rPh sb="0" eb="2">
      <t>シャクリョウ</t>
    </rPh>
    <rPh sb="2" eb="4">
      <t>ソンリョウ</t>
    </rPh>
    <phoneticPr fontId="5"/>
  </si>
  <si>
    <t>試験薬等</t>
    <rPh sb="0" eb="2">
      <t>シケン</t>
    </rPh>
    <rPh sb="2" eb="3">
      <t>ヤク</t>
    </rPh>
    <rPh sb="3" eb="4">
      <t>ナド</t>
    </rPh>
    <phoneticPr fontId="5"/>
  </si>
  <si>
    <t>一般管理費、消費税等</t>
    <rPh sb="0" eb="2">
      <t>イッパン</t>
    </rPh>
    <rPh sb="2" eb="5">
      <t>カンリヒ</t>
    </rPh>
    <rPh sb="6" eb="9">
      <t>ショウヒゼイ</t>
    </rPh>
    <rPh sb="9" eb="10">
      <t>ナド</t>
    </rPh>
    <phoneticPr fontId="5"/>
  </si>
  <si>
    <t>A.一般財団法人日本自動車研究所</t>
    <phoneticPr fontId="5"/>
  </si>
  <si>
    <t>業務費</t>
    <rPh sb="0" eb="2">
      <t>ギョウム</t>
    </rPh>
    <rPh sb="2" eb="3">
      <t>ヒ</t>
    </rPh>
    <phoneticPr fontId="5"/>
  </si>
  <si>
    <t>旅費</t>
    <rPh sb="0" eb="2">
      <t>リョヒ</t>
    </rPh>
    <phoneticPr fontId="5"/>
  </si>
  <si>
    <t>施設使用料等</t>
    <rPh sb="0" eb="2">
      <t>シセツ</t>
    </rPh>
    <rPh sb="2" eb="4">
      <t>シヨウ</t>
    </rPh>
    <rPh sb="4" eb="5">
      <t>リョウ</t>
    </rPh>
    <rPh sb="5" eb="6">
      <t>ナド</t>
    </rPh>
    <phoneticPr fontId="5"/>
  </si>
  <si>
    <t>海外調査費</t>
    <rPh sb="0" eb="2">
      <t>カイガイ</t>
    </rPh>
    <rPh sb="2" eb="4">
      <t>チョウサ</t>
    </rPh>
    <rPh sb="4" eb="5">
      <t>ヒ</t>
    </rPh>
    <phoneticPr fontId="5"/>
  </si>
  <si>
    <t>借料損料、施設使用料等</t>
    <rPh sb="0" eb="2">
      <t>シャクリョウ</t>
    </rPh>
    <rPh sb="2" eb="4">
      <t>ソンリョウ</t>
    </rPh>
    <rPh sb="5" eb="7">
      <t>シセツ</t>
    </rPh>
    <rPh sb="7" eb="9">
      <t>シヨウ</t>
    </rPh>
    <rPh sb="9" eb="10">
      <t>リョウ</t>
    </rPh>
    <rPh sb="10" eb="11">
      <t>ナド</t>
    </rPh>
    <phoneticPr fontId="5"/>
  </si>
  <si>
    <t>試験用備品等</t>
    <rPh sb="0" eb="3">
      <t>シケンヨウ</t>
    </rPh>
    <rPh sb="3" eb="5">
      <t>ビヒン</t>
    </rPh>
    <rPh sb="5" eb="6">
      <t>ナド</t>
    </rPh>
    <phoneticPr fontId="5"/>
  </si>
  <si>
    <t>C.株式会社数理計画</t>
    <rPh sb="2" eb="6">
      <t>カブシキガイシャ</t>
    </rPh>
    <rPh sb="6" eb="8">
      <t>スウリ</t>
    </rPh>
    <rPh sb="8" eb="10">
      <t>ケイカク</t>
    </rPh>
    <phoneticPr fontId="5"/>
  </si>
  <si>
    <t>F. 国立研究開発法人産業技術総合研究所</t>
    <rPh sb="3" eb="5">
      <t>コクリツ</t>
    </rPh>
    <rPh sb="5" eb="7">
      <t>ケンキュウ</t>
    </rPh>
    <rPh sb="7" eb="9">
      <t>カイハツ</t>
    </rPh>
    <rPh sb="9" eb="11">
      <t>ホウジン</t>
    </rPh>
    <rPh sb="11" eb="13">
      <t>サンギョウ</t>
    </rPh>
    <rPh sb="13" eb="15">
      <t>ギジュツ</t>
    </rPh>
    <rPh sb="15" eb="17">
      <t>ソウゴウ</t>
    </rPh>
    <rPh sb="17" eb="20">
      <t>ケンキュウジョ</t>
    </rPh>
    <phoneticPr fontId="5"/>
  </si>
  <si>
    <t>一般財団法人日本自動車研究所</t>
    <rPh sb="0" eb="2">
      <t>イッパン</t>
    </rPh>
    <rPh sb="2" eb="4">
      <t>ザイダン</t>
    </rPh>
    <rPh sb="4" eb="6">
      <t>ホウジン</t>
    </rPh>
    <rPh sb="6" eb="8">
      <t>ニホン</t>
    </rPh>
    <rPh sb="8" eb="11">
      <t>ジドウシャ</t>
    </rPh>
    <rPh sb="11" eb="14">
      <t>ケンキュウジョ</t>
    </rPh>
    <phoneticPr fontId="5"/>
  </si>
  <si>
    <t>株式会社数理計画</t>
    <rPh sb="0" eb="4">
      <t>カブシキガイシャ</t>
    </rPh>
    <rPh sb="4" eb="6">
      <t>スウリ</t>
    </rPh>
    <rPh sb="6" eb="8">
      <t>ケイカク</t>
    </rPh>
    <phoneticPr fontId="5"/>
  </si>
  <si>
    <t>国立研究開発法人産業技術総合研究所</t>
    <phoneticPr fontId="5"/>
  </si>
  <si>
    <t>本</t>
    <rPh sb="0" eb="1">
      <t>ホン</t>
    </rPh>
    <phoneticPr fontId="5"/>
  </si>
  <si>
    <t>-</t>
    <phoneticPr fontId="5"/>
  </si>
  <si>
    <t>平成29年度において上記事業概要に記載した６つの検討課題の解決に資する６つの施策又は調査結果を打ち出す</t>
    <phoneticPr fontId="5"/>
  </si>
  <si>
    <t>自動車排出ガス原単位及び総量算定についての調査</t>
    <phoneticPr fontId="5"/>
  </si>
  <si>
    <t>その他</t>
    <phoneticPr fontId="5"/>
  </si>
  <si>
    <t>一般管理費、消費税等</t>
    <phoneticPr fontId="5"/>
  </si>
  <si>
    <t>旅費</t>
    <phoneticPr fontId="5"/>
  </si>
  <si>
    <t>業務打ち合わせ等</t>
    <phoneticPr fontId="5"/>
  </si>
  <si>
    <t>消耗品費</t>
    <phoneticPr fontId="5"/>
  </si>
  <si>
    <t>試験用備品等</t>
    <phoneticPr fontId="5"/>
  </si>
  <si>
    <t>人件費</t>
    <rPh sb="0" eb="3">
      <t>ジンケンヒ</t>
    </rPh>
    <phoneticPr fontId="5"/>
  </si>
  <si>
    <t>技術員給与等</t>
    <rPh sb="0" eb="2">
      <t>ギジュツ</t>
    </rPh>
    <rPh sb="2" eb="3">
      <t>イン</t>
    </rPh>
    <rPh sb="3" eb="5">
      <t>キュウヨ</t>
    </rPh>
    <rPh sb="5" eb="6">
      <t>ナド</t>
    </rPh>
    <phoneticPr fontId="5"/>
  </si>
  <si>
    <t>その他</t>
    <phoneticPr fontId="5"/>
  </si>
  <si>
    <t>雑役務費、旅費、消耗品等</t>
    <rPh sb="0" eb="1">
      <t>ザツ</t>
    </rPh>
    <rPh sb="1" eb="4">
      <t>エキムヒ</t>
    </rPh>
    <rPh sb="5" eb="7">
      <t>リョヒ</t>
    </rPh>
    <rPh sb="8" eb="10">
      <t>ショウモウ</t>
    </rPh>
    <rPh sb="10" eb="11">
      <t>ヒン</t>
    </rPh>
    <rPh sb="11" eb="12">
      <t>ナド</t>
    </rPh>
    <phoneticPr fontId="5"/>
  </si>
  <si>
    <t>-</t>
    <phoneticPr fontId="5"/>
  </si>
  <si>
    <t>-</t>
    <phoneticPr fontId="5"/>
  </si>
  <si>
    <t>-</t>
    <phoneticPr fontId="5"/>
  </si>
  <si>
    <t>-</t>
    <phoneticPr fontId="5"/>
  </si>
  <si>
    <t>-</t>
    <phoneticPr fontId="5"/>
  </si>
  <si>
    <t>自動車及び自動車に関連するガソリン蒸発ガスについて調査</t>
    <phoneticPr fontId="5"/>
  </si>
  <si>
    <t>二輪車用交換用マフラーの騒音低減技術について調査</t>
    <phoneticPr fontId="5"/>
  </si>
  <si>
    <t>タイヤの使用期間の実態について調査</t>
    <phoneticPr fontId="5"/>
  </si>
  <si>
    <t>排出ガス後処理装置の劣化原因の究明のための調査</t>
    <phoneticPr fontId="5"/>
  </si>
  <si>
    <t>一般管理費、消費税等</t>
  </si>
  <si>
    <t>再委託費</t>
    <phoneticPr fontId="5"/>
  </si>
  <si>
    <t>その他</t>
    <phoneticPr fontId="5"/>
  </si>
  <si>
    <t>間接経費</t>
    <phoneticPr fontId="5"/>
  </si>
  <si>
    <t>一般管理費、消費税等</t>
    <phoneticPr fontId="5"/>
  </si>
  <si>
    <t>人件費</t>
    <rPh sb="0" eb="3">
      <t>ジンケンヒ</t>
    </rPh>
    <phoneticPr fontId="5"/>
  </si>
  <si>
    <t>業務費</t>
    <rPh sb="0" eb="2">
      <t>ギョウム</t>
    </rPh>
    <rPh sb="2" eb="3">
      <t>ヒ</t>
    </rPh>
    <phoneticPr fontId="5"/>
  </si>
  <si>
    <t>外注費</t>
    <rPh sb="0" eb="3">
      <t>ガイチュウヒ</t>
    </rPh>
    <phoneticPr fontId="5"/>
  </si>
  <si>
    <t>施設使用料等</t>
    <rPh sb="0" eb="2">
      <t>シセツ</t>
    </rPh>
    <rPh sb="2" eb="4">
      <t>シヨウ</t>
    </rPh>
    <rPh sb="4" eb="5">
      <t>リョウ</t>
    </rPh>
    <rPh sb="5" eb="6">
      <t>トウ</t>
    </rPh>
    <phoneticPr fontId="5"/>
  </si>
  <si>
    <t>試料分析等</t>
    <rPh sb="0" eb="2">
      <t>シリョウ</t>
    </rPh>
    <rPh sb="2" eb="4">
      <t>ブンセキ</t>
    </rPh>
    <rPh sb="4" eb="5">
      <t>トウ</t>
    </rPh>
    <phoneticPr fontId="5"/>
  </si>
  <si>
    <t>B.独立行政法人自動車技術総合機構</t>
    <rPh sb="8" eb="11">
      <t>ジドウシャ</t>
    </rPh>
    <rPh sb="11" eb="13">
      <t>ギジュツ</t>
    </rPh>
    <rPh sb="13" eb="15">
      <t>ソウゴウ</t>
    </rPh>
    <rPh sb="15" eb="17">
      <t>キコウ</t>
    </rPh>
    <phoneticPr fontId="5"/>
  </si>
  <si>
    <t>D.独立行政法人自動車技術総合機構</t>
    <rPh sb="8" eb="11">
      <t>ジドウシャ</t>
    </rPh>
    <rPh sb="11" eb="13">
      <t>ギジュツ</t>
    </rPh>
    <rPh sb="13" eb="15">
      <t>ソウゴウ</t>
    </rPh>
    <rPh sb="15" eb="17">
      <t>キコウ</t>
    </rPh>
    <phoneticPr fontId="5"/>
  </si>
  <si>
    <t>独立行政法人自動車技術総合機構</t>
    <rPh sb="0" eb="2">
      <t>ドクリツ</t>
    </rPh>
    <rPh sb="2" eb="4">
      <t>ギョウセイ</t>
    </rPh>
    <rPh sb="4" eb="6">
      <t>ホウジン</t>
    </rPh>
    <rPh sb="6" eb="9">
      <t>ジドウシャ</t>
    </rPh>
    <rPh sb="9" eb="11">
      <t>ギジュツ</t>
    </rPh>
    <rPh sb="11" eb="13">
      <t>ソウゴウ</t>
    </rPh>
    <rPh sb="13" eb="15">
      <t>キコウ</t>
    </rPh>
    <phoneticPr fontId="5"/>
  </si>
  <si>
    <t>職員旅費</t>
    <rPh sb="0" eb="2">
      <t>ショクイン</t>
    </rPh>
    <rPh sb="2" eb="4">
      <t>リョヒ</t>
    </rPh>
    <phoneticPr fontId="5"/>
  </si>
  <si>
    <t>二輪車の排出ガス規制の強化に向けた国際動向調査</t>
    <phoneticPr fontId="5"/>
  </si>
  <si>
    <t>E.社会システム株式会社</t>
    <rPh sb="2" eb="4">
      <t>シャカイ</t>
    </rPh>
    <rPh sb="8" eb="12">
      <t>カブシキガイシャ</t>
    </rPh>
    <phoneticPr fontId="5"/>
  </si>
  <si>
    <t>社会システム株式会社</t>
    <rPh sb="0" eb="2">
      <t>シャカイ</t>
    </rPh>
    <rPh sb="6" eb="8">
      <t>カブシキ</t>
    </rPh>
    <rPh sb="8" eb="10">
      <t>ガイシャ</t>
    </rPh>
    <phoneticPr fontId="5"/>
  </si>
  <si>
    <t>104/6</t>
    <phoneticPr fontId="5"/>
  </si>
  <si>
    <t>28年度では100%に達しており、実績値は目標値に見合っている。</t>
    <rPh sb="17" eb="20">
      <t>ジッセキチ</t>
    </rPh>
    <rPh sb="21" eb="24">
      <t>モクヒョウチ</t>
    </rPh>
    <rPh sb="25" eb="27">
      <t>ミア</t>
    </rPh>
    <phoneticPr fontId="5"/>
  </si>
  <si>
    <t>-</t>
    <phoneticPr fontId="5"/>
  </si>
  <si>
    <t>大気環境の保全のために全国一律の規制が必要であり、国として行う必要がある。</t>
    <rPh sb="0" eb="2">
      <t>タイキ</t>
    </rPh>
    <rPh sb="11" eb="13">
      <t>ゼンコク</t>
    </rPh>
    <rPh sb="13" eb="15">
      <t>イチリツ</t>
    </rPh>
    <phoneticPr fontId="5"/>
  </si>
  <si>
    <t>自動車の排出ガス・騒音規制は、自動車の技術レベルや大気環境への影響を踏まえて改定すべきであり、これらに資する科学的知見を取得する当該事業は適切なものと考える。</t>
    <rPh sb="25" eb="27">
      <t>タイキ</t>
    </rPh>
    <rPh sb="27" eb="29">
      <t>カンキョウ</t>
    </rPh>
    <phoneticPr fontId="5"/>
  </si>
  <si>
    <t>これまで実施してきた事業は、中央環境審議会における検討に必要なデータ等を取得するものである。自動車排出ガス規制及び騒音規制に関する中央環境審議会の検討においては、これらデータを活用し国際基準調和にも考慮しつつ、規制強化が着実に進められており、本事業の成果は着実にあがっていると考えられる。</t>
    <rPh sb="88" eb="90">
      <t>カツヨウ</t>
    </rPh>
    <phoneticPr fontId="5"/>
  </si>
  <si>
    <t>環境保全調査等委託費</t>
    <rPh sb="6" eb="7">
      <t>トウ</t>
    </rPh>
    <phoneticPr fontId="5"/>
  </si>
  <si>
    <t>-</t>
    <phoneticPr fontId="5"/>
  </si>
  <si>
    <t>-</t>
    <phoneticPr fontId="5"/>
  </si>
  <si>
    <t>-</t>
    <phoneticPr fontId="5"/>
  </si>
  <si>
    <t>一般競争入札により広く公募して支出先を選定しており、競争性やコスト削減等を確保しつつ、着実な成果をあげている。なお、成果をあげるために的確な支出先を選定しているため、一部競争性のない随意契約も含まれる。
競争性の確保に努めていたが、一者応札が発生した。</t>
    <rPh sb="116" eb="117">
      <t>イチ</t>
    </rPh>
    <phoneticPr fontId="5"/>
  </si>
  <si>
    <t>予定価格は標準単価及び複数者による見積もり金額を参考に算出しているため妥当である。</t>
    <rPh sb="13" eb="14">
      <t>シャ</t>
    </rPh>
    <phoneticPr fontId="5"/>
  </si>
  <si>
    <t>見込み以上の実績となっている。</t>
    <rPh sb="3" eb="5">
      <t>イジョウ</t>
    </rPh>
    <phoneticPr fontId="5"/>
  </si>
  <si>
    <t>-</t>
    <phoneticPr fontId="5"/>
  </si>
  <si>
    <t>-</t>
    <phoneticPr fontId="5"/>
  </si>
  <si>
    <t>自動車単体規制の規制強化に向けた検討に必要なデータを収集することについて、関係省庁との連携を密にしながらデータを収集している状況であり、更に連携を密にすることにより検討に必要な全体のデータ数を減らすことなくコストを最小限に抑えるための工夫等により、引き続き経費削減に向けて取り組んで参りたい。
一者応札の改善に向けた取組として、公告期間等の見直しを図り、引き続き適正な競争の実施に努める。</t>
    <rPh sb="119" eb="120">
      <t>ナド</t>
    </rPh>
    <rPh sb="147" eb="148">
      <t>イチ</t>
    </rPh>
    <phoneticPr fontId="5"/>
  </si>
  <si>
    <t>【一般競争入札（最低価格）】</t>
  </si>
  <si>
    <t>【一般競争入札（最低価格）】</t>
    <phoneticPr fontId="5"/>
  </si>
  <si>
    <t>-</t>
    <phoneticPr fontId="5"/>
  </si>
  <si>
    <t>-</t>
    <phoneticPr fontId="5"/>
  </si>
  <si>
    <t>-</t>
    <phoneticPr fontId="5"/>
  </si>
  <si>
    <t>-</t>
    <phoneticPr fontId="5"/>
  </si>
  <si>
    <t>-</t>
    <phoneticPr fontId="5"/>
  </si>
  <si>
    <t>-</t>
    <phoneticPr fontId="5"/>
  </si>
  <si>
    <t>自動車の排出ガス及び騒音については、中央環境審議会から大臣に対して行う答申（「今後の自動車排出ガス低減対策のあり方について」及び「今後の自動車単体騒音低減対策のあり方について」）に基づき、その許容限度を定めることとしている。中央環境審議会の答申においては、自動車排出ガス低減対策及び自動車単体騒音低減対策について、具体的に示されるとともに、大気・騒音環境の保全を図る上で今後検討すべき課題についてもあわせて示されている。本事業では、上述の中央環境審議会の答申において示された今後の検討課題（自動車排出ガス関係：燃料蒸発ガス対策、ガソリン直噴車PM規制対策、二輪車の国際基準調和等、自動車単体騒音関係：タイヤ騒音規制の使用過程車への適用、二輪車の加速走行騒音規制の強化、マフラー性能等確認制度の見直し）に対処すべくその検討に必要となる実測データや知見を収集するための事業である。</t>
    <phoneticPr fontId="5"/>
  </si>
  <si>
    <t>今後の自動車排出ガス低減対策のあり方について（第十三次答申)
今後の自動車単体騒音低減対策のあり方について(第三次答申)</t>
    <rPh sb="0" eb="2">
      <t>コンゴ</t>
    </rPh>
    <rPh sb="3" eb="6">
      <t>ジドウシャ</t>
    </rPh>
    <rPh sb="6" eb="8">
      <t>ハイシュツ</t>
    </rPh>
    <rPh sb="10" eb="12">
      <t>テイゲン</t>
    </rPh>
    <rPh sb="12" eb="14">
      <t>タイサク</t>
    </rPh>
    <rPh sb="17" eb="18">
      <t>カタ</t>
    </rPh>
    <rPh sb="23" eb="24">
      <t>ダイ</t>
    </rPh>
    <rPh sb="24" eb="26">
      <t>ジュウサン</t>
    </rPh>
    <rPh sb="26" eb="27">
      <t>ジ</t>
    </rPh>
    <rPh sb="27" eb="29">
      <t>トウシン</t>
    </rPh>
    <rPh sb="54" eb="55">
      <t>ダイ</t>
    </rPh>
    <rPh sb="55" eb="56">
      <t>サン</t>
    </rPh>
    <rPh sb="56" eb="57">
      <t>ジ</t>
    </rPh>
    <rPh sb="57" eb="59">
      <t>トウシン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</si>
</sst>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68036</xdr:colOff>
      <xdr:row>741</xdr:row>
      <xdr:rowOff>27214</xdr:rowOff>
    </xdr:from>
    <xdr:to>
      <xdr:col>34</xdr:col>
      <xdr:colOff>17610</xdr:colOff>
      <xdr:row>743</xdr:row>
      <xdr:rowOff>123665</xdr:rowOff>
    </xdr:to>
    <xdr:sp macro="" textlink="">
      <xdr:nvSpPr>
        <xdr:cNvPr id="2" name="テキスト ボックス 1"/>
        <xdr:cNvSpPr txBox="1"/>
      </xdr:nvSpPr>
      <xdr:spPr>
        <a:xfrm>
          <a:off x="2721429" y="39419893"/>
          <a:ext cx="4235824" cy="80402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t>環境省</a:t>
          </a:r>
          <a:endParaRPr kumimoji="1" lang="en-US" altLang="ja-JP" sz="1100" b="1"/>
        </a:p>
        <a:p>
          <a:pPr algn="ctr"/>
          <a:r>
            <a:rPr kumimoji="1" lang="ja-JP" altLang="en-US" sz="1100" b="1"/>
            <a:t>（自動車排出ガス・騒音規制強化等推進費）</a:t>
          </a:r>
          <a:endParaRPr kumimoji="1" lang="en-US" altLang="ja-JP" sz="1100" b="1"/>
        </a:p>
        <a:p>
          <a:pPr algn="ctr"/>
          <a:r>
            <a:rPr kumimoji="1" lang="ja-JP" altLang="en-US" sz="1100" b="1"/>
            <a:t>２０３百万円</a:t>
          </a:r>
        </a:p>
      </xdr:txBody>
    </xdr:sp>
    <xdr:clientData/>
  </xdr:twoCellAnchor>
  <xdr:twoCellAnchor>
    <xdr:from>
      <xdr:col>7</xdr:col>
      <xdr:colOff>13607</xdr:colOff>
      <xdr:row>744</xdr:row>
      <xdr:rowOff>340178</xdr:rowOff>
    </xdr:from>
    <xdr:to>
      <xdr:col>21</xdr:col>
      <xdr:colOff>181695</xdr:colOff>
      <xdr:row>746</xdr:row>
      <xdr:rowOff>289272</xdr:rowOff>
    </xdr:to>
    <xdr:sp macro="" textlink="">
      <xdr:nvSpPr>
        <xdr:cNvPr id="3" name="テキスト ボックス 2"/>
        <xdr:cNvSpPr txBox="1"/>
      </xdr:nvSpPr>
      <xdr:spPr>
        <a:xfrm>
          <a:off x="1442357" y="40794214"/>
          <a:ext cx="3025588" cy="65666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a:t>
          </a:r>
          <a:r>
            <a:rPr kumimoji="1" lang="ja-JP" altLang="en-US" sz="1050"/>
            <a:t>一般財団法人日本自動車研究所</a:t>
          </a:r>
        </a:p>
        <a:p>
          <a:pPr algn="ctr"/>
          <a:r>
            <a:rPr kumimoji="1" lang="ja-JP" altLang="en-US" sz="1100"/>
            <a:t>２８百万円</a:t>
          </a:r>
        </a:p>
      </xdr:txBody>
    </xdr:sp>
    <xdr:clientData/>
  </xdr:twoCellAnchor>
  <xdr:twoCellAnchor>
    <xdr:from>
      <xdr:col>7</xdr:col>
      <xdr:colOff>27214</xdr:colOff>
      <xdr:row>746</xdr:row>
      <xdr:rowOff>335280</xdr:rowOff>
    </xdr:from>
    <xdr:to>
      <xdr:col>22</xdr:col>
      <xdr:colOff>2897</xdr:colOff>
      <xdr:row>748</xdr:row>
      <xdr:rowOff>263418</xdr:rowOff>
    </xdr:to>
    <xdr:sp macro="" textlink="">
      <xdr:nvSpPr>
        <xdr:cNvPr id="4" name="テキスト ボックス 3"/>
        <xdr:cNvSpPr txBox="1"/>
      </xdr:nvSpPr>
      <xdr:spPr>
        <a:xfrm>
          <a:off x="1307374" y="41681400"/>
          <a:ext cx="2718883" cy="63679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二輪車の排出ガス規制の強化に向けた国際動向調査</a:t>
          </a:r>
        </a:p>
      </xdr:txBody>
    </xdr:sp>
    <xdr:clientData/>
  </xdr:twoCellAnchor>
  <xdr:twoCellAnchor>
    <xdr:from>
      <xdr:col>7</xdr:col>
      <xdr:colOff>40822</xdr:colOff>
      <xdr:row>746</xdr:row>
      <xdr:rowOff>326572</xdr:rowOff>
    </xdr:from>
    <xdr:to>
      <xdr:col>21</xdr:col>
      <xdr:colOff>199385</xdr:colOff>
      <xdr:row>748</xdr:row>
      <xdr:rowOff>304240</xdr:rowOff>
    </xdr:to>
    <xdr:sp macro="" textlink="">
      <xdr:nvSpPr>
        <xdr:cNvPr id="5" name="大かっこ 4"/>
        <xdr:cNvSpPr/>
      </xdr:nvSpPr>
      <xdr:spPr>
        <a:xfrm>
          <a:off x="1469572" y="41488179"/>
          <a:ext cx="3016063" cy="68524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0</xdr:colOff>
      <xdr:row>749</xdr:row>
      <xdr:rowOff>168088</xdr:rowOff>
    </xdr:from>
    <xdr:to>
      <xdr:col>22</xdr:col>
      <xdr:colOff>0</xdr:colOff>
      <xdr:row>751</xdr:row>
      <xdr:rowOff>129988</xdr:rowOff>
    </xdr:to>
    <xdr:sp macro="" textlink="">
      <xdr:nvSpPr>
        <xdr:cNvPr id="6" name="テキスト ボックス 5"/>
        <xdr:cNvSpPr txBox="1"/>
      </xdr:nvSpPr>
      <xdr:spPr>
        <a:xfrm>
          <a:off x="1411941" y="42178941"/>
          <a:ext cx="3025588" cy="65666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B.</a:t>
          </a:r>
          <a:r>
            <a:rPr kumimoji="1" lang="ja-JP" altLang="en-US" sz="1050"/>
            <a:t>独立行政法人</a:t>
          </a:r>
          <a:r>
            <a:rPr kumimoji="1" lang="ja-JP" altLang="ja-JP" sz="1100">
              <a:solidFill>
                <a:schemeClr val="dk1"/>
              </a:solidFill>
              <a:effectLst/>
              <a:latin typeface="+mn-lt"/>
              <a:ea typeface="+mn-ea"/>
              <a:cs typeface="+mn-cs"/>
            </a:rPr>
            <a:t>自動車技術総合機構</a:t>
          </a:r>
          <a:endParaRPr kumimoji="1" lang="ja-JP" altLang="en-US" sz="1050"/>
        </a:p>
        <a:p>
          <a:pPr algn="ctr"/>
          <a:r>
            <a:rPr kumimoji="1" lang="ja-JP" altLang="en-US" sz="1100"/>
            <a:t>３６百万円</a:t>
          </a:r>
        </a:p>
      </xdr:txBody>
    </xdr:sp>
    <xdr:clientData/>
  </xdr:twoCellAnchor>
  <xdr:twoCellAnchor>
    <xdr:from>
      <xdr:col>7</xdr:col>
      <xdr:colOff>11206</xdr:colOff>
      <xdr:row>751</xdr:row>
      <xdr:rowOff>201706</xdr:rowOff>
    </xdr:from>
    <xdr:to>
      <xdr:col>22</xdr:col>
      <xdr:colOff>112059</xdr:colOff>
      <xdr:row>753</xdr:row>
      <xdr:rowOff>16249</xdr:rowOff>
    </xdr:to>
    <xdr:sp macro="" textlink="">
      <xdr:nvSpPr>
        <xdr:cNvPr id="7" name="大かっこ 6"/>
        <xdr:cNvSpPr/>
      </xdr:nvSpPr>
      <xdr:spPr>
        <a:xfrm>
          <a:off x="1423147" y="42907324"/>
          <a:ext cx="3126441" cy="50930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44823</xdr:colOff>
      <xdr:row>751</xdr:row>
      <xdr:rowOff>189155</xdr:rowOff>
    </xdr:from>
    <xdr:to>
      <xdr:col>22</xdr:col>
      <xdr:colOff>35298</xdr:colOff>
      <xdr:row>753</xdr:row>
      <xdr:rowOff>22748</xdr:rowOff>
    </xdr:to>
    <xdr:sp macro="" textlink="">
      <xdr:nvSpPr>
        <xdr:cNvPr id="8" name="テキスト ボックス 7"/>
        <xdr:cNvSpPr txBox="1"/>
      </xdr:nvSpPr>
      <xdr:spPr>
        <a:xfrm>
          <a:off x="1324983" y="43318355"/>
          <a:ext cx="2733675" cy="5422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自動車及び自動車に関連するガソリン蒸発ガスについて調査</a:t>
          </a:r>
        </a:p>
      </xdr:txBody>
    </xdr:sp>
    <xdr:clientData/>
  </xdr:twoCellAnchor>
  <xdr:twoCellAnchor>
    <xdr:from>
      <xdr:col>6</xdr:col>
      <xdr:colOff>190500</xdr:colOff>
      <xdr:row>754</xdr:row>
      <xdr:rowOff>201706</xdr:rowOff>
    </xdr:from>
    <xdr:to>
      <xdr:col>21</xdr:col>
      <xdr:colOff>190499</xdr:colOff>
      <xdr:row>756</xdr:row>
      <xdr:rowOff>163606</xdr:rowOff>
    </xdr:to>
    <xdr:sp macro="" textlink="">
      <xdr:nvSpPr>
        <xdr:cNvPr id="9" name="テキスト ボックス 8"/>
        <xdr:cNvSpPr txBox="1"/>
      </xdr:nvSpPr>
      <xdr:spPr>
        <a:xfrm>
          <a:off x="1400735" y="43949471"/>
          <a:ext cx="3025588" cy="6566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C.</a:t>
          </a:r>
          <a:r>
            <a:rPr kumimoji="1" lang="ja-JP" altLang="en-US" sz="1050"/>
            <a:t>株式会社数理計画</a:t>
          </a:r>
        </a:p>
        <a:p>
          <a:pPr algn="ctr"/>
          <a:r>
            <a:rPr kumimoji="1" lang="ja-JP" altLang="en-US" sz="1100"/>
            <a:t>８６百万円</a:t>
          </a:r>
          <a:endParaRPr kumimoji="1" lang="en-US" altLang="ja-JP" sz="1100"/>
        </a:p>
      </xdr:txBody>
    </xdr:sp>
    <xdr:clientData/>
  </xdr:twoCellAnchor>
  <xdr:twoCellAnchor>
    <xdr:from>
      <xdr:col>6</xdr:col>
      <xdr:colOff>190500</xdr:colOff>
      <xdr:row>756</xdr:row>
      <xdr:rowOff>212913</xdr:rowOff>
    </xdr:from>
    <xdr:to>
      <xdr:col>21</xdr:col>
      <xdr:colOff>180974</xdr:colOff>
      <xdr:row>757</xdr:row>
      <xdr:rowOff>49868</xdr:rowOff>
    </xdr:to>
    <xdr:sp macro="" textlink="">
      <xdr:nvSpPr>
        <xdr:cNvPr id="10" name="大かっこ 9"/>
        <xdr:cNvSpPr/>
      </xdr:nvSpPr>
      <xdr:spPr>
        <a:xfrm>
          <a:off x="1400735" y="44655442"/>
          <a:ext cx="3016063" cy="50930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76200</xdr:colOff>
      <xdr:row>756</xdr:row>
      <xdr:rowOff>212913</xdr:rowOff>
    </xdr:from>
    <xdr:to>
      <xdr:col>21</xdr:col>
      <xdr:colOff>106680</xdr:colOff>
      <xdr:row>757</xdr:row>
      <xdr:rowOff>63875</xdr:rowOff>
    </xdr:to>
    <xdr:sp macro="" textlink="">
      <xdr:nvSpPr>
        <xdr:cNvPr id="11" name="テキスト ボックス 10"/>
        <xdr:cNvSpPr txBox="1"/>
      </xdr:nvSpPr>
      <xdr:spPr>
        <a:xfrm>
          <a:off x="1356360" y="45125193"/>
          <a:ext cx="2590800" cy="5139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自動車排出ガス原単位及び総量算定についての調査</a:t>
          </a:r>
        </a:p>
      </xdr:txBody>
    </xdr:sp>
    <xdr:clientData/>
  </xdr:twoCellAnchor>
  <xdr:twoCellAnchor>
    <xdr:from>
      <xdr:col>33</xdr:col>
      <xdr:colOff>0</xdr:colOff>
      <xdr:row>745</xdr:row>
      <xdr:rowOff>0</xdr:rowOff>
    </xdr:from>
    <xdr:to>
      <xdr:col>48</xdr:col>
      <xdr:colOff>0</xdr:colOff>
      <xdr:row>746</xdr:row>
      <xdr:rowOff>309283</xdr:rowOff>
    </xdr:to>
    <xdr:sp macro="" textlink="">
      <xdr:nvSpPr>
        <xdr:cNvPr id="12" name="テキスト ボックス 11"/>
        <xdr:cNvSpPr txBox="1"/>
      </xdr:nvSpPr>
      <xdr:spPr>
        <a:xfrm>
          <a:off x="6656294" y="40621324"/>
          <a:ext cx="3025588" cy="65666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D.</a:t>
          </a:r>
          <a:r>
            <a:rPr kumimoji="1" lang="ja-JP" altLang="en-US" sz="1050"/>
            <a:t>独立行政法人自動車技術総合機構</a:t>
          </a:r>
        </a:p>
        <a:p>
          <a:pPr algn="ctr"/>
          <a:r>
            <a:rPr kumimoji="1" lang="ja-JP" altLang="en-US" sz="1100"/>
            <a:t>２４百万円</a:t>
          </a:r>
        </a:p>
      </xdr:txBody>
    </xdr:sp>
    <xdr:clientData/>
  </xdr:twoCellAnchor>
  <xdr:twoCellAnchor>
    <xdr:from>
      <xdr:col>32</xdr:col>
      <xdr:colOff>168088</xdr:colOff>
      <xdr:row>746</xdr:row>
      <xdr:rowOff>336176</xdr:rowOff>
    </xdr:from>
    <xdr:to>
      <xdr:col>47</xdr:col>
      <xdr:colOff>158563</xdr:colOff>
      <xdr:row>748</xdr:row>
      <xdr:rowOff>169768</xdr:rowOff>
    </xdr:to>
    <xdr:sp macro="" textlink="">
      <xdr:nvSpPr>
        <xdr:cNvPr id="13" name="テキスト ボックス 12"/>
        <xdr:cNvSpPr txBox="1"/>
      </xdr:nvSpPr>
      <xdr:spPr>
        <a:xfrm>
          <a:off x="6622676" y="41304882"/>
          <a:ext cx="3016063" cy="5283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二輪車用交換用マフラーの騒音低減技術について調査</a:t>
          </a:r>
        </a:p>
      </xdr:txBody>
    </xdr:sp>
    <xdr:clientData/>
  </xdr:twoCellAnchor>
  <xdr:twoCellAnchor>
    <xdr:from>
      <xdr:col>32</xdr:col>
      <xdr:colOff>168088</xdr:colOff>
      <xdr:row>746</xdr:row>
      <xdr:rowOff>336176</xdr:rowOff>
    </xdr:from>
    <xdr:to>
      <xdr:col>47</xdr:col>
      <xdr:colOff>156882</xdr:colOff>
      <xdr:row>748</xdr:row>
      <xdr:rowOff>150718</xdr:rowOff>
    </xdr:to>
    <xdr:sp macro="" textlink="">
      <xdr:nvSpPr>
        <xdr:cNvPr id="14" name="大かっこ 13"/>
        <xdr:cNvSpPr/>
      </xdr:nvSpPr>
      <xdr:spPr>
        <a:xfrm>
          <a:off x="6622676" y="41304882"/>
          <a:ext cx="3014382" cy="50930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33</xdr:col>
      <xdr:colOff>0</xdr:colOff>
      <xdr:row>750</xdr:row>
      <xdr:rowOff>0</xdr:rowOff>
    </xdr:from>
    <xdr:to>
      <xdr:col>48</xdr:col>
      <xdr:colOff>0</xdr:colOff>
      <xdr:row>751</xdr:row>
      <xdr:rowOff>309282</xdr:rowOff>
    </xdr:to>
    <xdr:sp macro="" textlink="">
      <xdr:nvSpPr>
        <xdr:cNvPr id="15" name="テキスト ボックス 14"/>
        <xdr:cNvSpPr txBox="1"/>
      </xdr:nvSpPr>
      <xdr:spPr>
        <a:xfrm>
          <a:off x="6656294" y="42358235"/>
          <a:ext cx="3025588" cy="65666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E.</a:t>
          </a:r>
          <a:r>
            <a:rPr kumimoji="1" lang="ja-JP" altLang="en-US" sz="1050"/>
            <a:t>社会システム株式会社</a:t>
          </a:r>
          <a:endParaRPr kumimoji="1" lang="en-US" altLang="ja-JP" sz="1050"/>
        </a:p>
        <a:p>
          <a:pPr algn="ctr"/>
          <a:r>
            <a:rPr kumimoji="1" lang="ja-JP" altLang="en-US" sz="1100"/>
            <a:t>１６百万円</a:t>
          </a:r>
        </a:p>
      </xdr:txBody>
    </xdr:sp>
    <xdr:clientData/>
  </xdr:twoCellAnchor>
  <xdr:twoCellAnchor>
    <xdr:from>
      <xdr:col>33</xdr:col>
      <xdr:colOff>11206</xdr:colOff>
      <xdr:row>752</xdr:row>
      <xdr:rowOff>26445</xdr:rowOff>
    </xdr:from>
    <xdr:to>
      <xdr:col>48</xdr:col>
      <xdr:colOff>1681</xdr:colOff>
      <xdr:row>753</xdr:row>
      <xdr:rowOff>207420</xdr:rowOff>
    </xdr:to>
    <xdr:sp macro="" textlink="">
      <xdr:nvSpPr>
        <xdr:cNvPr id="16" name="テキスト ボックス 15"/>
        <xdr:cNvSpPr txBox="1"/>
      </xdr:nvSpPr>
      <xdr:spPr>
        <a:xfrm>
          <a:off x="6046246" y="43513785"/>
          <a:ext cx="2733675" cy="5314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タイヤの使用期間の実態について調査</a:t>
          </a:r>
        </a:p>
      </xdr:txBody>
    </xdr:sp>
    <xdr:clientData/>
  </xdr:twoCellAnchor>
  <xdr:twoCellAnchor>
    <xdr:from>
      <xdr:col>32</xdr:col>
      <xdr:colOff>156882</xdr:colOff>
      <xdr:row>752</xdr:row>
      <xdr:rowOff>33618</xdr:rowOff>
    </xdr:from>
    <xdr:to>
      <xdr:col>47</xdr:col>
      <xdr:colOff>147357</xdr:colOff>
      <xdr:row>753</xdr:row>
      <xdr:rowOff>195543</xdr:rowOff>
    </xdr:to>
    <xdr:sp macro="" textlink="">
      <xdr:nvSpPr>
        <xdr:cNvPr id="17" name="大かっこ 16"/>
        <xdr:cNvSpPr/>
      </xdr:nvSpPr>
      <xdr:spPr>
        <a:xfrm>
          <a:off x="6611470" y="43086618"/>
          <a:ext cx="3016063" cy="50930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33</xdr:col>
      <xdr:colOff>0</xdr:colOff>
      <xdr:row>755</xdr:row>
      <xdr:rowOff>0</xdr:rowOff>
    </xdr:from>
    <xdr:to>
      <xdr:col>48</xdr:col>
      <xdr:colOff>0</xdr:colOff>
      <xdr:row>756</xdr:row>
      <xdr:rowOff>309283</xdr:rowOff>
    </xdr:to>
    <xdr:sp macro="" textlink="">
      <xdr:nvSpPr>
        <xdr:cNvPr id="18" name="テキスト ボックス 17"/>
        <xdr:cNvSpPr txBox="1"/>
      </xdr:nvSpPr>
      <xdr:spPr>
        <a:xfrm>
          <a:off x="6656294" y="44095147"/>
          <a:ext cx="3025588" cy="65666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F.</a:t>
          </a:r>
          <a:r>
            <a:rPr kumimoji="1" lang="ja-JP" altLang="en-US" sz="1050">
              <a:solidFill>
                <a:schemeClr val="dk1"/>
              </a:solidFill>
              <a:effectLst/>
              <a:latin typeface="+mn-lt"/>
              <a:ea typeface="+mn-ea"/>
              <a:cs typeface="+mn-cs"/>
            </a:rPr>
            <a:t>国立研究開発法人産業技術総合研究所</a:t>
          </a:r>
          <a:endParaRPr kumimoji="1" lang="en-US" altLang="ja-JP" sz="1050">
            <a:solidFill>
              <a:schemeClr val="dk1"/>
            </a:solidFill>
            <a:effectLst/>
            <a:latin typeface="+mn-lt"/>
            <a:ea typeface="+mn-ea"/>
            <a:cs typeface="+mn-cs"/>
          </a:endParaRPr>
        </a:p>
        <a:p>
          <a:pPr algn="ctr"/>
          <a:r>
            <a:rPr kumimoji="1" lang="ja-JP" altLang="en-US" sz="1100"/>
            <a:t>１３百万円</a:t>
          </a:r>
          <a:endParaRPr kumimoji="1" lang="en-US" altLang="ja-JP" sz="1100"/>
        </a:p>
      </xdr:txBody>
    </xdr:sp>
    <xdr:clientData/>
  </xdr:twoCellAnchor>
  <xdr:twoCellAnchor>
    <xdr:from>
      <xdr:col>32</xdr:col>
      <xdr:colOff>179295</xdr:colOff>
      <xdr:row>756</xdr:row>
      <xdr:rowOff>381000</xdr:rowOff>
    </xdr:from>
    <xdr:to>
      <xdr:col>48</xdr:col>
      <xdr:colOff>67236</xdr:colOff>
      <xdr:row>757</xdr:row>
      <xdr:rowOff>217954</xdr:rowOff>
    </xdr:to>
    <xdr:sp macro="" textlink="">
      <xdr:nvSpPr>
        <xdr:cNvPr id="19" name="大かっこ 18"/>
        <xdr:cNvSpPr/>
      </xdr:nvSpPr>
      <xdr:spPr>
        <a:xfrm>
          <a:off x="6633883" y="44823529"/>
          <a:ext cx="3115235" cy="50930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33</xdr:col>
      <xdr:colOff>56030</xdr:colOff>
      <xdr:row>756</xdr:row>
      <xdr:rowOff>369794</xdr:rowOff>
    </xdr:from>
    <xdr:to>
      <xdr:col>48</xdr:col>
      <xdr:colOff>46505</xdr:colOff>
      <xdr:row>757</xdr:row>
      <xdr:rowOff>225798</xdr:rowOff>
    </xdr:to>
    <xdr:sp macro="" textlink="">
      <xdr:nvSpPr>
        <xdr:cNvPr id="20" name="テキスト ボックス 19"/>
        <xdr:cNvSpPr txBox="1"/>
      </xdr:nvSpPr>
      <xdr:spPr>
        <a:xfrm>
          <a:off x="6712324" y="44812323"/>
          <a:ext cx="3016063" cy="5283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排出ガス後処理装置の劣化原因の究明のための調査</a:t>
          </a:r>
        </a:p>
      </xdr:txBody>
    </xdr:sp>
    <xdr:clientData/>
  </xdr:twoCellAnchor>
  <xdr:twoCellAnchor>
    <xdr:from>
      <xdr:col>39</xdr:col>
      <xdr:colOff>11206</xdr:colOff>
      <xdr:row>740</xdr:row>
      <xdr:rowOff>291353</xdr:rowOff>
    </xdr:from>
    <xdr:to>
      <xdr:col>49</xdr:col>
      <xdr:colOff>230281</xdr:colOff>
      <xdr:row>743</xdr:row>
      <xdr:rowOff>43703</xdr:rowOff>
    </xdr:to>
    <xdr:sp macro="" textlink="">
      <xdr:nvSpPr>
        <xdr:cNvPr id="21" name="テキスト ボックス 20"/>
        <xdr:cNvSpPr txBox="1"/>
      </xdr:nvSpPr>
      <xdr:spPr>
        <a:xfrm>
          <a:off x="7877735" y="39175765"/>
          <a:ext cx="2236134" cy="79449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事業実施に係る事務費</a:t>
          </a:r>
          <a:r>
            <a:rPr kumimoji="1" lang="en-US" altLang="ja-JP" sz="1100"/>
            <a:t>(</a:t>
          </a:r>
          <a:r>
            <a:rPr kumimoji="1" lang="ja-JP" altLang="en-US" sz="1100"/>
            <a:t>人件費等</a:t>
          </a:r>
          <a:r>
            <a:rPr kumimoji="1" lang="en-US" altLang="ja-JP" sz="1100"/>
            <a:t>)</a:t>
          </a:r>
        </a:p>
        <a:p>
          <a:pPr algn="ctr"/>
          <a:r>
            <a:rPr kumimoji="1" lang="ja-JP" altLang="en-US" sz="1100"/>
            <a:t>６百万円</a:t>
          </a:r>
          <a:endParaRPr kumimoji="1" lang="en-US" altLang="ja-JP" sz="1100"/>
        </a:p>
      </xdr:txBody>
    </xdr:sp>
    <xdr:clientData/>
  </xdr:twoCellAnchor>
  <xdr:twoCellAnchor>
    <xdr:from>
      <xdr:col>38</xdr:col>
      <xdr:colOff>168088</xdr:colOff>
      <xdr:row>741</xdr:row>
      <xdr:rowOff>11205</xdr:rowOff>
    </xdr:from>
    <xdr:to>
      <xdr:col>49</xdr:col>
      <xdr:colOff>206188</xdr:colOff>
      <xdr:row>743</xdr:row>
      <xdr:rowOff>120462</xdr:rowOff>
    </xdr:to>
    <xdr:sp macro="" textlink="">
      <xdr:nvSpPr>
        <xdr:cNvPr id="22" name="大かっこ 21"/>
        <xdr:cNvSpPr/>
      </xdr:nvSpPr>
      <xdr:spPr>
        <a:xfrm>
          <a:off x="7832912" y="39242999"/>
          <a:ext cx="2256864" cy="804022"/>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27</xdr:col>
      <xdr:colOff>7620</xdr:colOff>
      <xdr:row>743</xdr:row>
      <xdr:rowOff>137160</xdr:rowOff>
    </xdr:from>
    <xdr:to>
      <xdr:col>27</xdr:col>
      <xdr:colOff>15240</xdr:colOff>
      <xdr:row>755</xdr:row>
      <xdr:rowOff>342900</xdr:rowOff>
    </xdr:to>
    <xdr:cxnSp macro="">
      <xdr:nvCxnSpPr>
        <xdr:cNvPr id="24" name="直線コネクタ 23"/>
        <xdr:cNvCxnSpPr/>
      </xdr:nvCxnSpPr>
      <xdr:spPr>
        <a:xfrm>
          <a:off x="4945380" y="40416480"/>
          <a:ext cx="7620" cy="44805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167640</xdr:colOff>
      <xdr:row>755</xdr:row>
      <xdr:rowOff>333712</xdr:rowOff>
    </xdr:from>
    <xdr:to>
      <xdr:col>33</xdr:col>
      <xdr:colOff>0</xdr:colOff>
      <xdr:row>755</xdr:row>
      <xdr:rowOff>350520</xdr:rowOff>
    </xdr:to>
    <xdr:cxnSp macro="">
      <xdr:nvCxnSpPr>
        <xdr:cNvPr id="28" name="直線矢印コネクタ 27"/>
        <xdr:cNvCxnSpPr>
          <a:endCxn id="18" idx="1"/>
        </xdr:cNvCxnSpPr>
      </xdr:nvCxnSpPr>
      <xdr:spPr>
        <a:xfrm flipV="1">
          <a:off x="4008120" y="44887852"/>
          <a:ext cx="2026920" cy="16808"/>
        </a:xfrm>
        <a:prstGeom prst="straightConnector1">
          <a:avLst/>
        </a:prstGeom>
        <a:ln>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15240</xdr:colOff>
      <xdr:row>750</xdr:row>
      <xdr:rowOff>350520</xdr:rowOff>
    </xdr:from>
    <xdr:to>
      <xdr:col>33</xdr:col>
      <xdr:colOff>0</xdr:colOff>
      <xdr:row>751</xdr:row>
      <xdr:rowOff>7620</xdr:rowOff>
    </xdr:to>
    <xdr:cxnSp macro="">
      <xdr:nvCxnSpPr>
        <xdr:cNvPr id="29" name="直線矢印コネクタ 28"/>
        <xdr:cNvCxnSpPr/>
      </xdr:nvCxnSpPr>
      <xdr:spPr>
        <a:xfrm>
          <a:off x="4038600" y="43121580"/>
          <a:ext cx="1996440" cy="15240"/>
        </a:xfrm>
        <a:prstGeom prst="straightConnector1">
          <a:avLst/>
        </a:prstGeom>
        <a:ln>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7620</xdr:colOff>
      <xdr:row>745</xdr:row>
      <xdr:rowOff>342900</xdr:rowOff>
    </xdr:from>
    <xdr:to>
      <xdr:col>32</xdr:col>
      <xdr:colOff>175260</xdr:colOff>
      <xdr:row>746</xdr:row>
      <xdr:rowOff>0</xdr:rowOff>
    </xdr:to>
    <xdr:cxnSp macro="">
      <xdr:nvCxnSpPr>
        <xdr:cNvPr id="39" name="直線矢印コネクタ 38"/>
        <xdr:cNvCxnSpPr/>
      </xdr:nvCxnSpPr>
      <xdr:spPr>
        <a:xfrm>
          <a:off x="4030980" y="41330880"/>
          <a:ext cx="1996440" cy="15240"/>
        </a:xfrm>
        <a:prstGeom prst="straightConnector1">
          <a:avLst/>
        </a:prstGeom>
        <a:ln>
          <a:solidFill>
            <a:sysClr val="windowText" lastClr="000000"/>
          </a:solidFill>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0" t="s">
        <v>0</v>
      </c>
      <c r="AK2" s="950"/>
      <c r="AL2" s="950"/>
      <c r="AM2" s="950"/>
      <c r="AN2" s="950"/>
      <c r="AO2" s="951" t="s">
        <v>411</v>
      </c>
      <c r="AP2" s="951"/>
      <c r="AQ2" s="951"/>
      <c r="AR2" s="72" t="str">
        <f>IF(OR(AO2="　", AO2=""), "", "-")</f>
        <v/>
      </c>
      <c r="AS2" s="952">
        <v>119</v>
      </c>
      <c r="AT2" s="952"/>
      <c r="AU2" s="952"/>
      <c r="AV2" s="43" t="str">
        <f>IF(AW2="", "", "-")</f>
        <v/>
      </c>
      <c r="AW2" s="924"/>
      <c r="AX2" s="924"/>
    </row>
    <row r="3" spans="1:50" ht="21" customHeight="1" thickBot="1" x14ac:dyDescent="0.2">
      <c r="A3" s="881" t="s">
        <v>391</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468</v>
      </c>
      <c r="AK3" s="883"/>
      <c r="AL3" s="883"/>
      <c r="AM3" s="883"/>
      <c r="AN3" s="883"/>
      <c r="AO3" s="883"/>
      <c r="AP3" s="883"/>
      <c r="AQ3" s="883"/>
      <c r="AR3" s="883"/>
      <c r="AS3" s="883"/>
      <c r="AT3" s="883"/>
      <c r="AU3" s="883"/>
      <c r="AV3" s="883"/>
      <c r="AW3" s="883"/>
      <c r="AX3" s="24" t="s">
        <v>65</v>
      </c>
    </row>
    <row r="4" spans="1:50" ht="24.75" customHeight="1" x14ac:dyDescent="0.15">
      <c r="A4" s="713" t="s">
        <v>26</v>
      </c>
      <c r="B4" s="714"/>
      <c r="C4" s="714"/>
      <c r="D4" s="714"/>
      <c r="E4" s="714"/>
      <c r="F4" s="714"/>
      <c r="G4" s="691" t="s">
        <v>469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470</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53" t="s">
        <v>175</v>
      </c>
      <c r="H5" s="854"/>
      <c r="I5" s="854"/>
      <c r="J5" s="854"/>
      <c r="K5" s="854"/>
      <c r="L5" s="854"/>
      <c r="M5" s="855" t="s">
        <v>66</v>
      </c>
      <c r="N5" s="856"/>
      <c r="O5" s="856"/>
      <c r="P5" s="856"/>
      <c r="Q5" s="856"/>
      <c r="R5" s="857"/>
      <c r="S5" s="858" t="s">
        <v>131</v>
      </c>
      <c r="T5" s="854"/>
      <c r="U5" s="854"/>
      <c r="V5" s="854"/>
      <c r="W5" s="854"/>
      <c r="X5" s="859"/>
      <c r="Y5" s="707" t="s">
        <v>3</v>
      </c>
      <c r="Z5" s="540"/>
      <c r="AA5" s="540"/>
      <c r="AB5" s="540"/>
      <c r="AC5" s="540"/>
      <c r="AD5" s="541"/>
      <c r="AE5" s="708" t="s">
        <v>471</v>
      </c>
      <c r="AF5" s="708"/>
      <c r="AG5" s="708"/>
      <c r="AH5" s="708"/>
      <c r="AI5" s="708"/>
      <c r="AJ5" s="708"/>
      <c r="AK5" s="708"/>
      <c r="AL5" s="708"/>
      <c r="AM5" s="708"/>
      <c r="AN5" s="708"/>
      <c r="AO5" s="708"/>
      <c r="AP5" s="709"/>
      <c r="AQ5" s="710" t="s">
        <v>472</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473</v>
      </c>
      <c r="H7" s="501"/>
      <c r="I7" s="501"/>
      <c r="J7" s="501"/>
      <c r="K7" s="501"/>
      <c r="L7" s="501"/>
      <c r="M7" s="501"/>
      <c r="N7" s="501"/>
      <c r="O7" s="501"/>
      <c r="P7" s="501"/>
      <c r="Q7" s="501"/>
      <c r="R7" s="501"/>
      <c r="S7" s="501"/>
      <c r="T7" s="501"/>
      <c r="U7" s="501"/>
      <c r="V7" s="501"/>
      <c r="W7" s="501"/>
      <c r="X7" s="502"/>
      <c r="Y7" s="935" t="s">
        <v>5</v>
      </c>
      <c r="Z7" s="463"/>
      <c r="AA7" s="463"/>
      <c r="AB7" s="463"/>
      <c r="AC7" s="463"/>
      <c r="AD7" s="936"/>
      <c r="AE7" s="925" t="s">
        <v>474</v>
      </c>
      <c r="AF7" s="926"/>
      <c r="AG7" s="926"/>
      <c r="AH7" s="926"/>
      <c r="AI7" s="926"/>
      <c r="AJ7" s="926"/>
      <c r="AK7" s="926"/>
      <c r="AL7" s="926"/>
      <c r="AM7" s="926"/>
      <c r="AN7" s="926"/>
      <c r="AO7" s="926"/>
      <c r="AP7" s="926"/>
      <c r="AQ7" s="926"/>
      <c r="AR7" s="926"/>
      <c r="AS7" s="926"/>
      <c r="AT7" s="926"/>
      <c r="AU7" s="926"/>
      <c r="AV7" s="926"/>
      <c r="AW7" s="926"/>
      <c r="AX7" s="927"/>
    </row>
    <row r="8" spans="1:50" ht="53.25" customHeight="1" x14ac:dyDescent="0.15">
      <c r="A8" s="497" t="s">
        <v>343</v>
      </c>
      <c r="B8" s="498"/>
      <c r="C8" s="498"/>
      <c r="D8" s="498"/>
      <c r="E8" s="498"/>
      <c r="F8" s="499"/>
      <c r="G8" s="953" t="str">
        <f>入力規則等!A26</f>
        <v>科学技術・イノベーション</v>
      </c>
      <c r="H8" s="729"/>
      <c r="I8" s="729"/>
      <c r="J8" s="729"/>
      <c r="K8" s="729"/>
      <c r="L8" s="729"/>
      <c r="M8" s="729"/>
      <c r="N8" s="729"/>
      <c r="O8" s="729"/>
      <c r="P8" s="729"/>
      <c r="Q8" s="729"/>
      <c r="R8" s="729"/>
      <c r="S8" s="729"/>
      <c r="T8" s="729"/>
      <c r="U8" s="729"/>
      <c r="V8" s="729"/>
      <c r="W8" s="729"/>
      <c r="X8" s="954"/>
      <c r="Y8" s="860" t="s">
        <v>344</v>
      </c>
      <c r="Z8" s="861"/>
      <c r="AA8" s="861"/>
      <c r="AB8" s="861"/>
      <c r="AC8" s="861"/>
      <c r="AD8" s="862"/>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63" t="s">
        <v>24</v>
      </c>
      <c r="B9" s="864"/>
      <c r="C9" s="864"/>
      <c r="D9" s="864"/>
      <c r="E9" s="864"/>
      <c r="F9" s="864"/>
      <c r="G9" s="865" t="s">
        <v>475</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x14ac:dyDescent="0.15">
      <c r="A10" s="667" t="s">
        <v>30</v>
      </c>
      <c r="B10" s="668"/>
      <c r="C10" s="668"/>
      <c r="D10" s="668"/>
      <c r="E10" s="668"/>
      <c r="F10" s="668"/>
      <c r="G10" s="758" t="s">
        <v>586</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7" t="s">
        <v>25</v>
      </c>
      <c r="B12" s="958"/>
      <c r="C12" s="958"/>
      <c r="D12" s="958"/>
      <c r="E12" s="958"/>
      <c r="F12" s="959"/>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392</v>
      </c>
      <c r="AL12" s="406"/>
      <c r="AM12" s="406"/>
      <c r="AN12" s="406"/>
      <c r="AO12" s="406"/>
      <c r="AP12" s="406"/>
      <c r="AQ12" s="407"/>
      <c r="AR12" s="405" t="s">
        <v>393</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218</v>
      </c>
      <c r="Q13" s="665"/>
      <c r="R13" s="665"/>
      <c r="S13" s="665"/>
      <c r="T13" s="665"/>
      <c r="U13" s="665"/>
      <c r="V13" s="666"/>
      <c r="W13" s="664">
        <v>207</v>
      </c>
      <c r="X13" s="665"/>
      <c r="Y13" s="665"/>
      <c r="Z13" s="665"/>
      <c r="AA13" s="665"/>
      <c r="AB13" s="665"/>
      <c r="AC13" s="666"/>
      <c r="AD13" s="664">
        <v>211</v>
      </c>
      <c r="AE13" s="665"/>
      <c r="AF13" s="665"/>
      <c r="AG13" s="665"/>
      <c r="AH13" s="665"/>
      <c r="AI13" s="665"/>
      <c r="AJ13" s="666"/>
      <c r="AK13" s="664">
        <v>267</v>
      </c>
      <c r="AL13" s="665"/>
      <c r="AM13" s="665"/>
      <c r="AN13" s="665"/>
      <c r="AO13" s="665"/>
      <c r="AP13" s="665"/>
      <c r="AQ13" s="666"/>
      <c r="AR13" s="932"/>
      <c r="AS13" s="933"/>
      <c r="AT13" s="933"/>
      <c r="AU13" s="933"/>
      <c r="AV13" s="933"/>
      <c r="AW13" s="933"/>
      <c r="AX13" s="934"/>
    </row>
    <row r="14" spans="1:50" ht="21" customHeight="1" x14ac:dyDescent="0.15">
      <c r="A14" s="623"/>
      <c r="B14" s="624"/>
      <c r="C14" s="624"/>
      <c r="D14" s="624"/>
      <c r="E14" s="624"/>
      <c r="F14" s="625"/>
      <c r="G14" s="734"/>
      <c r="H14" s="735"/>
      <c r="I14" s="720" t="s">
        <v>9</v>
      </c>
      <c r="J14" s="769"/>
      <c r="K14" s="769"/>
      <c r="L14" s="769"/>
      <c r="M14" s="769"/>
      <c r="N14" s="769"/>
      <c r="O14" s="770"/>
      <c r="P14" s="664" t="s">
        <v>581</v>
      </c>
      <c r="Q14" s="665"/>
      <c r="R14" s="665"/>
      <c r="S14" s="665"/>
      <c r="T14" s="665"/>
      <c r="U14" s="665"/>
      <c r="V14" s="666"/>
      <c r="W14" s="664" t="s">
        <v>582</v>
      </c>
      <c r="X14" s="665"/>
      <c r="Y14" s="665"/>
      <c r="Z14" s="665"/>
      <c r="AA14" s="665"/>
      <c r="AB14" s="665"/>
      <c r="AC14" s="666"/>
      <c r="AD14" s="664" t="s">
        <v>582</v>
      </c>
      <c r="AE14" s="665"/>
      <c r="AF14" s="665"/>
      <c r="AG14" s="665"/>
      <c r="AH14" s="665"/>
      <c r="AI14" s="665"/>
      <c r="AJ14" s="666"/>
      <c r="AK14" s="664" t="s">
        <v>582</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582</v>
      </c>
      <c r="Q15" s="665"/>
      <c r="R15" s="665"/>
      <c r="S15" s="665"/>
      <c r="T15" s="665"/>
      <c r="U15" s="665"/>
      <c r="V15" s="666"/>
      <c r="W15" s="664" t="s">
        <v>582</v>
      </c>
      <c r="X15" s="665"/>
      <c r="Y15" s="665"/>
      <c r="Z15" s="665"/>
      <c r="AA15" s="665"/>
      <c r="AB15" s="665"/>
      <c r="AC15" s="666"/>
      <c r="AD15" s="664" t="s">
        <v>582</v>
      </c>
      <c r="AE15" s="665"/>
      <c r="AF15" s="665"/>
      <c r="AG15" s="665"/>
      <c r="AH15" s="665"/>
      <c r="AI15" s="665"/>
      <c r="AJ15" s="666"/>
      <c r="AK15" s="664" t="s">
        <v>582</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582</v>
      </c>
      <c r="Q16" s="665"/>
      <c r="R16" s="665"/>
      <c r="S16" s="665"/>
      <c r="T16" s="665"/>
      <c r="U16" s="665"/>
      <c r="V16" s="666"/>
      <c r="W16" s="664" t="s">
        <v>583</v>
      </c>
      <c r="X16" s="665"/>
      <c r="Y16" s="665"/>
      <c r="Z16" s="665"/>
      <c r="AA16" s="665"/>
      <c r="AB16" s="665"/>
      <c r="AC16" s="666"/>
      <c r="AD16" s="664" t="s">
        <v>582</v>
      </c>
      <c r="AE16" s="665"/>
      <c r="AF16" s="665"/>
      <c r="AG16" s="665"/>
      <c r="AH16" s="665"/>
      <c r="AI16" s="665"/>
      <c r="AJ16" s="666"/>
      <c r="AK16" s="664" t="s">
        <v>582</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583</v>
      </c>
      <c r="Q17" s="665"/>
      <c r="R17" s="665"/>
      <c r="S17" s="665"/>
      <c r="T17" s="665"/>
      <c r="U17" s="665"/>
      <c r="V17" s="666"/>
      <c r="W17" s="664" t="s">
        <v>582</v>
      </c>
      <c r="X17" s="665"/>
      <c r="Y17" s="665"/>
      <c r="Z17" s="665"/>
      <c r="AA17" s="665"/>
      <c r="AB17" s="665"/>
      <c r="AC17" s="666"/>
      <c r="AD17" s="664" t="s">
        <v>584</v>
      </c>
      <c r="AE17" s="665"/>
      <c r="AF17" s="665"/>
      <c r="AG17" s="665"/>
      <c r="AH17" s="665"/>
      <c r="AI17" s="665"/>
      <c r="AJ17" s="666"/>
      <c r="AK17" s="664" t="s">
        <v>585</v>
      </c>
      <c r="AL17" s="665"/>
      <c r="AM17" s="665"/>
      <c r="AN17" s="665"/>
      <c r="AO17" s="665"/>
      <c r="AP17" s="665"/>
      <c r="AQ17" s="666"/>
      <c r="AR17" s="930"/>
      <c r="AS17" s="930"/>
      <c r="AT17" s="930"/>
      <c r="AU17" s="930"/>
      <c r="AV17" s="930"/>
      <c r="AW17" s="930"/>
      <c r="AX17" s="931"/>
    </row>
    <row r="18" spans="1:50" ht="24.75" customHeight="1" x14ac:dyDescent="0.15">
      <c r="A18" s="623"/>
      <c r="B18" s="624"/>
      <c r="C18" s="624"/>
      <c r="D18" s="624"/>
      <c r="E18" s="624"/>
      <c r="F18" s="625"/>
      <c r="G18" s="736"/>
      <c r="H18" s="737"/>
      <c r="I18" s="725" t="s">
        <v>21</v>
      </c>
      <c r="J18" s="726"/>
      <c r="K18" s="726"/>
      <c r="L18" s="726"/>
      <c r="M18" s="726"/>
      <c r="N18" s="726"/>
      <c r="O18" s="727"/>
      <c r="P18" s="892">
        <f>SUM(P13:V17)</f>
        <v>218</v>
      </c>
      <c r="Q18" s="893"/>
      <c r="R18" s="893"/>
      <c r="S18" s="893"/>
      <c r="T18" s="893"/>
      <c r="U18" s="893"/>
      <c r="V18" s="894"/>
      <c r="W18" s="892">
        <f>SUM(W13:AC17)</f>
        <v>207</v>
      </c>
      <c r="X18" s="893"/>
      <c r="Y18" s="893"/>
      <c r="Z18" s="893"/>
      <c r="AA18" s="893"/>
      <c r="AB18" s="893"/>
      <c r="AC18" s="894"/>
      <c r="AD18" s="892">
        <f>SUM(AD13:AJ17)</f>
        <v>211</v>
      </c>
      <c r="AE18" s="893"/>
      <c r="AF18" s="893"/>
      <c r="AG18" s="893"/>
      <c r="AH18" s="893"/>
      <c r="AI18" s="893"/>
      <c r="AJ18" s="894"/>
      <c r="AK18" s="892">
        <f>SUM(AK13:AQ17)</f>
        <v>267</v>
      </c>
      <c r="AL18" s="893"/>
      <c r="AM18" s="893"/>
      <c r="AN18" s="893"/>
      <c r="AO18" s="893"/>
      <c r="AP18" s="893"/>
      <c r="AQ18" s="894"/>
      <c r="AR18" s="892">
        <f>SUM(AR13:AX17)</f>
        <v>0</v>
      </c>
      <c r="AS18" s="893"/>
      <c r="AT18" s="893"/>
      <c r="AU18" s="893"/>
      <c r="AV18" s="893"/>
      <c r="AW18" s="893"/>
      <c r="AX18" s="895"/>
    </row>
    <row r="19" spans="1:50" ht="24.75" customHeight="1" x14ac:dyDescent="0.15">
      <c r="A19" s="623"/>
      <c r="B19" s="624"/>
      <c r="C19" s="624"/>
      <c r="D19" s="624"/>
      <c r="E19" s="624"/>
      <c r="F19" s="625"/>
      <c r="G19" s="890" t="s">
        <v>10</v>
      </c>
      <c r="H19" s="891"/>
      <c r="I19" s="891"/>
      <c r="J19" s="891"/>
      <c r="K19" s="891"/>
      <c r="L19" s="891"/>
      <c r="M19" s="891"/>
      <c r="N19" s="891"/>
      <c r="O19" s="891"/>
      <c r="P19" s="664">
        <v>187</v>
      </c>
      <c r="Q19" s="665"/>
      <c r="R19" s="665"/>
      <c r="S19" s="665"/>
      <c r="T19" s="665"/>
      <c r="U19" s="665"/>
      <c r="V19" s="666"/>
      <c r="W19" s="664">
        <v>206</v>
      </c>
      <c r="X19" s="665"/>
      <c r="Y19" s="665"/>
      <c r="Z19" s="665"/>
      <c r="AA19" s="665"/>
      <c r="AB19" s="665"/>
      <c r="AC19" s="666"/>
      <c r="AD19" s="664">
        <v>209</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90" t="s">
        <v>11</v>
      </c>
      <c r="H20" s="891"/>
      <c r="I20" s="891"/>
      <c r="J20" s="891"/>
      <c r="K20" s="891"/>
      <c r="L20" s="891"/>
      <c r="M20" s="891"/>
      <c r="N20" s="891"/>
      <c r="O20" s="891"/>
      <c r="P20" s="337">
        <f>IF(P18=0, "-", SUM(P19)/P18)</f>
        <v>0.85779816513761464</v>
      </c>
      <c r="Q20" s="337"/>
      <c r="R20" s="337"/>
      <c r="S20" s="337"/>
      <c r="T20" s="337"/>
      <c r="U20" s="337"/>
      <c r="V20" s="337"/>
      <c r="W20" s="337">
        <f t="shared" ref="W20" si="0">IF(W18=0, "-", SUM(W19)/W18)</f>
        <v>0.99516908212560384</v>
      </c>
      <c r="X20" s="337"/>
      <c r="Y20" s="337"/>
      <c r="Z20" s="337"/>
      <c r="AA20" s="337"/>
      <c r="AB20" s="337"/>
      <c r="AC20" s="337"/>
      <c r="AD20" s="337">
        <f t="shared" ref="AD20" si="1">IF(AD18=0, "-", SUM(AD19)/AD18)</f>
        <v>0.99052132701421802</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3"/>
      <c r="B21" s="864"/>
      <c r="C21" s="864"/>
      <c r="D21" s="864"/>
      <c r="E21" s="864"/>
      <c r="F21" s="960"/>
      <c r="G21" s="335" t="s">
        <v>424</v>
      </c>
      <c r="H21" s="336"/>
      <c r="I21" s="336"/>
      <c r="J21" s="336"/>
      <c r="K21" s="336"/>
      <c r="L21" s="336"/>
      <c r="M21" s="336"/>
      <c r="N21" s="336"/>
      <c r="O21" s="336"/>
      <c r="P21" s="337">
        <f>IF(P19=0, "-", SUM(P19)/SUM(P13,P14))</f>
        <v>0.85779816513761464</v>
      </c>
      <c r="Q21" s="337"/>
      <c r="R21" s="337"/>
      <c r="S21" s="337"/>
      <c r="T21" s="337"/>
      <c r="U21" s="337"/>
      <c r="V21" s="337"/>
      <c r="W21" s="337">
        <f t="shared" ref="W21" si="2">IF(W19=0, "-", SUM(W19)/SUM(W13,W14))</f>
        <v>0.99516908212560384</v>
      </c>
      <c r="X21" s="337"/>
      <c r="Y21" s="337"/>
      <c r="Z21" s="337"/>
      <c r="AA21" s="337"/>
      <c r="AB21" s="337"/>
      <c r="AC21" s="337"/>
      <c r="AD21" s="337">
        <f t="shared" ref="AD21" si="3">IF(AD19=0, "-", SUM(AD19)/SUM(AD13,AD14))</f>
        <v>0.99052132701421802</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8" t="s">
        <v>402</v>
      </c>
      <c r="B22" s="979"/>
      <c r="C22" s="979"/>
      <c r="D22" s="979"/>
      <c r="E22" s="979"/>
      <c r="F22" s="980"/>
      <c r="G22" s="965" t="s">
        <v>400</v>
      </c>
      <c r="H22" s="229"/>
      <c r="I22" s="229"/>
      <c r="J22" s="229"/>
      <c r="K22" s="229"/>
      <c r="L22" s="229"/>
      <c r="M22" s="229"/>
      <c r="N22" s="229"/>
      <c r="O22" s="230"/>
      <c r="P22" s="955" t="s">
        <v>399</v>
      </c>
      <c r="Q22" s="229"/>
      <c r="R22" s="229"/>
      <c r="S22" s="229"/>
      <c r="T22" s="229"/>
      <c r="U22" s="229"/>
      <c r="V22" s="230"/>
      <c r="W22" s="955" t="s">
        <v>398</v>
      </c>
      <c r="X22" s="229"/>
      <c r="Y22" s="229"/>
      <c r="Z22" s="229"/>
      <c r="AA22" s="229"/>
      <c r="AB22" s="229"/>
      <c r="AC22" s="230"/>
      <c r="AD22" s="955" t="s">
        <v>397</v>
      </c>
      <c r="AE22" s="229"/>
      <c r="AF22" s="229"/>
      <c r="AG22" s="229"/>
      <c r="AH22" s="229"/>
      <c r="AI22" s="229"/>
      <c r="AJ22" s="229"/>
      <c r="AK22" s="229"/>
      <c r="AL22" s="229"/>
      <c r="AM22" s="229"/>
      <c r="AN22" s="229"/>
      <c r="AO22" s="229"/>
      <c r="AP22" s="229"/>
      <c r="AQ22" s="229"/>
      <c r="AR22" s="229"/>
      <c r="AS22" s="229"/>
      <c r="AT22" s="229"/>
      <c r="AU22" s="229"/>
      <c r="AV22" s="229"/>
      <c r="AW22" s="229"/>
      <c r="AX22" s="987"/>
    </row>
    <row r="23" spans="1:50" ht="25.5" customHeight="1" x14ac:dyDescent="0.15">
      <c r="A23" s="981"/>
      <c r="B23" s="982"/>
      <c r="C23" s="982"/>
      <c r="D23" s="982"/>
      <c r="E23" s="982"/>
      <c r="F23" s="983"/>
      <c r="G23" s="966" t="s">
        <v>476</v>
      </c>
      <c r="H23" s="967"/>
      <c r="I23" s="967"/>
      <c r="J23" s="967"/>
      <c r="K23" s="967"/>
      <c r="L23" s="967"/>
      <c r="M23" s="967"/>
      <c r="N23" s="967"/>
      <c r="O23" s="968"/>
      <c r="P23" s="932">
        <v>229</v>
      </c>
      <c r="Q23" s="933"/>
      <c r="R23" s="933"/>
      <c r="S23" s="933"/>
      <c r="T23" s="933"/>
      <c r="U23" s="933"/>
      <c r="V23" s="956"/>
      <c r="W23" s="932"/>
      <c r="X23" s="933"/>
      <c r="Y23" s="933"/>
      <c r="Z23" s="933"/>
      <c r="AA23" s="933"/>
      <c r="AB23" s="933"/>
      <c r="AC23" s="956"/>
      <c r="AD23" s="988"/>
      <c r="AE23" s="989"/>
      <c r="AF23" s="989"/>
      <c r="AG23" s="989"/>
      <c r="AH23" s="989"/>
      <c r="AI23" s="989"/>
      <c r="AJ23" s="989"/>
      <c r="AK23" s="989"/>
      <c r="AL23" s="989"/>
      <c r="AM23" s="989"/>
      <c r="AN23" s="989"/>
      <c r="AO23" s="989"/>
      <c r="AP23" s="989"/>
      <c r="AQ23" s="989"/>
      <c r="AR23" s="989"/>
      <c r="AS23" s="989"/>
      <c r="AT23" s="989"/>
      <c r="AU23" s="989"/>
      <c r="AV23" s="989"/>
      <c r="AW23" s="989"/>
      <c r="AX23" s="990"/>
    </row>
    <row r="24" spans="1:50" ht="25.5" customHeight="1" x14ac:dyDescent="0.15">
      <c r="A24" s="981"/>
      <c r="B24" s="982"/>
      <c r="C24" s="982"/>
      <c r="D24" s="982"/>
      <c r="E24" s="982"/>
      <c r="F24" s="983"/>
      <c r="G24" s="969" t="s">
        <v>568</v>
      </c>
      <c r="H24" s="970"/>
      <c r="I24" s="970"/>
      <c r="J24" s="970"/>
      <c r="K24" s="970"/>
      <c r="L24" s="970"/>
      <c r="M24" s="970"/>
      <c r="N24" s="970"/>
      <c r="O24" s="971"/>
      <c r="P24" s="664">
        <v>37</v>
      </c>
      <c r="Q24" s="665"/>
      <c r="R24" s="665"/>
      <c r="S24" s="665"/>
      <c r="T24" s="665"/>
      <c r="U24" s="665"/>
      <c r="V24" s="666"/>
      <c r="W24" s="664"/>
      <c r="X24" s="665"/>
      <c r="Y24" s="665"/>
      <c r="Z24" s="665"/>
      <c r="AA24" s="665"/>
      <c r="AB24" s="665"/>
      <c r="AC24" s="666"/>
      <c r="AD24" s="991"/>
      <c r="AE24" s="992"/>
      <c r="AF24" s="992"/>
      <c r="AG24" s="992"/>
      <c r="AH24" s="992"/>
      <c r="AI24" s="992"/>
      <c r="AJ24" s="992"/>
      <c r="AK24" s="992"/>
      <c r="AL24" s="992"/>
      <c r="AM24" s="992"/>
      <c r="AN24" s="992"/>
      <c r="AO24" s="992"/>
      <c r="AP24" s="992"/>
      <c r="AQ24" s="992"/>
      <c r="AR24" s="992"/>
      <c r="AS24" s="992"/>
      <c r="AT24" s="992"/>
      <c r="AU24" s="992"/>
      <c r="AV24" s="992"/>
      <c r="AW24" s="992"/>
      <c r="AX24" s="993"/>
    </row>
    <row r="25" spans="1:50" ht="25.5" customHeight="1" x14ac:dyDescent="0.15">
      <c r="A25" s="981"/>
      <c r="B25" s="982"/>
      <c r="C25" s="982"/>
      <c r="D25" s="982"/>
      <c r="E25" s="982"/>
      <c r="F25" s="983"/>
      <c r="G25" s="969" t="s">
        <v>558</v>
      </c>
      <c r="H25" s="970"/>
      <c r="I25" s="970"/>
      <c r="J25" s="970"/>
      <c r="K25" s="970"/>
      <c r="L25" s="970"/>
      <c r="M25" s="970"/>
      <c r="N25" s="970"/>
      <c r="O25" s="971"/>
      <c r="P25" s="664">
        <v>1</v>
      </c>
      <c r="Q25" s="665"/>
      <c r="R25" s="665"/>
      <c r="S25" s="665"/>
      <c r="T25" s="665"/>
      <c r="U25" s="665"/>
      <c r="V25" s="666"/>
      <c r="W25" s="664"/>
      <c r="X25" s="665"/>
      <c r="Y25" s="665"/>
      <c r="Z25" s="665"/>
      <c r="AA25" s="665"/>
      <c r="AB25" s="665"/>
      <c r="AC25" s="666"/>
      <c r="AD25" s="991"/>
      <c r="AE25" s="992"/>
      <c r="AF25" s="992"/>
      <c r="AG25" s="992"/>
      <c r="AH25" s="992"/>
      <c r="AI25" s="992"/>
      <c r="AJ25" s="992"/>
      <c r="AK25" s="992"/>
      <c r="AL25" s="992"/>
      <c r="AM25" s="992"/>
      <c r="AN25" s="992"/>
      <c r="AO25" s="992"/>
      <c r="AP25" s="992"/>
      <c r="AQ25" s="992"/>
      <c r="AR25" s="992"/>
      <c r="AS25" s="992"/>
      <c r="AT25" s="992"/>
      <c r="AU25" s="992"/>
      <c r="AV25" s="992"/>
      <c r="AW25" s="992"/>
      <c r="AX25" s="993"/>
    </row>
    <row r="26" spans="1:50" ht="25.5" customHeight="1" x14ac:dyDescent="0.15">
      <c r="A26" s="981"/>
      <c r="B26" s="982"/>
      <c r="C26" s="982"/>
      <c r="D26" s="982"/>
      <c r="E26" s="982"/>
      <c r="F26" s="983"/>
      <c r="G26" s="969"/>
      <c r="H26" s="970"/>
      <c r="I26" s="970"/>
      <c r="J26" s="970"/>
      <c r="K26" s="970"/>
      <c r="L26" s="970"/>
      <c r="M26" s="970"/>
      <c r="N26" s="970"/>
      <c r="O26" s="971"/>
      <c r="P26" s="664"/>
      <c r="Q26" s="665"/>
      <c r="R26" s="665"/>
      <c r="S26" s="665"/>
      <c r="T26" s="665"/>
      <c r="U26" s="665"/>
      <c r="V26" s="666"/>
      <c r="W26" s="664"/>
      <c r="X26" s="665"/>
      <c r="Y26" s="665"/>
      <c r="Z26" s="665"/>
      <c r="AA26" s="665"/>
      <c r="AB26" s="665"/>
      <c r="AC26" s="666"/>
      <c r="AD26" s="991"/>
      <c r="AE26" s="992"/>
      <c r="AF26" s="992"/>
      <c r="AG26" s="992"/>
      <c r="AH26" s="992"/>
      <c r="AI26" s="992"/>
      <c r="AJ26" s="992"/>
      <c r="AK26" s="992"/>
      <c r="AL26" s="992"/>
      <c r="AM26" s="992"/>
      <c r="AN26" s="992"/>
      <c r="AO26" s="992"/>
      <c r="AP26" s="992"/>
      <c r="AQ26" s="992"/>
      <c r="AR26" s="992"/>
      <c r="AS26" s="992"/>
      <c r="AT26" s="992"/>
      <c r="AU26" s="992"/>
      <c r="AV26" s="992"/>
      <c r="AW26" s="992"/>
      <c r="AX26" s="993"/>
    </row>
    <row r="27" spans="1:50" ht="25.5" customHeight="1" x14ac:dyDescent="0.15">
      <c r="A27" s="981"/>
      <c r="B27" s="982"/>
      <c r="C27" s="982"/>
      <c r="D27" s="982"/>
      <c r="E27" s="982"/>
      <c r="F27" s="983"/>
      <c r="G27" s="969"/>
      <c r="H27" s="970"/>
      <c r="I27" s="970"/>
      <c r="J27" s="970"/>
      <c r="K27" s="970"/>
      <c r="L27" s="970"/>
      <c r="M27" s="970"/>
      <c r="N27" s="970"/>
      <c r="O27" s="971"/>
      <c r="P27" s="664"/>
      <c r="Q27" s="665"/>
      <c r="R27" s="665"/>
      <c r="S27" s="665"/>
      <c r="T27" s="665"/>
      <c r="U27" s="665"/>
      <c r="V27" s="666"/>
      <c r="W27" s="664"/>
      <c r="X27" s="665"/>
      <c r="Y27" s="665"/>
      <c r="Z27" s="665"/>
      <c r="AA27" s="665"/>
      <c r="AB27" s="665"/>
      <c r="AC27" s="666"/>
      <c r="AD27" s="991"/>
      <c r="AE27" s="992"/>
      <c r="AF27" s="992"/>
      <c r="AG27" s="992"/>
      <c r="AH27" s="992"/>
      <c r="AI27" s="992"/>
      <c r="AJ27" s="992"/>
      <c r="AK27" s="992"/>
      <c r="AL27" s="992"/>
      <c r="AM27" s="992"/>
      <c r="AN27" s="992"/>
      <c r="AO27" s="992"/>
      <c r="AP27" s="992"/>
      <c r="AQ27" s="992"/>
      <c r="AR27" s="992"/>
      <c r="AS27" s="992"/>
      <c r="AT27" s="992"/>
      <c r="AU27" s="992"/>
      <c r="AV27" s="992"/>
      <c r="AW27" s="992"/>
      <c r="AX27" s="993"/>
    </row>
    <row r="28" spans="1:50" ht="25.5" hidden="1" customHeight="1" x14ac:dyDescent="0.15">
      <c r="A28" s="981"/>
      <c r="B28" s="982"/>
      <c r="C28" s="982"/>
      <c r="D28" s="982"/>
      <c r="E28" s="982"/>
      <c r="F28" s="983"/>
      <c r="G28" s="972" t="s">
        <v>405</v>
      </c>
      <c r="H28" s="973"/>
      <c r="I28" s="973"/>
      <c r="J28" s="973"/>
      <c r="K28" s="973"/>
      <c r="L28" s="973"/>
      <c r="M28" s="973"/>
      <c r="N28" s="973"/>
      <c r="O28" s="974"/>
      <c r="P28" s="892">
        <f>P29-SUM(P23:P27)</f>
        <v>0</v>
      </c>
      <c r="Q28" s="893"/>
      <c r="R28" s="893"/>
      <c r="S28" s="893"/>
      <c r="T28" s="893"/>
      <c r="U28" s="893"/>
      <c r="V28" s="894"/>
      <c r="W28" s="892">
        <f>W29-SUM(W23:W27)</f>
        <v>0</v>
      </c>
      <c r="X28" s="893"/>
      <c r="Y28" s="893"/>
      <c r="Z28" s="893"/>
      <c r="AA28" s="893"/>
      <c r="AB28" s="893"/>
      <c r="AC28" s="894"/>
      <c r="AD28" s="991"/>
      <c r="AE28" s="992"/>
      <c r="AF28" s="992"/>
      <c r="AG28" s="992"/>
      <c r="AH28" s="992"/>
      <c r="AI28" s="992"/>
      <c r="AJ28" s="992"/>
      <c r="AK28" s="992"/>
      <c r="AL28" s="992"/>
      <c r="AM28" s="992"/>
      <c r="AN28" s="992"/>
      <c r="AO28" s="992"/>
      <c r="AP28" s="992"/>
      <c r="AQ28" s="992"/>
      <c r="AR28" s="992"/>
      <c r="AS28" s="992"/>
      <c r="AT28" s="992"/>
      <c r="AU28" s="992"/>
      <c r="AV28" s="992"/>
      <c r="AW28" s="992"/>
      <c r="AX28" s="993"/>
    </row>
    <row r="29" spans="1:50" ht="95.25" customHeight="1" thickBot="1" x14ac:dyDescent="0.2">
      <c r="A29" s="984"/>
      <c r="B29" s="985"/>
      <c r="C29" s="985"/>
      <c r="D29" s="985"/>
      <c r="E29" s="985"/>
      <c r="F29" s="986"/>
      <c r="G29" s="975" t="s">
        <v>401</v>
      </c>
      <c r="H29" s="976"/>
      <c r="I29" s="976"/>
      <c r="J29" s="976"/>
      <c r="K29" s="976"/>
      <c r="L29" s="976"/>
      <c r="M29" s="976"/>
      <c r="N29" s="976"/>
      <c r="O29" s="977"/>
      <c r="P29" s="947">
        <f>AK13</f>
        <v>267</v>
      </c>
      <c r="Q29" s="948"/>
      <c r="R29" s="948"/>
      <c r="S29" s="948"/>
      <c r="T29" s="948"/>
      <c r="U29" s="948"/>
      <c r="V29" s="949"/>
      <c r="W29" s="947">
        <f>AR13</f>
        <v>0</v>
      </c>
      <c r="X29" s="948"/>
      <c r="Y29" s="948"/>
      <c r="Z29" s="948"/>
      <c r="AA29" s="948"/>
      <c r="AB29" s="948"/>
      <c r="AC29" s="949"/>
      <c r="AD29" s="994"/>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75" customHeight="1" x14ac:dyDescent="0.15">
      <c r="A30" s="875" t="s">
        <v>418</v>
      </c>
      <c r="B30" s="876"/>
      <c r="C30" s="876"/>
      <c r="D30" s="876"/>
      <c r="E30" s="876"/>
      <c r="F30" s="877"/>
      <c r="G30" s="783" t="s">
        <v>265</v>
      </c>
      <c r="H30" s="784"/>
      <c r="I30" s="784"/>
      <c r="J30" s="784"/>
      <c r="K30" s="784"/>
      <c r="L30" s="784"/>
      <c r="M30" s="784"/>
      <c r="N30" s="784"/>
      <c r="O30" s="785"/>
      <c r="P30" s="871" t="s">
        <v>59</v>
      </c>
      <c r="Q30" s="784"/>
      <c r="R30" s="784"/>
      <c r="S30" s="784"/>
      <c r="T30" s="784"/>
      <c r="U30" s="784"/>
      <c r="V30" s="784"/>
      <c r="W30" s="784"/>
      <c r="X30" s="785"/>
      <c r="Y30" s="868"/>
      <c r="Z30" s="869"/>
      <c r="AA30" s="870"/>
      <c r="AB30" s="872" t="s">
        <v>12</v>
      </c>
      <c r="AC30" s="873"/>
      <c r="AD30" s="874"/>
      <c r="AE30" s="928" t="s">
        <v>310</v>
      </c>
      <c r="AF30" s="928"/>
      <c r="AG30" s="928"/>
      <c r="AH30" s="928"/>
      <c r="AI30" s="928" t="s">
        <v>311</v>
      </c>
      <c r="AJ30" s="928"/>
      <c r="AK30" s="928"/>
      <c r="AL30" s="928"/>
      <c r="AM30" s="928" t="s">
        <v>317</v>
      </c>
      <c r="AN30" s="928"/>
      <c r="AO30" s="928"/>
      <c r="AP30" s="872"/>
      <c r="AQ30" s="777" t="s">
        <v>308</v>
      </c>
      <c r="AR30" s="778"/>
      <c r="AS30" s="778"/>
      <c r="AT30" s="779"/>
      <c r="AU30" s="784" t="s">
        <v>253</v>
      </c>
      <c r="AV30" s="784"/>
      <c r="AW30" s="784"/>
      <c r="AX30" s="929"/>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29</v>
      </c>
      <c r="AR31" s="173"/>
      <c r="AS31" s="117" t="s">
        <v>309</v>
      </c>
      <c r="AT31" s="118"/>
      <c r="AU31" s="172"/>
      <c r="AV31" s="172"/>
      <c r="AW31" s="415" t="s">
        <v>297</v>
      </c>
      <c r="AX31" s="416"/>
    </row>
    <row r="32" spans="1:50" ht="23.25" customHeight="1" x14ac:dyDescent="0.15">
      <c r="A32" s="420"/>
      <c r="B32" s="418"/>
      <c r="C32" s="418"/>
      <c r="D32" s="418"/>
      <c r="E32" s="418"/>
      <c r="F32" s="419"/>
      <c r="G32" s="561" t="s">
        <v>524</v>
      </c>
      <c r="H32" s="562"/>
      <c r="I32" s="562"/>
      <c r="J32" s="562"/>
      <c r="K32" s="562"/>
      <c r="L32" s="562"/>
      <c r="M32" s="562"/>
      <c r="N32" s="562"/>
      <c r="O32" s="563"/>
      <c r="P32" s="86" t="s">
        <v>477</v>
      </c>
      <c r="Q32" s="86"/>
      <c r="R32" s="86"/>
      <c r="S32" s="86"/>
      <c r="T32" s="86"/>
      <c r="U32" s="86"/>
      <c r="V32" s="86"/>
      <c r="W32" s="86"/>
      <c r="X32" s="87"/>
      <c r="Y32" s="483" t="s">
        <v>13</v>
      </c>
      <c r="Z32" s="530"/>
      <c r="AA32" s="531"/>
      <c r="AB32" s="468" t="s">
        <v>522</v>
      </c>
      <c r="AC32" s="468"/>
      <c r="AD32" s="468"/>
      <c r="AE32" s="225">
        <v>2</v>
      </c>
      <c r="AF32" s="226"/>
      <c r="AG32" s="226"/>
      <c r="AH32" s="226"/>
      <c r="AI32" s="225">
        <v>5</v>
      </c>
      <c r="AJ32" s="226"/>
      <c r="AK32" s="226"/>
      <c r="AL32" s="226"/>
      <c r="AM32" s="225">
        <v>6</v>
      </c>
      <c r="AN32" s="226"/>
      <c r="AO32" s="226"/>
      <c r="AP32" s="226"/>
      <c r="AQ32" s="345" t="s">
        <v>538</v>
      </c>
      <c r="AR32" s="180"/>
      <c r="AS32" s="180"/>
      <c r="AT32" s="346"/>
      <c r="AU32" s="226" t="s">
        <v>537</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522</v>
      </c>
      <c r="AC33" s="522"/>
      <c r="AD33" s="522"/>
      <c r="AE33" s="225">
        <v>3</v>
      </c>
      <c r="AF33" s="226"/>
      <c r="AG33" s="226"/>
      <c r="AH33" s="226"/>
      <c r="AI33" s="225">
        <v>6</v>
      </c>
      <c r="AJ33" s="226"/>
      <c r="AK33" s="226"/>
      <c r="AL33" s="226"/>
      <c r="AM33" s="225">
        <v>6</v>
      </c>
      <c r="AN33" s="226"/>
      <c r="AO33" s="226"/>
      <c r="AP33" s="226"/>
      <c r="AQ33" s="345">
        <v>6</v>
      </c>
      <c r="AR33" s="180"/>
      <c r="AS33" s="180"/>
      <c r="AT33" s="346"/>
      <c r="AU33" s="226" t="s">
        <v>537</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67</v>
      </c>
      <c r="AF34" s="226"/>
      <c r="AG34" s="226"/>
      <c r="AH34" s="226"/>
      <c r="AI34" s="225">
        <v>83</v>
      </c>
      <c r="AJ34" s="226"/>
      <c r="AK34" s="226"/>
      <c r="AL34" s="226"/>
      <c r="AM34" s="225">
        <v>100</v>
      </c>
      <c r="AN34" s="226"/>
      <c r="AO34" s="226"/>
      <c r="AP34" s="226"/>
      <c r="AQ34" s="345" t="s">
        <v>537</v>
      </c>
      <c r="AR34" s="180"/>
      <c r="AS34" s="180"/>
      <c r="AT34" s="346"/>
      <c r="AU34" s="226" t="s">
        <v>537</v>
      </c>
      <c r="AV34" s="226"/>
      <c r="AW34" s="226"/>
      <c r="AX34" s="228"/>
    </row>
    <row r="35" spans="1:50" ht="27.95" customHeight="1" x14ac:dyDescent="0.15">
      <c r="A35" s="211" t="s">
        <v>452</v>
      </c>
      <c r="B35" s="212"/>
      <c r="C35" s="212"/>
      <c r="D35" s="212"/>
      <c r="E35" s="212"/>
      <c r="F35" s="213"/>
      <c r="G35" s="217" t="s">
        <v>587</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418</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23"/>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452</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418</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23"/>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452</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418</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452</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418</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419</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414</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417</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442</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442</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443</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425</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441</v>
      </c>
      <c r="X70" s="237"/>
      <c r="Y70" s="242" t="s">
        <v>13</v>
      </c>
      <c r="Z70" s="242"/>
      <c r="AA70" s="243"/>
      <c r="AB70" s="244" t="s">
        <v>442</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442</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443</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419</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4"/>
      <c r="AF77" s="905"/>
      <c r="AG77" s="905"/>
      <c r="AH77" s="905"/>
      <c r="AI77" s="904"/>
      <c r="AJ77" s="905"/>
      <c r="AK77" s="905"/>
      <c r="AL77" s="905"/>
      <c r="AM77" s="904"/>
      <c r="AN77" s="905"/>
      <c r="AO77" s="905"/>
      <c r="AP77" s="905"/>
      <c r="AQ77" s="345"/>
      <c r="AR77" s="180"/>
      <c r="AS77" s="180"/>
      <c r="AT77" s="346"/>
      <c r="AU77" s="226"/>
      <c r="AV77" s="226"/>
      <c r="AW77" s="226"/>
      <c r="AX77" s="228"/>
    </row>
    <row r="78" spans="1:50" ht="69.75" hidden="1" customHeight="1" x14ac:dyDescent="0.15">
      <c r="A78" s="343" t="s">
        <v>455</v>
      </c>
      <c r="B78" s="344"/>
      <c r="C78" s="344"/>
      <c r="D78" s="344"/>
      <c r="E78" s="341" t="s">
        <v>384</v>
      </c>
      <c r="F78" s="342"/>
      <c r="G78" s="49" t="s">
        <v>319</v>
      </c>
      <c r="H78" s="587"/>
      <c r="I78" s="588"/>
      <c r="J78" s="588"/>
      <c r="K78" s="588"/>
      <c r="L78" s="588"/>
      <c r="M78" s="588"/>
      <c r="N78" s="588"/>
      <c r="O78" s="589"/>
      <c r="P78" s="139"/>
      <c r="Q78" s="139"/>
      <c r="R78" s="139"/>
      <c r="S78" s="139"/>
      <c r="T78" s="139"/>
      <c r="U78" s="139"/>
      <c r="V78" s="139"/>
      <c r="W78" s="139"/>
      <c r="X78" s="139"/>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413</v>
      </c>
      <c r="AP79" s="291"/>
      <c r="AQ79" s="291"/>
      <c r="AR79" s="76" t="s">
        <v>411</v>
      </c>
      <c r="AS79" s="290"/>
      <c r="AT79" s="291"/>
      <c r="AU79" s="291"/>
      <c r="AV79" s="291"/>
      <c r="AW79" s="291"/>
      <c r="AX79" s="961"/>
    </row>
    <row r="80" spans="1:50" ht="18.75" hidden="1" customHeight="1" x14ac:dyDescent="0.15">
      <c r="A80" s="878" t="s">
        <v>266</v>
      </c>
      <c r="B80" s="523" t="s">
        <v>410</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394</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9"/>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9"/>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8"/>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9"/>
    </row>
    <row r="83" spans="1:60" ht="22.5" hidden="1" customHeight="1" x14ac:dyDescent="0.15">
      <c r="A83" s="879"/>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900"/>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901"/>
    </row>
    <row r="84" spans="1:60" ht="19.5" hidden="1" customHeight="1" x14ac:dyDescent="0.15">
      <c r="A84" s="879"/>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902"/>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03"/>
    </row>
    <row r="85" spans="1:60" ht="18.75" hidden="1" customHeight="1" x14ac:dyDescent="0.15">
      <c r="A85" s="879"/>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9"/>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9"/>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9"/>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9"/>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9"/>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9"/>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9"/>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9"/>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9"/>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9"/>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9"/>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9"/>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idden="1" x14ac:dyDescent="0.15">
      <c r="A98" s="879"/>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14.25" hidden="1" thickBot="1" x14ac:dyDescent="0.2">
      <c r="A99" s="880"/>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9" t="s">
        <v>14</v>
      </c>
      <c r="Z99" s="910"/>
      <c r="AA99" s="911"/>
      <c r="AB99" s="906" t="s">
        <v>15</v>
      </c>
      <c r="AC99" s="907"/>
      <c r="AD99" s="908"/>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420</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8"/>
      <c r="Z100" s="869"/>
      <c r="AA100" s="870"/>
      <c r="AB100" s="547" t="s">
        <v>12</v>
      </c>
      <c r="AC100" s="547"/>
      <c r="AD100" s="547"/>
      <c r="AE100" s="494" t="s">
        <v>310</v>
      </c>
      <c r="AF100" s="495"/>
      <c r="AG100" s="495"/>
      <c r="AH100" s="496"/>
      <c r="AI100" s="494" t="s">
        <v>311</v>
      </c>
      <c r="AJ100" s="495"/>
      <c r="AK100" s="495"/>
      <c r="AL100" s="496"/>
      <c r="AM100" s="494" t="s">
        <v>317</v>
      </c>
      <c r="AN100" s="495"/>
      <c r="AO100" s="495"/>
      <c r="AP100" s="496"/>
      <c r="AQ100" s="316" t="s">
        <v>421</v>
      </c>
      <c r="AR100" s="317"/>
      <c r="AS100" s="317"/>
      <c r="AT100" s="318"/>
      <c r="AU100" s="316" t="s">
        <v>422</v>
      </c>
      <c r="AV100" s="317"/>
      <c r="AW100" s="317"/>
      <c r="AX100" s="319"/>
    </row>
    <row r="101" spans="1:60" ht="23.25" customHeight="1" x14ac:dyDescent="0.15">
      <c r="A101" s="442"/>
      <c r="B101" s="443"/>
      <c r="C101" s="443"/>
      <c r="D101" s="443"/>
      <c r="E101" s="443"/>
      <c r="F101" s="444"/>
      <c r="G101" s="86" t="s">
        <v>478</v>
      </c>
      <c r="H101" s="86"/>
      <c r="I101" s="86"/>
      <c r="J101" s="86"/>
      <c r="K101" s="86"/>
      <c r="L101" s="86"/>
      <c r="M101" s="86"/>
      <c r="N101" s="86"/>
      <c r="O101" s="86"/>
      <c r="P101" s="86"/>
      <c r="Q101" s="86"/>
      <c r="R101" s="86"/>
      <c r="S101" s="86"/>
      <c r="T101" s="86"/>
      <c r="U101" s="86"/>
      <c r="V101" s="86"/>
      <c r="W101" s="86"/>
      <c r="X101" s="87"/>
      <c r="Y101" s="539" t="s">
        <v>55</v>
      </c>
      <c r="Z101" s="540"/>
      <c r="AA101" s="541"/>
      <c r="AB101" s="468" t="s">
        <v>480</v>
      </c>
      <c r="AC101" s="468"/>
      <c r="AD101" s="468"/>
      <c r="AE101" s="225">
        <v>24</v>
      </c>
      <c r="AF101" s="226"/>
      <c r="AG101" s="226"/>
      <c r="AH101" s="227"/>
      <c r="AI101" s="225">
        <v>12</v>
      </c>
      <c r="AJ101" s="226"/>
      <c r="AK101" s="226"/>
      <c r="AL101" s="227"/>
      <c r="AM101" s="225">
        <v>6</v>
      </c>
      <c r="AN101" s="226"/>
      <c r="AO101" s="226"/>
      <c r="AP101" s="227"/>
      <c r="AQ101" s="225" t="s">
        <v>536</v>
      </c>
      <c r="AR101" s="226"/>
      <c r="AS101" s="226"/>
      <c r="AT101" s="227"/>
      <c r="AU101" s="225" t="s">
        <v>537</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480</v>
      </c>
      <c r="AC102" s="468"/>
      <c r="AD102" s="468"/>
      <c r="AE102" s="438">
        <v>17</v>
      </c>
      <c r="AF102" s="438"/>
      <c r="AG102" s="438"/>
      <c r="AH102" s="438"/>
      <c r="AI102" s="438">
        <v>12</v>
      </c>
      <c r="AJ102" s="438"/>
      <c r="AK102" s="438"/>
      <c r="AL102" s="438"/>
      <c r="AM102" s="438">
        <v>6</v>
      </c>
      <c r="AN102" s="438"/>
      <c r="AO102" s="438"/>
      <c r="AP102" s="438"/>
      <c r="AQ102" s="223">
        <v>11</v>
      </c>
      <c r="AR102" s="224"/>
      <c r="AS102" s="224"/>
      <c r="AT102" s="320"/>
      <c r="AU102" s="223" t="s">
        <v>537</v>
      </c>
      <c r="AV102" s="224"/>
      <c r="AW102" s="224"/>
      <c r="AX102" s="320"/>
    </row>
    <row r="103" spans="1:60" ht="31.5" hidden="1" customHeight="1" x14ac:dyDescent="0.15">
      <c r="A103" s="439" t="s">
        <v>420</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421</v>
      </c>
      <c r="AR103" s="297"/>
      <c r="AS103" s="297"/>
      <c r="AT103" s="321"/>
      <c r="AU103" s="296" t="s">
        <v>422</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420</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421</v>
      </c>
      <c r="AR106" s="297"/>
      <c r="AS106" s="297"/>
      <c r="AT106" s="321"/>
      <c r="AU106" s="296" t="s">
        <v>422</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420</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421</v>
      </c>
      <c r="AR109" s="297"/>
      <c r="AS109" s="297"/>
      <c r="AT109" s="321"/>
      <c r="AU109" s="296" t="s">
        <v>422</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420</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7" t="s">
        <v>421</v>
      </c>
      <c r="AR112" s="938"/>
      <c r="AS112" s="938"/>
      <c r="AT112" s="939"/>
      <c r="AU112" s="296" t="s">
        <v>422</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395</v>
      </c>
      <c r="AR115" s="537"/>
      <c r="AS115" s="537"/>
      <c r="AT115" s="537"/>
      <c r="AU115" s="537"/>
      <c r="AV115" s="537"/>
      <c r="AW115" s="537"/>
      <c r="AX115" s="538"/>
    </row>
    <row r="116" spans="1:50" ht="23.25" customHeight="1" x14ac:dyDescent="0.15">
      <c r="A116" s="459"/>
      <c r="B116" s="460"/>
      <c r="C116" s="460"/>
      <c r="D116" s="460"/>
      <c r="E116" s="460"/>
      <c r="F116" s="461"/>
      <c r="G116" s="410" t="s">
        <v>479</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481</v>
      </c>
      <c r="AC116" s="470"/>
      <c r="AD116" s="471"/>
      <c r="AE116" s="438">
        <v>9</v>
      </c>
      <c r="AF116" s="438"/>
      <c r="AG116" s="438"/>
      <c r="AH116" s="438"/>
      <c r="AI116" s="438">
        <v>13</v>
      </c>
      <c r="AJ116" s="438"/>
      <c r="AK116" s="438"/>
      <c r="AL116" s="438"/>
      <c r="AM116" s="438">
        <v>17</v>
      </c>
      <c r="AN116" s="438"/>
      <c r="AO116" s="438"/>
      <c r="AP116" s="438"/>
      <c r="AQ116" s="225" t="s">
        <v>539</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482</v>
      </c>
      <c r="AC117" s="485"/>
      <c r="AD117" s="486"/>
      <c r="AE117" s="534" t="s">
        <v>483</v>
      </c>
      <c r="AF117" s="534"/>
      <c r="AG117" s="534"/>
      <c r="AH117" s="534"/>
      <c r="AI117" s="534" t="s">
        <v>484</v>
      </c>
      <c r="AJ117" s="534"/>
      <c r="AK117" s="534"/>
      <c r="AL117" s="534"/>
      <c r="AM117" s="534" t="s">
        <v>562</v>
      </c>
      <c r="AN117" s="534"/>
      <c r="AO117" s="534"/>
      <c r="AP117" s="534"/>
      <c r="AQ117" s="534" t="s">
        <v>540</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395</v>
      </c>
      <c r="AR118" s="537"/>
      <c r="AS118" s="537"/>
      <c r="AT118" s="537"/>
      <c r="AU118" s="537"/>
      <c r="AV118" s="537"/>
      <c r="AW118" s="537"/>
      <c r="AX118" s="538"/>
    </row>
    <row r="119" spans="1:50" ht="23.25" hidden="1" customHeight="1" x14ac:dyDescent="0.15">
      <c r="A119" s="459"/>
      <c r="B119" s="460"/>
      <c r="C119" s="460"/>
      <c r="D119" s="460"/>
      <c r="E119" s="460"/>
      <c r="F119" s="461"/>
      <c r="G119" s="410" t="s">
        <v>430</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429</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395</v>
      </c>
      <c r="AR121" s="537"/>
      <c r="AS121" s="537"/>
      <c r="AT121" s="537"/>
      <c r="AU121" s="537"/>
      <c r="AV121" s="537"/>
      <c r="AW121" s="537"/>
      <c r="AX121" s="538"/>
    </row>
    <row r="122" spans="1:50" ht="23.25" hidden="1" customHeight="1" x14ac:dyDescent="0.15">
      <c r="A122" s="459"/>
      <c r="B122" s="460"/>
      <c r="C122" s="460"/>
      <c r="D122" s="460"/>
      <c r="E122" s="460"/>
      <c r="F122" s="461"/>
      <c r="G122" s="410" t="s">
        <v>431</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432</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395</v>
      </c>
      <c r="AR124" s="537"/>
      <c r="AS124" s="537"/>
      <c r="AT124" s="537"/>
      <c r="AU124" s="537"/>
      <c r="AV124" s="537"/>
      <c r="AW124" s="537"/>
      <c r="AX124" s="538"/>
    </row>
    <row r="125" spans="1:50" ht="23.25" hidden="1" customHeight="1" x14ac:dyDescent="0.15">
      <c r="A125" s="459"/>
      <c r="B125" s="460"/>
      <c r="C125" s="460"/>
      <c r="D125" s="460"/>
      <c r="E125" s="460"/>
      <c r="F125" s="461"/>
      <c r="G125" s="410" t="s">
        <v>431</v>
      </c>
      <c r="H125" s="410"/>
      <c r="I125" s="410"/>
      <c r="J125" s="410"/>
      <c r="K125" s="410"/>
      <c r="L125" s="410"/>
      <c r="M125" s="410"/>
      <c r="N125" s="410"/>
      <c r="O125" s="410"/>
      <c r="P125" s="410"/>
      <c r="Q125" s="410"/>
      <c r="R125" s="410"/>
      <c r="S125" s="410"/>
      <c r="T125" s="410"/>
      <c r="U125" s="410"/>
      <c r="V125" s="410"/>
      <c r="W125" s="410"/>
      <c r="X125" s="943"/>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4"/>
      <c r="Y126" s="483" t="s">
        <v>49</v>
      </c>
      <c r="Z126" s="466"/>
      <c r="AA126" s="467"/>
      <c r="AB126" s="484" t="s">
        <v>429</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40"/>
      <c r="Z127" s="941"/>
      <c r="AA127" s="942"/>
      <c r="AB127" s="430" t="s">
        <v>12</v>
      </c>
      <c r="AC127" s="431"/>
      <c r="AD127" s="432"/>
      <c r="AE127" s="405" t="s">
        <v>310</v>
      </c>
      <c r="AF127" s="406"/>
      <c r="AG127" s="406"/>
      <c r="AH127" s="407"/>
      <c r="AI127" s="405" t="s">
        <v>311</v>
      </c>
      <c r="AJ127" s="406"/>
      <c r="AK127" s="406"/>
      <c r="AL127" s="407"/>
      <c r="AM127" s="405" t="s">
        <v>317</v>
      </c>
      <c r="AN127" s="406"/>
      <c r="AO127" s="406"/>
      <c r="AP127" s="407"/>
      <c r="AQ127" s="536" t="s">
        <v>395</v>
      </c>
      <c r="AR127" s="537"/>
      <c r="AS127" s="537"/>
      <c r="AT127" s="537"/>
      <c r="AU127" s="537"/>
      <c r="AV127" s="537"/>
      <c r="AW127" s="537"/>
      <c r="AX127" s="538"/>
    </row>
    <row r="128" spans="1:50" ht="23.25" hidden="1" customHeight="1" x14ac:dyDescent="0.15">
      <c r="A128" s="459"/>
      <c r="B128" s="460"/>
      <c r="C128" s="460"/>
      <c r="D128" s="460"/>
      <c r="E128" s="460"/>
      <c r="F128" s="461"/>
      <c r="G128" s="410" t="s">
        <v>431</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429</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564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29</v>
      </c>
      <c r="AR133" s="172"/>
      <c r="AS133" s="117" t="s">
        <v>309</v>
      </c>
      <c r="AT133" s="118"/>
      <c r="AU133" s="173"/>
      <c r="AV133" s="173"/>
      <c r="AW133" s="117" t="s">
        <v>297</v>
      </c>
      <c r="AX133" s="156"/>
    </row>
    <row r="134" spans="1:50" ht="39.75" customHeight="1" x14ac:dyDescent="0.15">
      <c r="A134" s="130"/>
      <c r="B134" s="126"/>
      <c r="C134" s="125"/>
      <c r="D134" s="126"/>
      <c r="E134" s="125"/>
      <c r="F134" s="199"/>
      <c r="G134" s="85" t="s">
        <v>486</v>
      </c>
      <c r="H134" s="86"/>
      <c r="I134" s="86"/>
      <c r="J134" s="86"/>
      <c r="K134" s="86"/>
      <c r="L134" s="86"/>
      <c r="M134" s="86"/>
      <c r="N134" s="86"/>
      <c r="O134" s="86"/>
      <c r="P134" s="86"/>
      <c r="Q134" s="86"/>
      <c r="R134" s="86"/>
      <c r="S134" s="86"/>
      <c r="T134" s="86"/>
      <c r="U134" s="86"/>
      <c r="V134" s="86"/>
      <c r="W134" s="86"/>
      <c r="X134" s="87"/>
      <c r="Y134" s="174" t="s">
        <v>333</v>
      </c>
      <c r="Z134" s="175"/>
      <c r="AA134" s="176"/>
      <c r="AB134" s="177" t="s">
        <v>487</v>
      </c>
      <c r="AC134" s="178"/>
      <c r="AD134" s="178"/>
      <c r="AE134" s="179">
        <v>99.5</v>
      </c>
      <c r="AF134" s="180"/>
      <c r="AG134" s="180"/>
      <c r="AH134" s="180"/>
      <c r="AI134" s="179">
        <v>99.8</v>
      </c>
      <c r="AJ134" s="180"/>
      <c r="AK134" s="180"/>
      <c r="AL134" s="180"/>
      <c r="AM134" s="179" t="s">
        <v>564</v>
      </c>
      <c r="AN134" s="180"/>
      <c r="AO134" s="180"/>
      <c r="AP134" s="180"/>
      <c r="AQ134" s="179" t="s">
        <v>523</v>
      </c>
      <c r="AR134" s="180"/>
      <c r="AS134" s="180"/>
      <c r="AT134" s="180"/>
      <c r="AU134" s="179"/>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488</v>
      </c>
      <c r="AC135" s="186"/>
      <c r="AD135" s="186"/>
      <c r="AE135" s="179">
        <v>100</v>
      </c>
      <c r="AF135" s="180"/>
      <c r="AG135" s="180"/>
      <c r="AH135" s="180"/>
      <c r="AI135" s="179">
        <v>100</v>
      </c>
      <c r="AJ135" s="180"/>
      <c r="AK135" s="180"/>
      <c r="AL135" s="180"/>
      <c r="AM135" s="179">
        <v>100</v>
      </c>
      <c r="AN135" s="180"/>
      <c r="AO135" s="180"/>
      <c r="AP135" s="180"/>
      <c r="AQ135" s="179">
        <v>100</v>
      </c>
      <c r="AR135" s="180"/>
      <c r="AS135" s="180"/>
      <c r="AT135" s="180"/>
      <c r="AU135" s="179"/>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403</v>
      </c>
      <c r="R152" s="114"/>
      <c r="S152" s="114"/>
      <c r="T152" s="114"/>
      <c r="U152" s="114"/>
      <c r="V152" s="114"/>
      <c r="W152" s="114"/>
      <c r="X152" s="114"/>
      <c r="Y152" s="114"/>
      <c r="Z152" s="114"/>
      <c r="AA152" s="114"/>
      <c r="AB152" s="113" t="s">
        <v>404</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403</v>
      </c>
      <c r="R159" s="114"/>
      <c r="S159" s="114"/>
      <c r="T159" s="114"/>
      <c r="U159" s="114"/>
      <c r="V159" s="114"/>
      <c r="W159" s="114"/>
      <c r="X159" s="114"/>
      <c r="Y159" s="114"/>
      <c r="Z159" s="114"/>
      <c r="AA159" s="114"/>
      <c r="AB159" s="113" t="s">
        <v>404</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403</v>
      </c>
      <c r="R166" s="114"/>
      <c r="S166" s="114"/>
      <c r="T166" s="114"/>
      <c r="U166" s="114"/>
      <c r="V166" s="114"/>
      <c r="W166" s="114"/>
      <c r="X166" s="114"/>
      <c r="Y166" s="114"/>
      <c r="Z166" s="114"/>
      <c r="AA166" s="114"/>
      <c r="AB166" s="113" t="s">
        <v>404</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403</v>
      </c>
      <c r="R173" s="114"/>
      <c r="S173" s="114"/>
      <c r="T173" s="114"/>
      <c r="U173" s="114"/>
      <c r="V173" s="114"/>
      <c r="W173" s="114"/>
      <c r="X173" s="114"/>
      <c r="Y173" s="114"/>
      <c r="Z173" s="114"/>
      <c r="AA173" s="114"/>
      <c r="AB173" s="113" t="s">
        <v>404</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403</v>
      </c>
      <c r="R180" s="114"/>
      <c r="S180" s="114"/>
      <c r="T180" s="114"/>
      <c r="U180" s="114"/>
      <c r="V180" s="114"/>
      <c r="W180" s="114"/>
      <c r="X180" s="114"/>
      <c r="Y180" s="114"/>
      <c r="Z180" s="114"/>
      <c r="AA180" s="114"/>
      <c r="AB180" s="113" t="s">
        <v>404</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403</v>
      </c>
      <c r="R212" s="114"/>
      <c r="S212" s="114"/>
      <c r="T212" s="114"/>
      <c r="U212" s="114"/>
      <c r="V212" s="114"/>
      <c r="W212" s="114"/>
      <c r="X212" s="114"/>
      <c r="Y212" s="114"/>
      <c r="Z212" s="114"/>
      <c r="AA212" s="114"/>
      <c r="AB212" s="113" t="s">
        <v>404</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403</v>
      </c>
      <c r="R219" s="114"/>
      <c r="S219" s="114"/>
      <c r="T219" s="114"/>
      <c r="U219" s="114"/>
      <c r="V219" s="114"/>
      <c r="W219" s="114"/>
      <c r="X219" s="114"/>
      <c r="Y219" s="114"/>
      <c r="Z219" s="114"/>
      <c r="AA219" s="114"/>
      <c r="AB219" s="113" t="s">
        <v>404</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403</v>
      </c>
      <c r="R226" s="114"/>
      <c r="S226" s="114"/>
      <c r="T226" s="114"/>
      <c r="U226" s="114"/>
      <c r="V226" s="114"/>
      <c r="W226" s="114"/>
      <c r="X226" s="114"/>
      <c r="Y226" s="114"/>
      <c r="Z226" s="114"/>
      <c r="AA226" s="114"/>
      <c r="AB226" s="113" t="s">
        <v>404</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403</v>
      </c>
      <c r="R233" s="114"/>
      <c r="S233" s="114"/>
      <c r="T233" s="114"/>
      <c r="U233" s="114"/>
      <c r="V233" s="114"/>
      <c r="W233" s="114"/>
      <c r="X233" s="114"/>
      <c r="Y233" s="114"/>
      <c r="Z233" s="114"/>
      <c r="AA233" s="114"/>
      <c r="AB233" s="113" t="s">
        <v>404</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403</v>
      </c>
      <c r="R240" s="114"/>
      <c r="S240" s="114"/>
      <c r="T240" s="114"/>
      <c r="U240" s="114"/>
      <c r="V240" s="114"/>
      <c r="W240" s="114"/>
      <c r="X240" s="114"/>
      <c r="Y240" s="114"/>
      <c r="Z240" s="114"/>
      <c r="AA240" s="114"/>
      <c r="AB240" s="113" t="s">
        <v>404</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403</v>
      </c>
      <c r="R272" s="114"/>
      <c r="S272" s="114"/>
      <c r="T272" s="114"/>
      <c r="U272" s="114"/>
      <c r="V272" s="114"/>
      <c r="W272" s="114"/>
      <c r="X272" s="114"/>
      <c r="Y272" s="114"/>
      <c r="Z272" s="114"/>
      <c r="AA272" s="114"/>
      <c r="AB272" s="113" t="s">
        <v>404</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403</v>
      </c>
      <c r="R279" s="114"/>
      <c r="S279" s="114"/>
      <c r="T279" s="114"/>
      <c r="U279" s="114"/>
      <c r="V279" s="114"/>
      <c r="W279" s="114"/>
      <c r="X279" s="114"/>
      <c r="Y279" s="114"/>
      <c r="Z279" s="114"/>
      <c r="AA279" s="114"/>
      <c r="AB279" s="113" t="s">
        <v>404</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403</v>
      </c>
      <c r="R286" s="114"/>
      <c r="S286" s="114"/>
      <c r="T286" s="114"/>
      <c r="U286" s="114"/>
      <c r="V286" s="114"/>
      <c r="W286" s="114"/>
      <c r="X286" s="114"/>
      <c r="Y286" s="114"/>
      <c r="Z286" s="114"/>
      <c r="AA286" s="114"/>
      <c r="AB286" s="113" t="s">
        <v>404</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403</v>
      </c>
      <c r="R293" s="114"/>
      <c r="S293" s="114"/>
      <c r="T293" s="114"/>
      <c r="U293" s="114"/>
      <c r="V293" s="114"/>
      <c r="W293" s="114"/>
      <c r="X293" s="114"/>
      <c r="Y293" s="114"/>
      <c r="Z293" s="114"/>
      <c r="AA293" s="114"/>
      <c r="AB293" s="113" t="s">
        <v>404</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403</v>
      </c>
      <c r="R300" s="114"/>
      <c r="S300" s="114"/>
      <c r="T300" s="114"/>
      <c r="U300" s="114"/>
      <c r="V300" s="114"/>
      <c r="W300" s="114"/>
      <c r="X300" s="114"/>
      <c r="Y300" s="114"/>
      <c r="Z300" s="114"/>
      <c r="AA300" s="114"/>
      <c r="AB300" s="113" t="s">
        <v>404</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403</v>
      </c>
      <c r="R332" s="114"/>
      <c r="S332" s="114"/>
      <c r="T332" s="114"/>
      <c r="U332" s="114"/>
      <c r="V332" s="114"/>
      <c r="W332" s="114"/>
      <c r="X332" s="114"/>
      <c r="Y332" s="114"/>
      <c r="Z332" s="114"/>
      <c r="AA332" s="114"/>
      <c r="AB332" s="113" t="s">
        <v>404</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403</v>
      </c>
      <c r="R339" s="114"/>
      <c r="S339" s="114"/>
      <c r="T339" s="114"/>
      <c r="U339" s="114"/>
      <c r="V339" s="114"/>
      <c r="W339" s="114"/>
      <c r="X339" s="114"/>
      <c r="Y339" s="114"/>
      <c r="Z339" s="114"/>
      <c r="AA339" s="114"/>
      <c r="AB339" s="113" t="s">
        <v>404</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403</v>
      </c>
      <c r="R346" s="114"/>
      <c r="S346" s="114"/>
      <c r="T346" s="114"/>
      <c r="U346" s="114"/>
      <c r="V346" s="114"/>
      <c r="W346" s="114"/>
      <c r="X346" s="114"/>
      <c r="Y346" s="114"/>
      <c r="Z346" s="114"/>
      <c r="AA346" s="114"/>
      <c r="AB346" s="113" t="s">
        <v>404</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403</v>
      </c>
      <c r="R353" s="114"/>
      <c r="S353" s="114"/>
      <c r="T353" s="114"/>
      <c r="U353" s="114"/>
      <c r="V353" s="114"/>
      <c r="W353" s="114"/>
      <c r="X353" s="114"/>
      <c r="Y353" s="114"/>
      <c r="Z353" s="114"/>
      <c r="AA353" s="114"/>
      <c r="AB353" s="113" t="s">
        <v>404</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403</v>
      </c>
      <c r="R360" s="114"/>
      <c r="S360" s="114"/>
      <c r="T360" s="114"/>
      <c r="U360" s="114"/>
      <c r="V360" s="114"/>
      <c r="W360" s="114"/>
      <c r="X360" s="114"/>
      <c r="Y360" s="114"/>
      <c r="Z360" s="114"/>
      <c r="AA360" s="114"/>
      <c r="AB360" s="113" t="s">
        <v>404</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403</v>
      </c>
      <c r="R392" s="114"/>
      <c r="S392" s="114"/>
      <c r="T392" s="114"/>
      <c r="U392" s="114"/>
      <c r="V392" s="114"/>
      <c r="W392" s="114"/>
      <c r="X392" s="114"/>
      <c r="Y392" s="114"/>
      <c r="Z392" s="114"/>
      <c r="AA392" s="114"/>
      <c r="AB392" s="113" t="s">
        <v>404</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403</v>
      </c>
      <c r="R399" s="114"/>
      <c r="S399" s="114"/>
      <c r="T399" s="114"/>
      <c r="U399" s="114"/>
      <c r="V399" s="114"/>
      <c r="W399" s="114"/>
      <c r="X399" s="114"/>
      <c r="Y399" s="114"/>
      <c r="Z399" s="114"/>
      <c r="AA399" s="114"/>
      <c r="AB399" s="113" t="s">
        <v>404</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403</v>
      </c>
      <c r="R406" s="114"/>
      <c r="S406" s="114"/>
      <c r="T406" s="114"/>
      <c r="U406" s="114"/>
      <c r="V406" s="114"/>
      <c r="W406" s="114"/>
      <c r="X406" s="114"/>
      <c r="Y406" s="114"/>
      <c r="Z406" s="114"/>
      <c r="AA406" s="114"/>
      <c r="AB406" s="113" t="s">
        <v>404</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403</v>
      </c>
      <c r="R413" s="114"/>
      <c r="S413" s="114"/>
      <c r="T413" s="114"/>
      <c r="U413" s="114"/>
      <c r="V413" s="114"/>
      <c r="W413" s="114"/>
      <c r="X413" s="114"/>
      <c r="Y413" s="114"/>
      <c r="Z413" s="114"/>
      <c r="AA413" s="114"/>
      <c r="AB413" s="113" t="s">
        <v>404</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403</v>
      </c>
      <c r="R420" s="114"/>
      <c r="S420" s="114"/>
      <c r="T420" s="114"/>
      <c r="U420" s="114"/>
      <c r="V420" s="114"/>
      <c r="W420" s="114"/>
      <c r="X420" s="114"/>
      <c r="Y420" s="114"/>
      <c r="Z420" s="114"/>
      <c r="AA420" s="114"/>
      <c r="AB420" s="113" t="s">
        <v>404</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5"/>
      <c r="E430" s="193" t="s">
        <v>342</v>
      </c>
      <c r="F430" s="194"/>
      <c r="G430" s="912" t="s">
        <v>338</v>
      </c>
      <c r="H430" s="107"/>
      <c r="I430" s="107"/>
      <c r="J430" s="913" t="s">
        <v>459</v>
      </c>
      <c r="K430" s="914"/>
      <c r="L430" s="914"/>
      <c r="M430" s="914"/>
      <c r="N430" s="914"/>
      <c r="O430" s="914"/>
      <c r="P430" s="914"/>
      <c r="Q430" s="914"/>
      <c r="R430" s="914"/>
      <c r="S430" s="914"/>
      <c r="T430" s="91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6"/>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392</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569</v>
      </c>
      <c r="AF432" s="173"/>
      <c r="AG432" s="117" t="s">
        <v>309</v>
      </c>
      <c r="AH432" s="118"/>
      <c r="AI432" s="168"/>
      <c r="AJ432" s="168"/>
      <c r="AK432" s="168"/>
      <c r="AL432" s="146"/>
      <c r="AM432" s="168"/>
      <c r="AN432" s="168"/>
      <c r="AO432" s="168"/>
      <c r="AP432" s="146"/>
      <c r="AQ432" s="590" t="s">
        <v>569</v>
      </c>
      <c r="AR432" s="173"/>
      <c r="AS432" s="117" t="s">
        <v>309</v>
      </c>
      <c r="AT432" s="118"/>
      <c r="AU432" s="173" t="s">
        <v>569</v>
      </c>
      <c r="AV432" s="173"/>
      <c r="AW432" s="117" t="s">
        <v>297</v>
      </c>
      <c r="AX432" s="156"/>
    </row>
    <row r="433" spans="1:50" ht="23.25" customHeight="1" x14ac:dyDescent="0.15">
      <c r="A433" s="130"/>
      <c r="B433" s="126"/>
      <c r="C433" s="125"/>
      <c r="D433" s="126"/>
      <c r="E433" s="347"/>
      <c r="F433" s="348"/>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t="s">
        <v>569</v>
      </c>
      <c r="AC433" s="186"/>
      <c r="AD433" s="186"/>
      <c r="AE433" s="345" t="s">
        <v>460</v>
      </c>
      <c r="AF433" s="180"/>
      <c r="AG433" s="180"/>
      <c r="AH433" s="180"/>
      <c r="AI433" s="345" t="s">
        <v>462</v>
      </c>
      <c r="AJ433" s="180"/>
      <c r="AK433" s="180"/>
      <c r="AL433" s="180"/>
      <c r="AM433" s="345" t="s">
        <v>460</v>
      </c>
      <c r="AN433" s="180"/>
      <c r="AO433" s="180"/>
      <c r="AP433" s="346"/>
      <c r="AQ433" s="345" t="s">
        <v>460</v>
      </c>
      <c r="AR433" s="180"/>
      <c r="AS433" s="180"/>
      <c r="AT433" s="346"/>
      <c r="AU433" s="180" t="s">
        <v>462</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569</v>
      </c>
      <c r="AC434" s="178"/>
      <c r="AD434" s="178"/>
      <c r="AE434" s="345" t="s">
        <v>460</v>
      </c>
      <c r="AF434" s="180"/>
      <c r="AG434" s="180"/>
      <c r="AH434" s="346"/>
      <c r="AI434" s="345" t="s">
        <v>463</v>
      </c>
      <c r="AJ434" s="180"/>
      <c r="AK434" s="180"/>
      <c r="AL434" s="180"/>
      <c r="AM434" s="345" t="s">
        <v>460</v>
      </c>
      <c r="AN434" s="180"/>
      <c r="AO434" s="180"/>
      <c r="AP434" s="346"/>
      <c r="AQ434" s="345" t="s">
        <v>460</v>
      </c>
      <c r="AR434" s="180"/>
      <c r="AS434" s="180"/>
      <c r="AT434" s="346"/>
      <c r="AU434" s="180" t="s">
        <v>460</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460</v>
      </c>
      <c r="AF435" s="180"/>
      <c r="AG435" s="180"/>
      <c r="AH435" s="346"/>
      <c r="AI435" s="345" t="s">
        <v>460</v>
      </c>
      <c r="AJ435" s="180"/>
      <c r="AK435" s="180"/>
      <c r="AL435" s="180"/>
      <c r="AM435" s="345" t="s">
        <v>464</v>
      </c>
      <c r="AN435" s="180"/>
      <c r="AO435" s="180"/>
      <c r="AP435" s="346"/>
      <c r="AQ435" s="345" t="s">
        <v>460</v>
      </c>
      <c r="AR435" s="180"/>
      <c r="AS435" s="180"/>
      <c r="AT435" s="346"/>
      <c r="AU435" s="180" t="s">
        <v>460</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392</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392</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392</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392</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392</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571</v>
      </c>
      <c r="AF457" s="173"/>
      <c r="AG457" s="117" t="s">
        <v>309</v>
      </c>
      <c r="AH457" s="118"/>
      <c r="AI457" s="168"/>
      <c r="AJ457" s="168"/>
      <c r="AK457" s="168"/>
      <c r="AL457" s="146"/>
      <c r="AM457" s="168"/>
      <c r="AN457" s="168"/>
      <c r="AO457" s="168"/>
      <c r="AP457" s="146"/>
      <c r="AQ457" s="590" t="s">
        <v>569</v>
      </c>
      <c r="AR457" s="173"/>
      <c r="AS457" s="117" t="s">
        <v>309</v>
      </c>
      <c r="AT457" s="118"/>
      <c r="AU457" s="173" t="s">
        <v>570</v>
      </c>
      <c r="AV457" s="173"/>
      <c r="AW457" s="117" t="s">
        <v>297</v>
      </c>
      <c r="AX457" s="156"/>
    </row>
    <row r="458" spans="1:50" ht="23.25" customHeight="1" x14ac:dyDescent="0.15">
      <c r="A458" s="130"/>
      <c r="B458" s="126"/>
      <c r="C458" s="125"/>
      <c r="D458" s="126"/>
      <c r="E458" s="347"/>
      <c r="F458" s="348"/>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t="s">
        <v>569</v>
      </c>
      <c r="AC458" s="186"/>
      <c r="AD458" s="186"/>
      <c r="AE458" s="345" t="s">
        <v>460</v>
      </c>
      <c r="AF458" s="180"/>
      <c r="AG458" s="180"/>
      <c r="AH458" s="180"/>
      <c r="AI458" s="345" t="s">
        <v>460</v>
      </c>
      <c r="AJ458" s="180"/>
      <c r="AK458" s="180"/>
      <c r="AL458" s="180"/>
      <c r="AM458" s="345" t="s">
        <v>460</v>
      </c>
      <c r="AN458" s="180"/>
      <c r="AO458" s="180"/>
      <c r="AP458" s="346"/>
      <c r="AQ458" s="345" t="s">
        <v>466</v>
      </c>
      <c r="AR458" s="180"/>
      <c r="AS458" s="180"/>
      <c r="AT458" s="346"/>
      <c r="AU458" s="180" t="s">
        <v>460</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569</v>
      </c>
      <c r="AC459" s="178"/>
      <c r="AD459" s="178"/>
      <c r="AE459" s="345" t="s">
        <v>460</v>
      </c>
      <c r="AF459" s="180"/>
      <c r="AG459" s="180"/>
      <c r="AH459" s="346"/>
      <c r="AI459" s="345" t="s">
        <v>460</v>
      </c>
      <c r="AJ459" s="180"/>
      <c r="AK459" s="180"/>
      <c r="AL459" s="180"/>
      <c r="AM459" s="345" t="s">
        <v>465</v>
      </c>
      <c r="AN459" s="180"/>
      <c r="AO459" s="180"/>
      <c r="AP459" s="346"/>
      <c r="AQ459" s="345" t="s">
        <v>460</v>
      </c>
      <c r="AR459" s="180"/>
      <c r="AS459" s="180"/>
      <c r="AT459" s="346"/>
      <c r="AU459" s="180" t="s">
        <v>466</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460</v>
      </c>
      <c r="AF460" s="180"/>
      <c r="AG460" s="180"/>
      <c r="AH460" s="346"/>
      <c r="AI460" s="345" t="s">
        <v>460</v>
      </c>
      <c r="AJ460" s="180"/>
      <c r="AK460" s="180"/>
      <c r="AL460" s="180"/>
      <c r="AM460" s="345" t="s">
        <v>460</v>
      </c>
      <c r="AN460" s="180"/>
      <c r="AO460" s="180"/>
      <c r="AP460" s="346"/>
      <c r="AQ460" s="345" t="s">
        <v>467</v>
      </c>
      <c r="AR460" s="180"/>
      <c r="AS460" s="180"/>
      <c r="AT460" s="346"/>
      <c r="AU460" s="180" t="s">
        <v>460</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392</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392</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392</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392</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2" t="s">
        <v>338</v>
      </c>
      <c r="H484" s="107"/>
      <c r="I484" s="107"/>
      <c r="J484" s="913"/>
      <c r="K484" s="914"/>
      <c r="L484" s="914"/>
      <c r="M484" s="914"/>
      <c r="N484" s="914"/>
      <c r="O484" s="914"/>
      <c r="P484" s="914"/>
      <c r="Q484" s="914"/>
      <c r="R484" s="914"/>
      <c r="S484" s="914"/>
      <c r="T484" s="91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6"/>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392</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392</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392</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392</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392</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392</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392</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392</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392</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392</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2" t="s">
        <v>338</v>
      </c>
      <c r="H538" s="107"/>
      <c r="I538" s="107"/>
      <c r="J538" s="913"/>
      <c r="K538" s="914"/>
      <c r="L538" s="914"/>
      <c r="M538" s="914"/>
      <c r="N538" s="914"/>
      <c r="O538" s="914"/>
      <c r="P538" s="914"/>
      <c r="Q538" s="914"/>
      <c r="R538" s="914"/>
      <c r="S538" s="914"/>
      <c r="T538" s="91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6"/>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392</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392</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392</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392</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392</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392</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392</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392</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392</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392</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2" t="s">
        <v>338</v>
      </c>
      <c r="H592" s="107"/>
      <c r="I592" s="107"/>
      <c r="J592" s="913"/>
      <c r="K592" s="914"/>
      <c r="L592" s="914"/>
      <c r="M592" s="914"/>
      <c r="N592" s="914"/>
      <c r="O592" s="914"/>
      <c r="P592" s="914"/>
      <c r="Q592" s="914"/>
      <c r="R592" s="914"/>
      <c r="S592" s="914"/>
      <c r="T592" s="91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6"/>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392</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392</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392</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392</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392</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392</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392</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392</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392</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392</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2" t="s">
        <v>338</v>
      </c>
      <c r="H646" s="107"/>
      <c r="I646" s="107"/>
      <c r="J646" s="913"/>
      <c r="K646" s="914"/>
      <c r="L646" s="914"/>
      <c r="M646" s="914"/>
      <c r="N646" s="914"/>
      <c r="O646" s="914"/>
      <c r="P646" s="914"/>
      <c r="Q646" s="914"/>
      <c r="R646" s="914"/>
      <c r="S646" s="914"/>
      <c r="T646" s="91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6"/>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392</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392</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392</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392</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392</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392</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392</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392</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392</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392</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6"/>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27" customHeight="1" x14ac:dyDescent="0.15">
      <c r="A702" s="884" t="s">
        <v>259</v>
      </c>
      <c r="B702" s="885"/>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490</v>
      </c>
      <c r="AE702" s="354"/>
      <c r="AF702" s="354"/>
      <c r="AG702" s="396" t="s">
        <v>491</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x14ac:dyDescent="0.15">
      <c r="A703" s="886"/>
      <c r="B703" s="887"/>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490</v>
      </c>
      <c r="AE703" s="334"/>
      <c r="AF703" s="334"/>
      <c r="AG703" s="103" t="s">
        <v>565</v>
      </c>
      <c r="AH703" s="104"/>
      <c r="AI703" s="104"/>
      <c r="AJ703" s="104"/>
      <c r="AK703" s="104"/>
      <c r="AL703" s="104"/>
      <c r="AM703" s="104"/>
      <c r="AN703" s="104"/>
      <c r="AO703" s="104"/>
      <c r="AP703" s="104"/>
      <c r="AQ703" s="104"/>
      <c r="AR703" s="104"/>
      <c r="AS703" s="104"/>
      <c r="AT703" s="104"/>
      <c r="AU703" s="104"/>
      <c r="AV703" s="104"/>
      <c r="AW703" s="104"/>
      <c r="AX703" s="105"/>
    </row>
    <row r="704" spans="1:50" ht="42.6" customHeight="1" x14ac:dyDescent="0.15">
      <c r="A704" s="888"/>
      <c r="B704" s="889"/>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490</v>
      </c>
      <c r="AE704" s="793"/>
      <c r="AF704" s="793"/>
      <c r="AG704" s="120" t="s">
        <v>566</v>
      </c>
      <c r="AH704" s="89"/>
      <c r="AI704" s="89"/>
      <c r="AJ704" s="89"/>
      <c r="AK704" s="89"/>
      <c r="AL704" s="89"/>
      <c r="AM704" s="89"/>
      <c r="AN704" s="89"/>
      <c r="AO704" s="89"/>
      <c r="AP704" s="89"/>
      <c r="AQ704" s="89"/>
      <c r="AR704" s="89"/>
      <c r="AS704" s="89"/>
      <c r="AT704" s="89"/>
      <c r="AU704" s="89"/>
      <c r="AV704" s="89"/>
      <c r="AW704" s="89"/>
      <c r="AX704" s="187"/>
    </row>
    <row r="705" spans="1:50" ht="21.6"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490</v>
      </c>
      <c r="AE705" s="724"/>
      <c r="AF705" s="724"/>
      <c r="AG705" s="109" t="s">
        <v>572</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453</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492</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19.149999999999999"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492</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30"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490</v>
      </c>
      <c r="AE708" s="614"/>
      <c r="AF708" s="614"/>
      <c r="AG708" s="752" t="s">
        <v>573</v>
      </c>
      <c r="AH708" s="753"/>
      <c r="AI708" s="753"/>
      <c r="AJ708" s="753"/>
      <c r="AK708" s="753"/>
      <c r="AL708" s="753"/>
      <c r="AM708" s="753"/>
      <c r="AN708" s="753"/>
      <c r="AO708" s="753"/>
      <c r="AP708" s="753"/>
      <c r="AQ708" s="753"/>
      <c r="AR708" s="753"/>
      <c r="AS708" s="753"/>
      <c r="AT708" s="753"/>
      <c r="AU708" s="753"/>
      <c r="AV708" s="753"/>
      <c r="AW708" s="753"/>
      <c r="AX708" s="754"/>
    </row>
    <row r="709" spans="1:50" ht="40.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490</v>
      </c>
      <c r="AE709" s="334"/>
      <c r="AF709" s="334"/>
      <c r="AG709" s="103" t="s">
        <v>493</v>
      </c>
      <c r="AH709" s="104"/>
      <c r="AI709" s="104"/>
      <c r="AJ709" s="104"/>
      <c r="AK709" s="104"/>
      <c r="AL709" s="104"/>
      <c r="AM709" s="104"/>
      <c r="AN709" s="104"/>
      <c r="AO709" s="104"/>
      <c r="AP709" s="104"/>
      <c r="AQ709" s="104"/>
      <c r="AR709" s="104"/>
      <c r="AS709" s="104"/>
      <c r="AT709" s="104"/>
      <c r="AU709" s="104"/>
      <c r="AV709" s="104"/>
      <c r="AW709" s="104"/>
      <c r="AX709" s="105"/>
    </row>
    <row r="710" spans="1:50" ht="19.149999999999999"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494</v>
      </c>
      <c r="AE710" s="334"/>
      <c r="AF710" s="334"/>
      <c r="AG710" s="103" t="s">
        <v>495</v>
      </c>
      <c r="AH710" s="104"/>
      <c r="AI710" s="104"/>
      <c r="AJ710" s="104"/>
      <c r="AK710" s="104"/>
      <c r="AL710" s="104"/>
      <c r="AM710" s="104"/>
      <c r="AN710" s="104"/>
      <c r="AO710" s="104"/>
      <c r="AP710" s="104"/>
      <c r="AQ710" s="104"/>
      <c r="AR710" s="104"/>
      <c r="AS710" s="104"/>
      <c r="AT710" s="104"/>
      <c r="AU710" s="104"/>
      <c r="AV710" s="104"/>
      <c r="AW710" s="104"/>
      <c r="AX710" s="105"/>
    </row>
    <row r="711" spans="1:50" ht="18.600000000000001"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490</v>
      </c>
      <c r="AE711" s="334"/>
      <c r="AF711" s="334"/>
      <c r="AG711" s="103" t="s">
        <v>496</v>
      </c>
      <c r="AH711" s="104"/>
      <c r="AI711" s="104"/>
      <c r="AJ711" s="104"/>
      <c r="AK711" s="104"/>
      <c r="AL711" s="104"/>
      <c r="AM711" s="104"/>
      <c r="AN711" s="104"/>
      <c r="AO711" s="104"/>
      <c r="AP711" s="104"/>
      <c r="AQ711" s="104"/>
      <c r="AR711" s="104"/>
      <c r="AS711" s="104"/>
      <c r="AT711" s="104"/>
      <c r="AU711" s="104"/>
      <c r="AV711" s="104"/>
      <c r="AW711" s="104"/>
      <c r="AX711" s="105"/>
    </row>
    <row r="712" spans="1:50" ht="18.600000000000001" customHeight="1" x14ac:dyDescent="0.15">
      <c r="A712" s="653"/>
      <c r="B712" s="655"/>
      <c r="C712" s="408" t="s">
        <v>415</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494</v>
      </c>
      <c r="AE712" s="793"/>
      <c r="AF712" s="793"/>
      <c r="AG712" s="820" t="s">
        <v>495</v>
      </c>
      <c r="AH712" s="821"/>
      <c r="AI712" s="821"/>
      <c r="AJ712" s="821"/>
      <c r="AK712" s="821"/>
      <c r="AL712" s="821"/>
      <c r="AM712" s="821"/>
      <c r="AN712" s="821"/>
      <c r="AO712" s="821"/>
      <c r="AP712" s="821"/>
      <c r="AQ712" s="821"/>
      <c r="AR712" s="821"/>
      <c r="AS712" s="821"/>
      <c r="AT712" s="821"/>
      <c r="AU712" s="821"/>
      <c r="AV712" s="821"/>
      <c r="AW712" s="821"/>
      <c r="AX712" s="822"/>
    </row>
    <row r="713" spans="1:50" ht="19.149999999999999" customHeight="1" x14ac:dyDescent="0.15">
      <c r="A713" s="653"/>
      <c r="B713" s="655"/>
      <c r="C713" s="962" t="s">
        <v>416</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33" t="s">
        <v>494</v>
      </c>
      <c r="AE713" s="334"/>
      <c r="AF713" s="670"/>
      <c r="AG713" s="103" t="s">
        <v>495</v>
      </c>
      <c r="AH713" s="104"/>
      <c r="AI713" s="104"/>
      <c r="AJ713" s="104"/>
      <c r="AK713" s="104"/>
      <c r="AL713" s="104"/>
      <c r="AM713" s="104"/>
      <c r="AN713" s="104"/>
      <c r="AO713" s="104"/>
      <c r="AP713" s="104"/>
      <c r="AQ713" s="104"/>
      <c r="AR713" s="104"/>
      <c r="AS713" s="104"/>
      <c r="AT713" s="104"/>
      <c r="AU713" s="104"/>
      <c r="AV713" s="104"/>
      <c r="AW713" s="104"/>
      <c r="AX713" s="105"/>
    </row>
    <row r="714" spans="1:50" ht="36" customHeight="1" x14ac:dyDescent="0.15">
      <c r="A714" s="656"/>
      <c r="B714" s="657"/>
      <c r="C714" s="658" t="s">
        <v>380</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490</v>
      </c>
      <c r="AE714" s="818"/>
      <c r="AF714" s="819"/>
      <c r="AG714" s="746" t="s">
        <v>497</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381</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490</v>
      </c>
      <c r="AE715" s="614"/>
      <c r="AF715" s="738"/>
      <c r="AG715" s="752" t="s">
        <v>563</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490</v>
      </c>
      <c r="AE716" s="638"/>
      <c r="AF716" s="638"/>
      <c r="AG716" s="103" t="s">
        <v>498</v>
      </c>
      <c r="AH716" s="104"/>
      <c r="AI716" s="104"/>
      <c r="AJ716" s="104"/>
      <c r="AK716" s="104"/>
      <c r="AL716" s="104"/>
      <c r="AM716" s="104"/>
      <c r="AN716" s="104"/>
      <c r="AO716" s="104"/>
      <c r="AP716" s="104"/>
      <c r="AQ716" s="104"/>
      <c r="AR716" s="104"/>
      <c r="AS716" s="104"/>
      <c r="AT716" s="104"/>
      <c r="AU716" s="104"/>
      <c r="AV716" s="104"/>
      <c r="AW716" s="104"/>
      <c r="AX716" s="105"/>
    </row>
    <row r="717" spans="1:50" ht="17.45"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490</v>
      </c>
      <c r="AE717" s="334"/>
      <c r="AF717" s="334"/>
      <c r="AG717" s="103" t="s">
        <v>574</v>
      </c>
      <c r="AH717" s="104"/>
      <c r="AI717" s="104"/>
      <c r="AJ717" s="104"/>
      <c r="AK717" s="104"/>
      <c r="AL717" s="104"/>
      <c r="AM717" s="104"/>
      <c r="AN717" s="104"/>
      <c r="AO717" s="104"/>
      <c r="AP717" s="104"/>
      <c r="AQ717" s="104"/>
      <c r="AR717" s="104"/>
      <c r="AS717" s="104"/>
      <c r="AT717" s="104"/>
      <c r="AU717" s="104"/>
      <c r="AV717" s="104"/>
      <c r="AW717" s="104"/>
      <c r="AX717" s="105"/>
    </row>
    <row r="718" spans="1:50" ht="17.45"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490</v>
      </c>
      <c r="AE718" s="334"/>
      <c r="AF718" s="334"/>
      <c r="AG718" s="111" t="s">
        <v>499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494</v>
      </c>
      <c r="AE719" s="614"/>
      <c r="AF719" s="614"/>
      <c r="AG719" s="109" t="s">
        <v>495</v>
      </c>
      <c r="AH719" s="86"/>
      <c r="AI719" s="86"/>
      <c r="AJ719" s="86"/>
      <c r="AK719" s="86"/>
      <c r="AL719" s="86"/>
      <c r="AM719" s="86"/>
      <c r="AN719" s="86"/>
      <c r="AO719" s="86"/>
      <c r="AP719" s="86"/>
      <c r="AQ719" s="86"/>
      <c r="AR719" s="86"/>
      <c r="AS719" s="86"/>
      <c r="AT719" s="86"/>
      <c r="AU719" s="86"/>
      <c r="AV719" s="86"/>
      <c r="AW719" s="86"/>
      <c r="AX719" s="110"/>
    </row>
    <row r="720" spans="1:50" ht="29.45" customHeight="1" x14ac:dyDescent="0.15">
      <c r="A720" s="788"/>
      <c r="B720" s="789"/>
      <c r="C720" s="328" t="s">
        <v>407</v>
      </c>
      <c r="D720" s="326"/>
      <c r="E720" s="326"/>
      <c r="F720" s="329"/>
      <c r="G720" s="325" t="s">
        <v>408</v>
      </c>
      <c r="H720" s="326"/>
      <c r="I720" s="326"/>
      <c r="J720" s="326"/>
      <c r="K720" s="326"/>
      <c r="L720" s="326"/>
      <c r="M720" s="326"/>
      <c r="N720" s="325" t="s">
        <v>412</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t="s">
        <v>570</v>
      </c>
      <c r="K721" s="309"/>
      <c r="L721" s="78" t="str">
        <f>IF(M721="","","-")</f>
        <v/>
      </c>
      <c r="M721" s="79"/>
      <c r="N721" s="284" t="s">
        <v>576</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t="s">
        <v>575</v>
      </c>
      <c r="K722" s="309"/>
      <c r="L722" s="78" t="str">
        <f t="shared" ref="L722:L725" si="5">IF(M722="","","-")</f>
        <v/>
      </c>
      <c r="M722" s="79"/>
      <c r="N722" s="284" t="s">
        <v>569</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t="s">
        <v>569</v>
      </c>
      <c r="K723" s="309"/>
      <c r="L723" s="78" t="str">
        <f t="shared" si="5"/>
        <v/>
      </c>
      <c r="M723" s="79"/>
      <c r="N723" s="284" t="s">
        <v>569</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t="s">
        <v>569</v>
      </c>
      <c r="K724" s="309"/>
      <c r="L724" s="78" t="str">
        <f t="shared" si="5"/>
        <v/>
      </c>
      <c r="M724" s="79"/>
      <c r="N724" s="284" t="s">
        <v>570</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567</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72" customHeight="1" thickBot="1" x14ac:dyDescent="0.2">
      <c r="A727" s="813"/>
      <c r="B727" s="814"/>
      <c r="C727" s="594" t="s">
        <v>57</v>
      </c>
      <c r="D727" s="595"/>
      <c r="E727" s="595"/>
      <c r="F727" s="596"/>
      <c r="G727" s="597" t="s">
        <v>577</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5.9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423</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69</v>
      </c>
      <c r="H737" s="300"/>
      <c r="I737" s="300"/>
      <c r="J737" s="300"/>
      <c r="K737" s="300"/>
      <c r="L737" s="300"/>
      <c r="M737" s="300"/>
      <c r="N737" s="300"/>
      <c r="O737" s="300"/>
      <c r="P737" s="301"/>
      <c r="Q737" s="312" t="s">
        <v>312</v>
      </c>
      <c r="R737" s="312"/>
      <c r="S737" s="312"/>
      <c r="T737" s="312"/>
      <c r="U737" s="312"/>
      <c r="V737" s="312"/>
      <c r="W737" s="299">
        <v>55</v>
      </c>
      <c r="X737" s="300"/>
      <c r="Y737" s="300"/>
      <c r="Z737" s="300"/>
      <c r="AA737" s="300"/>
      <c r="AB737" s="300"/>
      <c r="AC737" s="300"/>
      <c r="AD737" s="300"/>
      <c r="AE737" s="300"/>
      <c r="AF737" s="301"/>
      <c r="AG737" s="312" t="s">
        <v>313</v>
      </c>
      <c r="AH737" s="312"/>
      <c r="AI737" s="312"/>
      <c r="AJ737" s="312"/>
      <c r="AK737" s="312"/>
      <c r="AL737" s="312"/>
      <c r="AM737" s="299">
        <v>54</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93</v>
      </c>
      <c r="H738" s="300"/>
      <c r="I738" s="300"/>
      <c r="J738" s="300"/>
      <c r="K738" s="300"/>
      <c r="L738" s="300"/>
      <c r="M738" s="300"/>
      <c r="N738" s="300"/>
      <c r="O738" s="300"/>
      <c r="P738" s="300"/>
      <c r="Q738" s="312" t="s">
        <v>315</v>
      </c>
      <c r="R738" s="312"/>
      <c r="S738" s="312"/>
      <c r="T738" s="312"/>
      <c r="U738" s="312"/>
      <c r="V738" s="312"/>
      <c r="W738" s="299">
        <v>97</v>
      </c>
      <c r="X738" s="300"/>
      <c r="Y738" s="300"/>
      <c r="Z738" s="300"/>
      <c r="AA738" s="300"/>
      <c r="AB738" s="300"/>
      <c r="AC738" s="300"/>
      <c r="AD738" s="300"/>
      <c r="AE738" s="300"/>
      <c r="AF738" s="301"/>
      <c r="AG738" s="265" t="s">
        <v>316</v>
      </c>
      <c r="AH738" s="265"/>
      <c r="AI738" s="265"/>
      <c r="AJ738" s="265"/>
      <c r="AK738" s="265"/>
      <c r="AL738" s="265"/>
      <c r="AM738" s="299">
        <v>105</v>
      </c>
      <c r="AN738" s="300"/>
      <c r="AO738" s="300"/>
      <c r="AP738" s="300"/>
      <c r="AQ738" s="300"/>
      <c r="AR738" s="300"/>
      <c r="AS738" s="300"/>
      <c r="AT738" s="300"/>
      <c r="AU738" s="300"/>
      <c r="AV738" s="301"/>
      <c r="AW738" s="73"/>
      <c r="AX738" s="74"/>
    </row>
    <row r="739" spans="1:50" ht="24.75" customHeight="1" thickBot="1" x14ac:dyDescent="0.2">
      <c r="A739" s="671" t="s">
        <v>409</v>
      </c>
      <c r="B739" s="672"/>
      <c r="C739" s="672"/>
      <c r="D739" s="672"/>
      <c r="E739" s="672"/>
      <c r="F739" s="672"/>
      <c r="G739" s="302">
        <v>103</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456</v>
      </c>
      <c r="B740" s="621"/>
      <c r="C740" s="621"/>
      <c r="D740" s="621"/>
      <c r="E740" s="621"/>
      <c r="F740" s="622"/>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t="s">
        <v>500</v>
      </c>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t="s">
        <v>578</v>
      </c>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t="s">
        <v>578</v>
      </c>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t="s">
        <v>578</v>
      </c>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t="s">
        <v>579</v>
      </c>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t="s">
        <v>578</v>
      </c>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t="s">
        <v>501</v>
      </c>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458</v>
      </c>
      <c r="B779" s="640"/>
      <c r="C779" s="640"/>
      <c r="D779" s="640"/>
      <c r="E779" s="640"/>
      <c r="F779" s="641"/>
      <c r="G779" s="604" t="s">
        <v>510</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555</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502</v>
      </c>
      <c r="H781" s="680"/>
      <c r="I781" s="680"/>
      <c r="J781" s="680"/>
      <c r="K781" s="681"/>
      <c r="L781" s="673" t="s">
        <v>506</v>
      </c>
      <c r="M781" s="674"/>
      <c r="N781" s="674"/>
      <c r="O781" s="674"/>
      <c r="P781" s="674"/>
      <c r="Q781" s="674"/>
      <c r="R781" s="674"/>
      <c r="S781" s="674"/>
      <c r="T781" s="674"/>
      <c r="U781" s="674"/>
      <c r="V781" s="674"/>
      <c r="W781" s="674"/>
      <c r="X781" s="675"/>
      <c r="Y781" s="399">
        <v>18</v>
      </c>
      <c r="Z781" s="400"/>
      <c r="AA781" s="400"/>
      <c r="AB781" s="815"/>
      <c r="AC781" s="679" t="s">
        <v>511</v>
      </c>
      <c r="AD781" s="680"/>
      <c r="AE781" s="680"/>
      <c r="AF781" s="680"/>
      <c r="AG781" s="681"/>
      <c r="AH781" s="673" t="s">
        <v>513</v>
      </c>
      <c r="AI781" s="674"/>
      <c r="AJ781" s="674"/>
      <c r="AK781" s="674"/>
      <c r="AL781" s="674"/>
      <c r="AM781" s="674"/>
      <c r="AN781" s="674"/>
      <c r="AO781" s="674"/>
      <c r="AP781" s="674"/>
      <c r="AQ781" s="674"/>
      <c r="AR781" s="674"/>
      <c r="AS781" s="674"/>
      <c r="AT781" s="675"/>
      <c r="AU781" s="399">
        <v>15</v>
      </c>
      <c r="AV781" s="400"/>
      <c r="AW781" s="400"/>
      <c r="AX781" s="401"/>
    </row>
    <row r="782" spans="1:50" ht="24.75" customHeight="1" x14ac:dyDescent="0.15">
      <c r="A782" s="642"/>
      <c r="B782" s="643"/>
      <c r="C782" s="643"/>
      <c r="D782" s="643"/>
      <c r="E782" s="643"/>
      <c r="F782" s="644"/>
      <c r="G782" s="584" t="s">
        <v>503</v>
      </c>
      <c r="H782" s="585"/>
      <c r="I782" s="585"/>
      <c r="J782" s="585"/>
      <c r="K782" s="586"/>
      <c r="L782" s="607" t="s">
        <v>507</v>
      </c>
      <c r="M782" s="608"/>
      <c r="N782" s="608"/>
      <c r="O782" s="608"/>
      <c r="P782" s="608"/>
      <c r="Q782" s="608"/>
      <c r="R782" s="608"/>
      <c r="S782" s="608"/>
      <c r="T782" s="608"/>
      <c r="U782" s="608"/>
      <c r="V782" s="608"/>
      <c r="W782" s="608"/>
      <c r="X782" s="609"/>
      <c r="Y782" s="610">
        <v>1</v>
      </c>
      <c r="Z782" s="611"/>
      <c r="AA782" s="611"/>
      <c r="AB782" s="618"/>
      <c r="AC782" s="584" t="s">
        <v>512</v>
      </c>
      <c r="AD782" s="585"/>
      <c r="AE782" s="585"/>
      <c r="AF782" s="585"/>
      <c r="AG782" s="586"/>
      <c r="AH782" s="607" t="s">
        <v>514</v>
      </c>
      <c r="AI782" s="608"/>
      <c r="AJ782" s="608"/>
      <c r="AK782" s="608"/>
      <c r="AL782" s="608"/>
      <c r="AM782" s="608"/>
      <c r="AN782" s="608"/>
      <c r="AO782" s="608"/>
      <c r="AP782" s="608"/>
      <c r="AQ782" s="608"/>
      <c r="AR782" s="608"/>
      <c r="AS782" s="608"/>
      <c r="AT782" s="609"/>
      <c r="AU782" s="610">
        <v>1</v>
      </c>
      <c r="AV782" s="611"/>
      <c r="AW782" s="611"/>
      <c r="AX782" s="612"/>
    </row>
    <row r="783" spans="1:50" ht="24.75" customHeight="1" x14ac:dyDescent="0.15">
      <c r="A783" s="642"/>
      <c r="B783" s="643"/>
      <c r="C783" s="643"/>
      <c r="D783" s="643"/>
      <c r="E783" s="643"/>
      <c r="F783" s="644"/>
      <c r="G783" s="584" t="s">
        <v>504</v>
      </c>
      <c r="H783" s="585"/>
      <c r="I783" s="585"/>
      <c r="J783" s="585"/>
      <c r="K783" s="586"/>
      <c r="L783" s="607" t="s">
        <v>508</v>
      </c>
      <c r="M783" s="608"/>
      <c r="N783" s="608"/>
      <c r="O783" s="608"/>
      <c r="P783" s="608"/>
      <c r="Q783" s="608"/>
      <c r="R783" s="608"/>
      <c r="S783" s="608"/>
      <c r="T783" s="608"/>
      <c r="U783" s="608"/>
      <c r="V783" s="608"/>
      <c r="W783" s="608"/>
      <c r="X783" s="609"/>
      <c r="Y783" s="610">
        <v>3</v>
      </c>
      <c r="Z783" s="611"/>
      <c r="AA783" s="611"/>
      <c r="AB783" s="618"/>
      <c r="AC783" s="584" t="s">
        <v>548</v>
      </c>
      <c r="AD783" s="585"/>
      <c r="AE783" s="585"/>
      <c r="AF783" s="585"/>
      <c r="AG783" s="586"/>
      <c r="AH783" s="607" t="s">
        <v>546</v>
      </c>
      <c r="AI783" s="608"/>
      <c r="AJ783" s="608"/>
      <c r="AK783" s="608"/>
      <c r="AL783" s="608"/>
      <c r="AM783" s="608"/>
      <c r="AN783" s="608"/>
      <c r="AO783" s="608"/>
      <c r="AP783" s="608"/>
      <c r="AQ783" s="608"/>
      <c r="AR783" s="608"/>
      <c r="AS783" s="608"/>
      <c r="AT783" s="609"/>
      <c r="AU783" s="610">
        <v>17</v>
      </c>
      <c r="AV783" s="611"/>
      <c r="AW783" s="611"/>
      <c r="AX783" s="612"/>
    </row>
    <row r="784" spans="1:50" ht="24.75" customHeight="1" x14ac:dyDescent="0.15">
      <c r="A784" s="642"/>
      <c r="B784" s="643"/>
      <c r="C784" s="643"/>
      <c r="D784" s="643"/>
      <c r="E784" s="643"/>
      <c r="F784" s="644"/>
      <c r="G784" s="584" t="s">
        <v>505</v>
      </c>
      <c r="H784" s="585"/>
      <c r="I784" s="585"/>
      <c r="J784" s="585"/>
      <c r="K784" s="586"/>
      <c r="L784" s="607" t="s">
        <v>509</v>
      </c>
      <c r="M784" s="608"/>
      <c r="N784" s="608"/>
      <c r="O784" s="608"/>
      <c r="P784" s="608"/>
      <c r="Q784" s="608"/>
      <c r="R784" s="608"/>
      <c r="S784" s="608"/>
      <c r="T784" s="608"/>
      <c r="U784" s="608"/>
      <c r="V784" s="608"/>
      <c r="W784" s="608"/>
      <c r="X784" s="609"/>
      <c r="Y784" s="610">
        <v>6</v>
      </c>
      <c r="Z784" s="611"/>
      <c r="AA784" s="611"/>
      <c r="AB784" s="618"/>
      <c r="AC784" s="584" t="s">
        <v>547</v>
      </c>
      <c r="AD784" s="585"/>
      <c r="AE784" s="585"/>
      <c r="AF784" s="585"/>
      <c r="AG784" s="586"/>
      <c r="AH784" s="607" t="s">
        <v>549</v>
      </c>
      <c r="AI784" s="608"/>
      <c r="AJ784" s="608"/>
      <c r="AK784" s="608"/>
      <c r="AL784" s="608"/>
      <c r="AM784" s="608"/>
      <c r="AN784" s="608"/>
      <c r="AO784" s="608"/>
      <c r="AP784" s="608"/>
      <c r="AQ784" s="608"/>
      <c r="AR784" s="608"/>
      <c r="AS784" s="608"/>
      <c r="AT784" s="609"/>
      <c r="AU784" s="610">
        <v>3</v>
      </c>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28</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36</v>
      </c>
      <c r="AV791" s="842"/>
      <c r="AW791" s="842"/>
      <c r="AX791" s="844"/>
    </row>
    <row r="792" spans="1:50" ht="24.75" customHeight="1" x14ac:dyDescent="0.15">
      <c r="A792" s="642"/>
      <c r="B792" s="643"/>
      <c r="C792" s="643"/>
      <c r="D792" s="643"/>
      <c r="E792" s="643"/>
      <c r="F792" s="644"/>
      <c r="G792" s="604" t="s">
        <v>517</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556</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502</v>
      </c>
      <c r="H794" s="680"/>
      <c r="I794" s="680"/>
      <c r="J794" s="680"/>
      <c r="K794" s="681"/>
      <c r="L794" s="673" t="s">
        <v>506</v>
      </c>
      <c r="M794" s="674"/>
      <c r="N794" s="674"/>
      <c r="O794" s="674"/>
      <c r="P794" s="674"/>
      <c r="Q794" s="674"/>
      <c r="R794" s="674"/>
      <c r="S794" s="674"/>
      <c r="T794" s="674"/>
      <c r="U794" s="674"/>
      <c r="V794" s="674"/>
      <c r="W794" s="674"/>
      <c r="X794" s="675"/>
      <c r="Y794" s="399">
        <v>20</v>
      </c>
      <c r="Z794" s="400"/>
      <c r="AA794" s="400"/>
      <c r="AB794" s="815"/>
      <c r="AC794" s="679" t="s">
        <v>511</v>
      </c>
      <c r="AD794" s="680"/>
      <c r="AE794" s="680"/>
      <c r="AF794" s="680"/>
      <c r="AG794" s="681"/>
      <c r="AH794" s="673" t="s">
        <v>513</v>
      </c>
      <c r="AI794" s="674"/>
      <c r="AJ794" s="674"/>
      <c r="AK794" s="674"/>
      <c r="AL794" s="674"/>
      <c r="AM794" s="674"/>
      <c r="AN794" s="674"/>
      <c r="AO794" s="674"/>
      <c r="AP794" s="674"/>
      <c r="AQ794" s="674"/>
      <c r="AR794" s="674"/>
      <c r="AS794" s="674"/>
      <c r="AT794" s="675"/>
      <c r="AU794" s="399">
        <v>8</v>
      </c>
      <c r="AV794" s="400"/>
      <c r="AW794" s="400"/>
      <c r="AX794" s="401"/>
    </row>
    <row r="795" spans="1:50" ht="24.75" customHeight="1" x14ac:dyDescent="0.15">
      <c r="A795" s="642"/>
      <c r="B795" s="643"/>
      <c r="C795" s="643"/>
      <c r="D795" s="643"/>
      <c r="E795" s="643"/>
      <c r="F795" s="644"/>
      <c r="G795" s="584" t="s">
        <v>511</v>
      </c>
      <c r="H795" s="585"/>
      <c r="I795" s="585"/>
      <c r="J795" s="585"/>
      <c r="K795" s="586"/>
      <c r="L795" s="607" t="s">
        <v>515</v>
      </c>
      <c r="M795" s="608"/>
      <c r="N795" s="608"/>
      <c r="O795" s="608"/>
      <c r="P795" s="608"/>
      <c r="Q795" s="608"/>
      <c r="R795" s="608"/>
      <c r="S795" s="608"/>
      <c r="T795" s="608"/>
      <c r="U795" s="608"/>
      <c r="V795" s="608"/>
      <c r="W795" s="608"/>
      <c r="X795" s="609"/>
      <c r="Y795" s="610">
        <v>50</v>
      </c>
      <c r="Z795" s="611"/>
      <c r="AA795" s="611"/>
      <c r="AB795" s="618"/>
      <c r="AC795" s="584" t="s">
        <v>532</v>
      </c>
      <c r="AD795" s="585"/>
      <c r="AE795" s="585"/>
      <c r="AF795" s="585"/>
      <c r="AG795" s="586"/>
      <c r="AH795" s="607" t="s">
        <v>533</v>
      </c>
      <c r="AI795" s="608"/>
      <c r="AJ795" s="608"/>
      <c r="AK795" s="608"/>
      <c r="AL795" s="608"/>
      <c r="AM795" s="608"/>
      <c r="AN795" s="608"/>
      <c r="AO795" s="608"/>
      <c r="AP795" s="608"/>
      <c r="AQ795" s="608"/>
      <c r="AR795" s="608"/>
      <c r="AS795" s="608"/>
      <c r="AT795" s="609"/>
      <c r="AU795" s="610">
        <v>4</v>
      </c>
      <c r="AV795" s="611"/>
      <c r="AW795" s="611"/>
      <c r="AX795" s="612"/>
    </row>
    <row r="796" spans="1:50" ht="24.75" customHeight="1" x14ac:dyDescent="0.15">
      <c r="A796" s="642"/>
      <c r="B796" s="643"/>
      <c r="C796" s="643"/>
      <c r="D796" s="643"/>
      <c r="E796" s="643"/>
      <c r="F796" s="644"/>
      <c r="G796" s="584" t="s">
        <v>504</v>
      </c>
      <c r="H796" s="585"/>
      <c r="I796" s="585"/>
      <c r="J796" s="585"/>
      <c r="K796" s="586"/>
      <c r="L796" s="607" t="s">
        <v>516</v>
      </c>
      <c r="M796" s="608"/>
      <c r="N796" s="608"/>
      <c r="O796" s="608"/>
      <c r="P796" s="608"/>
      <c r="Q796" s="608"/>
      <c r="R796" s="608"/>
      <c r="S796" s="608"/>
      <c r="T796" s="608"/>
      <c r="U796" s="608"/>
      <c r="V796" s="608"/>
      <c r="W796" s="608"/>
      <c r="X796" s="609"/>
      <c r="Y796" s="610">
        <v>1</v>
      </c>
      <c r="Z796" s="611"/>
      <c r="AA796" s="611"/>
      <c r="AB796" s="618"/>
      <c r="AC796" s="584" t="s">
        <v>530</v>
      </c>
      <c r="AD796" s="849"/>
      <c r="AE796" s="849"/>
      <c r="AF796" s="849"/>
      <c r="AG796" s="850"/>
      <c r="AH796" s="607" t="s">
        <v>531</v>
      </c>
      <c r="AI796" s="851"/>
      <c r="AJ796" s="851"/>
      <c r="AK796" s="851"/>
      <c r="AL796" s="851"/>
      <c r="AM796" s="851"/>
      <c r="AN796" s="851"/>
      <c r="AO796" s="851"/>
      <c r="AP796" s="851"/>
      <c r="AQ796" s="851"/>
      <c r="AR796" s="851"/>
      <c r="AS796" s="851"/>
      <c r="AT796" s="852"/>
      <c r="AU796" s="610">
        <v>1</v>
      </c>
      <c r="AV796" s="611"/>
      <c r="AW796" s="611"/>
      <c r="AX796" s="612"/>
    </row>
    <row r="797" spans="1:50" ht="24.75" customHeight="1" x14ac:dyDescent="0.15">
      <c r="A797" s="642"/>
      <c r="B797" s="643"/>
      <c r="C797" s="643"/>
      <c r="D797" s="643"/>
      <c r="E797" s="643"/>
      <c r="F797" s="644"/>
      <c r="G797" s="584" t="s">
        <v>505</v>
      </c>
      <c r="H797" s="585"/>
      <c r="I797" s="585"/>
      <c r="J797" s="585"/>
      <c r="K797" s="586"/>
      <c r="L797" s="607" t="s">
        <v>509</v>
      </c>
      <c r="M797" s="608"/>
      <c r="N797" s="608"/>
      <c r="O797" s="608"/>
      <c r="P797" s="608"/>
      <c r="Q797" s="608"/>
      <c r="R797" s="608"/>
      <c r="S797" s="608"/>
      <c r="T797" s="608"/>
      <c r="U797" s="608"/>
      <c r="V797" s="608"/>
      <c r="W797" s="608"/>
      <c r="X797" s="609"/>
      <c r="Y797" s="610">
        <v>15</v>
      </c>
      <c r="Z797" s="611"/>
      <c r="AA797" s="611"/>
      <c r="AB797" s="618"/>
      <c r="AC797" s="584" t="s">
        <v>528</v>
      </c>
      <c r="AD797" s="849"/>
      <c r="AE797" s="849"/>
      <c r="AF797" s="849"/>
      <c r="AG797" s="850"/>
      <c r="AH797" s="607" t="s">
        <v>529</v>
      </c>
      <c r="AI797" s="851"/>
      <c r="AJ797" s="851"/>
      <c r="AK797" s="851"/>
      <c r="AL797" s="851"/>
      <c r="AM797" s="851"/>
      <c r="AN797" s="851"/>
      <c r="AO797" s="851"/>
      <c r="AP797" s="851"/>
      <c r="AQ797" s="851"/>
      <c r="AR797" s="851"/>
      <c r="AS797" s="851"/>
      <c r="AT797" s="852"/>
      <c r="AU797" s="610">
        <v>4</v>
      </c>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t="s">
        <v>526</v>
      </c>
      <c r="AD798" s="849"/>
      <c r="AE798" s="849"/>
      <c r="AF798" s="849"/>
      <c r="AG798" s="850"/>
      <c r="AH798" s="607" t="s">
        <v>527</v>
      </c>
      <c r="AI798" s="851"/>
      <c r="AJ798" s="851"/>
      <c r="AK798" s="851"/>
      <c r="AL798" s="851"/>
      <c r="AM798" s="851"/>
      <c r="AN798" s="851"/>
      <c r="AO798" s="851"/>
      <c r="AP798" s="851"/>
      <c r="AQ798" s="851"/>
      <c r="AR798" s="851"/>
      <c r="AS798" s="851"/>
      <c r="AT798" s="852"/>
      <c r="AU798" s="610">
        <v>7</v>
      </c>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86</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24</v>
      </c>
      <c r="AV804" s="842"/>
      <c r="AW804" s="842"/>
      <c r="AX804" s="844"/>
    </row>
    <row r="805" spans="1:50" ht="24.75" customHeight="1" x14ac:dyDescent="0.15">
      <c r="A805" s="642"/>
      <c r="B805" s="643"/>
      <c r="C805" s="643"/>
      <c r="D805" s="643"/>
      <c r="E805" s="643"/>
      <c r="F805" s="644"/>
      <c r="G805" s="604" t="s">
        <v>560</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518</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customHeight="1" x14ac:dyDescent="0.15">
      <c r="A807" s="642"/>
      <c r="B807" s="643"/>
      <c r="C807" s="643"/>
      <c r="D807" s="643"/>
      <c r="E807" s="643"/>
      <c r="F807" s="644"/>
      <c r="G807" s="679" t="s">
        <v>502</v>
      </c>
      <c r="H807" s="680"/>
      <c r="I807" s="680"/>
      <c r="J807" s="680"/>
      <c r="K807" s="681"/>
      <c r="L807" s="673" t="s">
        <v>506</v>
      </c>
      <c r="M807" s="674"/>
      <c r="N807" s="674"/>
      <c r="O807" s="674"/>
      <c r="P807" s="674"/>
      <c r="Q807" s="674"/>
      <c r="R807" s="674"/>
      <c r="S807" s="674"/>
      <c r="T807" s="674"/>
      <c r="U807" s="674"/>
      <c r="V807" s="674"/>
      <c r="W807" s="674"/>
      <c r="X807" s="675"/>
      <c r="Y807" s="399">
        <v>4</v>
      </c>
      <c r="Z807" s="400"/>
      <c r="AA807" s="400"/>
      <c r="AB807" s="815"/>
      <c r="AC807" s="679" t="s">
        <v>550</v>
      </c>
      <c r="AD807" s="680"/>
      <c r="AE807" s="680"/>
      <c r="AF807" s="680"/>
      <c r="AG807" s="681"/>
      <c r="AH807" s="673" t="s">
        <v>506</v>
      </c>
      <c r="AI807" s="674"/>
      <c r="AJ807" s="674"/>
      <c r="AK807" s="674"/>
      <c r="AL807" s="674"/>
      <c r="AM807" s="674"/>
      <c r="AN807" s="674"/>
      <c r="AO807" s="674"/>
      <c r="AP807" s="674"/>
      <c r="AQ807" s="674"/>
      <c r="AR807" s="674"/>
      <c r="AS807" s="674"/>
      <c r="AT807" s="675"/>
      <c r="AU807" s="399">
        <v>2</v>
      </c>
      <c r="AV807" s="400"/>
      <c r="AW807" s="400"/>
      <c r="AX807" s="401"/>
    </row>
    <row r="808" spans="1:50" ht="24.75" customHeight="1" x14ac:dyDescent="0.15">
      <c r="A808" s="642"/>
      <c r="B808" s="643"/>
      <c r="C808" s="643"/>
      <c r="D808" s="643"/>
      <c r="E808" s="643"/>
      <c r="F808" s="644"/>
      <c r="G808" s="584" t="s">
        <v>511</v>
      </c>
      <c r="H808" s="585"/>
      <c r="I808" s="585"/>
      <c r="J808" s="585"/>
      <c r="K808" s="586"/>
      <c r="L808" s="607" t="s">
        <v>535</v>
      </c>
      <c r="M808" s="608"/>
      <c r="N808" s="608"/>
      <c r="O808" s="608"/>
      <c r="P808" s="608"/>
      <c r="Q808" s="608"/>
      <c r="R808" s="608"/>
      <c r="S808" s="608"/>
      <c r="T808" s="608"/>
      <c r="U808" s="608"/>
      <c r="V808" s="608"/>
      <c r="W808" s="608"/>
      <c r="X808" s="609"/>
      <c r="Y808" s="610">
        <v>4</v>
      </c>
      <c r="Z808" s="611"/>
      <c r="AA808" s="611"/>
      <c r="AB808" s="618"/>
      <c r="AC808" s="584" t="s">
        <v>551</v>
      </c>
      <c r="AD808" s="585"/>
      <c r="AE808" s="585"/>
      <c r="AF808" s="585"/>
      <c r="AG808" s="586"/>
      <c r="AH808" s="607" t="s">
        <v>553</v>
      </c>
      <c r="AI808" s="608"/>
      <c r="AJ808" s="608"/>
      <c r="AK808" s="608"/>
      <c r="AL808" s="608"/>
      <c r="AM808" s="608"/>
      <c r="AN808" s="608"/>
      <c r="AO808" s="608"/>
      <c r="AP808" s="608"/>
      <c r="AQ808" s="608"/>
      <c r="AR808" s="608"/>
      <c r="AS808" s="608"/>
      <c r="AT808" s="609"/>
      <c r="AU808" s="610">
        <v>2</v>
      </c>
      <c r="AV808" s="611"/>
      <c r="AW808" s="611"/>
      <c r="AX808" s="612"/>
    </row>
    <row r="809" spans="1:50" ht="24.75" customHeight="1" x14ac:dyDescent="0.15">
      <c r="A809" s="642"/>
      <c r="B809" s="643"/>
      <c r="C809" s="643"/>
      <c r="D809" s="643"/>
      <c r="E809" s="643"/>
      <c r="F809" s="644"/>
      <c r="G809" s="584" t="s">
        <v>534</v>
      </c>
      <c r="H809" s="585"/>
      <c r="I809" s="585"/>
      <c r="J809" s="585"/>
      <c r="K809" s="586"/>
      <c r="L809" s="607" t="s">
        <v>527</v>
      </c>
      <c r="M809" s="608"/>
      <c r="N809" s="608"/>
      <c r="O809" s="608"/>
      <c r="P809" s="608"/>
      <c r="Q809" s="608"/>
      <c r="R809" s="608"/>
      <c r="S809" s="608"/>
      <c r="T809" s="608"/>
      <c r="U809" s="608"/>
      <c r="V809" s="608"/>
      <c r="W809" s="608"/>
      <c r="X809" s="609"/>
      <c r="Y809" s="610">
        <v>8</v>
      </c>
      <c r="Z809" s="611"/>
      <c r="AA809" s="611"/>
      <c r="AB809" s="618"/>
      <c r="AC809" s="584" t="s">
        <v>530</v>
      </c>
      <c r="AD809" s="585"/>
      <c r="AE809" s="585"/>
      <c r="AF809" s="585"/>
      <c r="AG809" s="586"/>
      <c r="AH809" s="607" t="s">
        <v>531</v>
      </c>
      <c r="AI809" s="608"/>
      <c r="AJ809" s="608"/>
      <c r="AK809" s="608"/>
      <c r="AL809" s="608"/>
      <c r="AM809" s="608"/>
      <c r="AN809" s="608"/>
      <c r="AO809" s="608"/>
      <c r="AP809" s="608"/>
      <c r="AQ809" s="608"/>
      <c r="AR809" s="608"/>
      <c r="AS809" s="608"/>
      <c r="AT809" s="609"/>
      <c r="AU809" s="610">
        <v>2</v>
      </c>
      <c r="AV809" s="611"/>
      <c r="AW809" s="611"/>
      <c r="AX809" s="612"/>
    </row>
    <row r="810" spans="1:50" ht="24.75"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t="s">
        <v>552</v>
      </c>
      <c r="AD810" s="585"/>
      <c r="AE810" s="585"/>
      <c r="AF810" s="585"/>
      <c r="AG810" s="586"/>
      <c r="AH810" s="607" t="s">
        <v>554</v>
      </c>
      <c r="AI810" s="608"/>
      <c r="AJ810" s="608"/>
      <c r="AK810" s="608"/>
      <c r="AL810" s="608"/>
      <c r="AM810" s="608"/>
      <c r="AN810" s="608"/>
      <c r="AO810" s="608"/>
      <c r="AP810" s="608"/>
      <c r="AQ810" s="608"/>
      <c r="AR810" s="608"/>
      <c r="AS810" s="608"/>
      <c r="AT810" s="609"/>
      <c r="AU810" s="610">
        <v>5</v>
      </c>
      <c r="AV810" s="611"/>
      <c r="AW810" s="611"/>
      <c r="AX810" s="612"/>
    </row>
    <row r="811" spans="1:50" ht="24.75"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t="s">
        <v>547</v>
      </c>
      <c r="AD811" s="585"/>
      <c r="AE811" s="585"/>
      <c r="AF811" s="585"/>
      <c r="AG811" s="586"/>
      <c r="AH811" s="607" t="s">
        <v>545</v>
      </c>
      <c r="AI811" s="608"/>
      <c r="AJ811" s="608"/>
      <c r="AK811" s="608"/>
      <c r="AL811" s="608"/>
      <c r="AM811" s="608"/>
      <c r="AN811" s="608"/>
      <c r="AO811" s="608"/>
      <c r="AP811" s="608"/>
      <c r="AQ811" s="608"/>
      <c r="AR811" s="608"/>
      <c r="AS811" s="608"/>
      <c r="AT811" s="609"/>
      <c r="AU811" s="610">
        <v>2</v>
      </c>
      <c r="AV811" s="611"/>
      <c r="AW811" s="611"/>
      <c r="AX811" s="612"/>
    </row>
    <row r="812" spans="1:50" ht="24.75"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customHeight="1" x14ac:dyDescent="0.15">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16</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13</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7" t="s">
        <v>267</v>
      </c>
      <c r="B831" s="918"/>
      <c r="C831" s="918"/>
      <c r="D831" s="918"/>
      <c r="E831" s="918"/>
      <c r="F831" s="918"/>
      <c r="G831" s="918"/>
      <c r="H831" s="918"/>
      <c r="I831" s="918"/>
      <c r="J831" s="918"/>
      <c r="K831" s="918"/>
      <c r="L831" s="918"/>
      <c r="M831" s="918"/>
      <c r="N831" s="918"/>
      <c r="O831" s="918"/>
      <c r="P831" s="918"/>
      <c r="Q831" s="918"/>
      <c r="R831" s="918"/>
      <c r="S831" s="918"/>
      <c r="T831" s="918"/>
      <c r="U831" s="918"/>
      <c r="V831" s="918"/>
      <c r="W831" s="918"/>
      <c r="X831" s="918"/>
      <c r="Y831" s="918"/>
      <c r="Z831" s="918"/>
      <c r="AA831" s="918"/>
      <c r="AB831" s="918"/>
      <c r="AC831" s="918"/>
      <c r="AD831" s="918"/>
      <c r="AE831" s="918"/>
      <c r="AF831" s="918"/>
      <c r="AG831" s="918"/>
      <c r="AH831" s="918"/>
      <c r="AI831" s="918"/>
      <c r="AJ831" s="918"/>
      <c r="AK831" s="919"/>
      <c r="AL831" s="292" t="s">
        <v>413</v>
      </c>
      <c r="AM831" s="293"/>
      <c r="AN831" s="293"/>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406</v>
      </c>
      <c r="AD836" s="141"/>
      <c r="AE836" s="141"/>
      <c r="AF836" s="141"/>
      <c r="AG836" s="141"/>
      <c r="AH836" s="378" t="s">
        <v>440</v>
      </c>
      <c r="AI836" s="375"/>
      <c r="AJ836" s="375"/>
      <c r="AK836" s="375"/>
      <c r="AL836" s="375" t="s">
        <v>22</v>
      </c>
      <c r="AM836" s="375"/>
      <c r="AN836" s="375"/>
      <c r="AO836" s="380"/>
      <c r="AP836" s="381" t="s">
        <v>359</v>
      </c>
      <c r="AQ836" s="381"/>
      <c r="AR836" s="381"/>
      <c r="AS836" s="381"/>
      <c r="AT836" s="381"/>
      <c r="AU836" s="381"/>
      <c r="AV836" s="381"/>
      <c r="AW836" s="381"/>
      <c r="AX836" s="381"/>
    </row>
    <row r="837" spans="1:50" ht="44.25" customHeight="1" x14ac:dyDescent="0.15">
      <c r="A837" s="387">
        <v>1</v>
      </c>
      <c r="B837" s="387">
        <v>1</v>
      </c>
      <c r="C837" s="373" t="s">
        <v>519</v>
      </c>
      <c r="D837" s="355"/>
      <c r="E837" s="355"/>
      <c r="F837" s="355"/>
      <c r="G837" s="355"/>
      <c r="H837" s="355"/>
      <c r="I837" s="355"/>
      <c r="J837" s="356">
        <v>1010405010435</v>
      </c>
      <c r="K837" s="357"/>
      <c r="L837" s="357"/>
      <c r="M837" s="357"/>
      <c r="N837" s="357"/>
      <c r="O837" s="357"/>
      <c r="P837" s="374" t="s">
        <v>559</v>
      </c>
      <c r="Q837" s="358"/>
      <c r="R837" s="358"/>
      <c r="S837" s="358"/>
      <c r="T837" s="358"/>
      <c r="U837" s="358"/>
      <c r="V837" s="358"/>
      <c r="W837" s="358"/>
      <c r="X837" s="358"/>
      <c r="Y837" s="359">
        <v>28</v>
      </c>
      <c r="Z837" s="360"/>
      <c r="AA837" s="360"/>
      <c r="AB837" s="361"/>
      <c r="AC837" s="369" t="s">
        <v>444</v>
      </c>
      <c r="AD837" s="370"/>
      <c r="AE837" s="370"/>
      <c r="AF837" s="370"/>
      <c r="AG837" s="370"/>
      <c r="AH837" s="371">
        <v>1</v>
      </c>
      <c r="AI837" s="372"/>
      <c r="AJ837" s="372"/>
      <c r="AK837" s="372"/>
      <c r="AL837" s="365">
        <v>99</v>
      </c>
      <c r="AM837" s="366"/>
      <c r="AN837" s="366"/>
      <c r="AO837" s="367"/>
      <c r="AP837" s="368" t="s">
        <v>569</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406</v>
      </c>
      <c r="AD869" s="141"/>
      <c r="AE869" s="141"/>
      <c r="AF869" s="141"/>
      <c r="AG869" s="141"/>
      <c r="AH869" s="378" t="s">
        <v>440</v>
      </c>
      <c r="AI869" s="375"/>
      <c r="AJ869" s="375"/>
      <c r="AK869" s="375"/>
      <c r="AL869" s="375" t="s">
        <v>22</v>
      </c>
      <c r="AM869" s="375"/>
      <c r="AN869" s="375"/>
      <c r="AO869" s="380"/>
      <c r="AP869" s="381" t="s">
        <v>359</v>
      </c>
      <c r="AQ869" s="381"/>
      <c r="AR869" s="381"/>
      <c r="AS869" s="381"/>
      <c r="AT869" s="381"/>
      <c r="AU869" s="381"/>
      <c r="AV869" s="381"/>
      <c r="AW869" s="381"/>
      <c r="AX869" s="381"/>
    </row>
    <row r="870" spans="1:50" ht="49.5" customHeight="1" x14ac:dyDescent="0.15">
      <c r="A870" s="387">
        <v>1</v>
      </c>
      <c r="B870" s="387">
        <v>1</v>
      </c>
      <c r="C870" s="373" t="s">
        <v>557</v>
      </c>
      <c r="D870" s="355"/>
      <c r="E870" s="355"/>
      <c r="F870" s="355"/>
      <c r="G870" s="355"/>
      <c r="H870" s="355"/>
      <c r="I870" s="355"/>
      <c r="J870" s="356">
        <v>1011105001930</v>
      </c>
      <c r="K870" s="357"/>
      <c r="L870" s="357"/>
      <c r="M870" s="357"/>
      <c r="N870" s="357"/>
      <c r="O870" s="357"/>
      <c r="P870" s="374" t="s">
        <v>541</v>
      </c>
      <c r="Q870" s="358"/>
      <c r="R870" s="358"/>
      <c r="S870" s="358"/>
      <c r="T870" s="358"/>
      <c r="U870" s="358"/>
      <c r="V870" s="358"/>
      <c r="W870" s="358"/>
      <c r="X870" s="358"/>
      <c r="Y870" s="359">
        <v>36</v>
      </c>
      <c r="Z870" s="360"/>
      <c r="AA870" s="360"/>
      <c r="AB870" s="361"/>
      <c r="AC870" s="369" t="s">
        <v>444</v>
      </c>
      <c r="AD870" s="370"/>
      <c r="AE870" s="370"/>
      <c r="AF870" s="370"/>
      <c r="AG870" s="370"/>
      <c r="AH870" s="371">
        <v>1</v>
      </c>
      <c r="AI870" s="372"/>
      <c r="AJ870" s="372"/>
      <c r="AK870" s="372"/>
      <c r="AL870" s="365">
        <v>100</v>
      </c>
      <c r="AM870" s="366"/>
      <c r="AN870" s="366"/>
      <c r="AO870" s="367"/>
      <c r="AP870" s="368" t="s">
        <v>569</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v>100</v>
      </c>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406</v>
      </c>
      <c r="AD902" s="141"/>
      <c r="AE902" s="141"/>
      <c r="AF902" s="141"/>
      <c r="AG902" s="141"/>
      <c r="AH902" s="378" t="s">
        <v>440</v>
      </c>
      <c r="AI902" s="375"/>
      <c r="AJ902" s="375"/>
      <c r="AK902" s="375"/>
      <c r="AL902" s="375" t="s">
        <v>22</v>
      </c>
      <c r="AM902" s="375"/>
      <c r="AN902" s="375"/>
      <c r="AO902" s="380"/>
      <c r="AP902" s="381" t="s">
        <v>359</v>
      </c>
      <c r="AQ902" s="381"/>
      <c r="AR902" s="381"/>
      <c r="AS902" s="381"/>
      <c r="AT902" s="381"/>
      <c r="AU902" s="381"/>
      <c r="AV902" s="381"/>
      <c r="AW902" s="381"/>
      <c r="AX902" s="381"/>
    </row>
    <row r="903" spans="1:50" ht="46.5" customHeight="1" x14ac:dyDescent="0.15">
      <c r="A903" s="387">
        <v>1</v>
      </c>
      <c r="B903" s="387">
        <v>1</v>
      </c>
      <c r="C903" s="373" t="s">
        <v>520</v>
      </c>
      <c r="D903" s="355"/>
      <c r="E903" s="355"/>
      <c r="F903" s="355"/>
      <c r="G903" s="355"/>
      <c r="H903" s="355"/>
      <c r="I903" s="355"/>
      <c r="J903" s="356">
        <v>9010001020285</v>
      </c>
      <c r="K903" s="357"/>
      <c r="L903" s="357"/>
      <c r="M903" s="357"/>
      <c r="N903" s="357"/>
      <c r="O903" s="357"/>
      <c r="P903" s="374" t="s">
        <v>525</v>
      </c>
      <c r="Q903" s="358"/>
      <c r="R903" s="358"/>
      <c r="S903" s="358"/>
      <c r="T903" s="358"/>
      <c r="U903" s="358"/>
      <c r="V903" s="358"/>
      <c r="W903" s="358"/>
      <c r="X903" s="358"/>
      <c r="Y903" s="359">
        <v>86</v>
      </c>
      <c r="Z903" s="360"/>
      <c r="AA903" s="360"/>
      <c r="AB903" s="361"/>
      <c r="AC903" s="369" t="s">
        <v>444</v>
      </c>
      <c r="AD903" s="370"/>
      <c r="AE903" s="370"/>
      <c r="AF903" s="370"/>
      <c r="AG903" s="370"/>
      <c r="AH903" s="371">
        <v>1</v>
      </c>
      <c r="AI903" s="372"/>
      <c r="AJ903" s="372"/>
      <c r="AK903" s="372"/>
      <c r="AL903" s="365">
        <v>98</v>
      </c>
      <c r="AM903" s="366"/>
      <c r="AN903" s="366"/>
      <c r="AO903" s="367"/>
      <c r="AP903" s="368" t="s">
        <v>569</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406</v>
      </c>
      <c r="AD935" s="141"/>
      <c r="AE935" s="141"/>
      <c r="AF935" s="141"/>
      <c r="AG935" s="141"/>
      <c r="AH935" s="378" t="s">
        <v>440</v>
      </c>
      <c r="AI935" s="375"/>
      <c r="AJ935" s="375"/>
      <c r="AK935" s="375"/>
      <c r="AL935" s="375" t="s">
        <v>22</v>
      </c>
      <c r="AM935" s="375"/>
      <c r="AN935" s="375"/>
      <c r="AO935" s="380"/>
      <c r="AP935" s="381" t="s">
        <v>359</v>
      </c>
      <c r="AQ935" s="381"/>
      <c r="AR935" s="381"/>
      <c r="AS935" s="381"/>
      <c r="AT935" s="381"/>
      <c r="AU935" s="381"/>
      <c r="AV935" s="381"/>
      <c r="AW935" s="381"/>
      <c r="AX935" s="381"/>
    </row>
    <row r="936" spans="1:50" ht="42" customHeight="1" x14ac:dyDescent="0.15">
      <c r="A936" s="387">
        <v>1</v>
      </c>
      <c r="B936" s="387">
        <v>1</v>
      </c>
      <c r="C936" s="373" t="s">
        <v>557</v>
      </c>
      <c r="D936" s="355"/>
      <c r="E936" s="355"/>
      <c r="F936" s="355"/>
      <c r="G936" s="355"/>
      <c r="H936" s="355"/>
      <c r="I936" s="355"/>
      <c r="J936" s="356">
        <v>1011105001930</v>
      </c>
      <c r="K936" s="357"/>
      <c r="L936" s="357"/>
      <c r="M936" s="357"/>
      <c r="N936" s="357"/>
      <c r="O936" s="357"/>
      <c r="P936" s="374" t="s">
        <v>542</v>
      </c>
      <c r="Q936" s="358"/>
      <c r="R936" s="358"/>
      <c r="S936" s="358"/>
      <c r="T936" s="358"/>
      <c r="U936" s="358"/>
      <c r="V936" s="358"/>
      <c r="W936" s="358"/>
      <c r="X936" s="358"/>
      <c r="Y936" s="359">
        <v>24</v>
      </c>
      <c r="Z936" s="360"/>
      <c r="AA936" s="360"/>
      <c r="AB936" s="361"/>
      <c r="AC936" s="369" t="s">
        <v>444</v>
      </c>
      <c r="AD936" s="370"/>
      <c r="AE936" s="370"/>
      <c r="AF936" s="370"/>
      <c r="AG936" s="370"/>
      <c r="AH936" s="371">
        <v>1</v>
      </c>
      <c r="AI936" s="372"/>
      <c r="AJ936" s="372"/>
      <c r="AK936" s="372"/>
      <c r="AL936" s="365">
        <v>94</v>
      </c>
      <c r="AM936" s="366"/>
      <c r="AN936" s="366"/>
      <c r="AO936" s="367"/>
      <c r="AP936" s="368" t="s">
        <v>580</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13.5"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406</v>
      </c>
      <c r="AD968" s="141"/>
      <c r="AE968" s="141"/>
      <c r="AF968" s="141"/>
      <c r="AG968" s="141"/>
      <c r="AH968" s="378" t="s">
        <v>440</v>
      </c>
      <c r="AI968" s="375"/>
      <c r="AJ968" s="375"/>
      <c r="AK968" s="375"/>
      <c r="AL968" s="375" t="s">
        <v>22</v>
      </c>
      <c r="AM968" s="375"/>
      <c r="AN968" s="375"/>
      <c r="AO968" s="380"/>
      <c r="AP968" s="381" t="s">
        <v>359</v>
      </c>
      <c r="AQ968" s="381"/>
      <c r="AR968" s="381"/>
      <c r="AS968" s="381"/>
      <c r="AT968" s="381"/>
      <c r="AU968" s="381"/>
      <c r="AV968" s="381"/>
      <c r="AW968" s="381"/>
      <c r="AX968" s="381"/>
    </row>
    <row r="969" spans="1:50" ht="44.25" customHeight="1" x14ac:dyDescent="0.15">
      <c r="A969" s="387">
        <v>1</v>
      </c>
      <c r="B969" s="387">
        <v>1</v>
      </c>
      <c r="C969" s="373" t="s">
        <v>561</v>
      </c>
      <c r="D969" s="355"/>
      <c r="E969" s="355"/>
      <c r="F969" s="355"/>
      <c r="G969" s="355"/>
      <c r="H969" s="355"/>
      <c r="I969" s="355"/>
      <c r="J969" s="356">
        <v>1013201015327</v>
      </c>
      <c r="K969" s="357"/>
      <c r="L969" s="357"/>
      <c r="M969" s="357"/>
      <c r="N969" s="357"/>
      <c r="O969" s="357"/>
      <c r="P969" s="374" t="s">
        <v>543</v>
      </c>
      <c r="Q969" s="358"/>
      <c r="R969" s="358"/>
      <c r="S969" s="358"/>
      <c r="T969" s="358"/>
      <c r="U969" s="358"/>
      <c r="V969" s="358"/>
      <c r="W969" s="358"/>
      <c r="X969" s="358"/>
      <c r="Y969" s="359">
        <v>16</v>
      </c>
      <c r="Z969" s="360"/>
      <c r="AA969" s="360"/>
      <c r="AB969" s="361"/>
      <c r="AC969" s="369" t="s">
        <v>444</v>
      </c>
      <c r="AD969" s="370"/>
      <c r="AE969" s="370"/>
      <c r="AF969" s="370"/>
      <c r="AG969" s="370"/>
      <c r="AH969" s="371">
        <v>1</v>
      </c>
      <c r="AI969" s="372"/>
      <c r="AJ969" s="372"/>
      <c r="AK969" s="372"/>
      <c r="AL969" s="365">
        <v>95</v>
      </c>
      <c r="AM969" s="366"/>
      <c r="AN969" s="366"/>
      <c r="AO969" s="367"/>
      <c r="AP969" s="368" t="s">
        <v>569</v>
      </c>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406</v>
      </c>
      <c r="AD1001" s="141"/>
      <c r="AE1001" s="141"/>
      <c r="AF1001" s="141"/>
      <c r="AG1001" s="141"/>
      <c r="AH1001" s="378" t="s">
        <v>440</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48.75" customHeight="1" x14ac:dyDescent="0.15">
      <c r="A1002" s="387">
        <v>1</v>
      </c>
      <c r="B1002" s="387">
        <v>1</v>
      </c>
      <c r="C1002" s="373" t="s">
        <v>521</v>
      </c>
      <c r="D1002" s="355"/>
      <c r="E1002" s="355"/>
      <c r="F1002" s="355"/>
      <c r="G1002" s="355"/>
      <c r="H1002" s="355"/>
      <c r="I1002" s="355"/>
      <c r="J1002" s="356">
        <v>7010005005425</v>
      </c>
      <c r="K1002" s="357"/>
      <c r="L1002" s="357"/>
      <c r="M1002" s="357"/>
      <c r="N1002" s="357"/>
      <c r="O1002" s="357"/>
      <c r="P1002" s="374" t="s">
        <v>544</v>
      </c>
      <c r="Q1002" s="358"/>
      <c r="R1002" s="358"/>
      <c r="S1002" s="358"/>
      <c r="T1002" s="358"/>
      <c r="U1002" s="358"/>
      <c r="V1002" s="358"/>
      <c r="W1002" s="358"/>
      <c r="X1002" s="358"/>
      <c r="Y1002" s="359">
        <v>13</v>
      </c>
      <c r="Z1002" s="360"/>
      <c r="AA1002" s="360"/>
      <c r="AB1002" s="361"/>
      <c r="AC1002" s="369" t="s">
        <v>451</v>
      </c>
      <c r="AD1002" s="370"/>
      <c r="AE1002" s="370"/>
      <c r="AF1002" s="370"/>
      <c r="AG1002" s="370"/>
      <c r="AH1002" s="371" t="s">
        <v>569</v>
      </c>
      <c r="AI1002" s="372"/>
      <c r="AJ1002" s="372"/>
      <c r="AK1002" s="372"/>
      <c r="AL1002" s="365">
        <v>99</v>
      </c>
      <c r="AM1002" s="366"/>
      <c r="AN1002" s="366"/>
      <c r="AO1002" s="367"/>
      <c r="AP1002" s="368" t="s">
        <v>569</v>
      </c>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406</v>
      </c>
      <c r="AD1034" s="141"/>
      <c r="AE1034" s="141"/>
      <c r="AF1034" s="141"/>
      <c r="AG1034" s="141"/>
      <c r="AH1034" s="378" t="s">
        <v>440</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406</v>
      </c>
      <c r="AD1067" s="141"/>
      <c r="AE1067" s="141"/>
      <c r="AF1067" s="141"/>
      <c r="AG1067" s="141"/>
      <c r="AH1067" s="378" t="s">
        <v>440</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386</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413</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387</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79" max="49" man="1"/>
    <brk id="699" max="49" man="1"/>
    <brk id="739" max="49" man="1"/>
    <brk id="778" max="49" man="1"/>
    <brk id="831"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Normal="100" workbookViewId="0">
      <selection activeCell="L19" sqref="L1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t="s">
        <v>490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490</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t="s">
        <v>490</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科学技術・イノベーション</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490</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2017-06-02T09:36:36Z</cp:lastPrinted>
  <dcterms:created xsi:type="dcterms:W3CDTF">2012-03-13T00:50:25Z</dcterms:created>
  <dcterms:modified xsi:type="dcterms:W3CDTF">2017-07-07T10:34:00Z</dcterms:modified>
</cp:coreProperties>
</file>