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80" yWindow="4125" windowWidth="20340" windowHeight="11760" tabRatio="852"/>
  </bookViews>
  <sheets>
    <sheet name="反映状況調" sheetId="19" r:id="rId1"/>
    <sheet name="【記載例】反映状況調 " sheetId="29" state="hidden" r:id="rId2"/>
    <sheet name="29新規事業" sheetId="20" r:id="rId3"/>
    <sheet name="【記載例】29新規事業 " sheetId="26" state="hidden" r:id="rId4"/>
    <sheet name="30新規要求事業" sheetId="12" r:id="rId5"/>
    <sheet name="公開プロセス対象事業" sheetId="24" r:id="rId6"/>
    <sheet name="集計表（公表様式）" sheetId="21" r:id="rId7"/>
    <sheet name="【記載例】対象外リスト " sheetId="28" state="hidden" r:id="rId8"/>
  </sheets>
  <externalReferences>
    <externalReference r:id="rId9"/>
  </externalReferences>
  <definedNames>
    <definedName name="_xlnm._FilterDatabase" localSheetId="1" hidden="1">'【記載例】反映状況調 '!#REF!</definedName>
    <definedName name="_xlnm._FilterDatabase" localSheetId="2" hidden="1">'29新規事業'!$A$7:$N$7</definedName>
    <definedName name="_xlnm._FilterDatabase" localSheetId="5" hidden="1">公開プロセス対象事業!#REF!</definedName>
    <definedName name="_xlnm._FilterDatabase" localSheetId="0" hidden="1">反映状況調!$A$7:$AD$417</definedName>
    <definedName name="_xlnm.Print_Area" localSheetId="3">'【記載例】29新規事業 '!$A$1:$M$57</definedName>
    <definedName name="_xlnm.Print_Area" localSheetId="7">'【記載例】対象外リスト '!$A$1:$M$66</definedName>
    <definedName name="_xlnm.Print_Area" localSheetId="1">'【記載例】反映状況調 '!$A$1:$Y$91</definedName>
    <definedName name="_xlnm.Print_Area" localSheetId="2">'29新規事業'!$A$1:$M$40</definedName>
    <definedName name="_xlnm.Print_Area" localSheetId="4">'30新規要求事業'!$A$1:$K$35</definedName>
    <definedName name="_xlnm.Print_Area" localSheetId="5">公開プロセス対象事業!$A$1:$O$19</definedName>
    <definedName name="_xlnm.Print_Area" localSheetId="0">反映状況調!$A$1:$AA$427</definedName>
    <definedName name="_xlnm.Print_Titles" localSheetId="3">'【記載例】29新規事業 '!$4:$7</definedName>
    <definedName name="_xlnm.Print_Titles" localSheetId="7">'【記載例】対象外リスト '!$4:$7</definedName>
    <definedName name="_xlnm.Print_Titles" localSheetId="1">'【記載例】反映状況調 '!$4:$7</definedName>
    <definedName name="_xlnm.Print_Titles" localSheetId="2">'29新規事業'!$4:$7</definedName>
    <definedName name="_xlnm.Print_Titles" localSheetId="4">'30新規要求事業'!$4:$7</definedName>
    <definedName name="_xlnm.Print_Titles" localSheetId="5">公開プロセス対象事業!$4:$7</definedName>
    <definedName name="_xlnm.Print_Titles" localSheetId="0">反映状況調!$4:$7</definedName>
  </definedNames>
  <calcPr calcId="162913"/>
</workbook>
</file>

<file path=xl/calcChain.xml><?xml version="1.0" encoding="utf-8"?>
<calcChain xmlns="http://schemas.openxmlformats.org/spreadsheetml/2006/main">
  <c r="N10" i="21" l="1"/>
  <c r="M10" i="21"/>
  <c r="W10" i="21"/>
  <c r="V10" i="21"/>
  <c r="D34" i="12" l="1"/>
  <c r="E38" i="20"/>
  <c r="M419" i="19" l="1"/>
  <c r="K9" i="24" l="1"/>
  <c r="K10" i="24" l="1"/>
  <c r="D35" i="12" l="1"/>
  <c r="D33" i="12"/>
  <c r="E37" i="20"/>
  <c r="O381" i="19"/>
  <c r="H381" i="19"/>
  <c r="O380" i="19"/>
  <c r="H380" i="19"/>
  <c r="O379" i="19"/>
  <c r="H379" i="19"/>
  <c r="O378" i="19"/>
  <c r="H378" i="19"/>
  <c r="O377" i="19"/>
  <c r="H377" i="19"/>
  <c r="O313" i="19"/>
  <c r="H313" i="19"/>
  <c r="O312" i="19"/>
  <c r="H312" i="19"/>
  <c r="O310" i="19"/>
  <c r="H310" i="19"/>
  <c r="O309" i="19"/>
  <c r="H309" i="19"/>
  <c r="O308" i="19"/>
  <c r="H308" i="19"/>
  <c r="O307" i="19"/>
  <c r="H307" i="19"/>
  <c r="O306" i="19"/>
  <c r="H306" i="19"/>
  <c r="O305" i="19"/>
  <c r="H305" i="19"/>
  <c r="O303" i="19"/>
  <c r="H303" i="19"/>
  <c r="O302" i="19"/>
  <c r="H302" i="19"/>
  <c r="O301" i="19"/>
  <c r="H301" i="19"/>
  <c r="O297" i="19"/>
  <c r="H297" i="19"/>
  <c r="O296" i="19"/>
  <c r="H296" i="19"/>
  <c r="O295" i="19"/>
  <c r="H295" i="19"/>
  <c r="O294" i="19"/>
  <c r="H294" i="19"/>
  <c r="O293" i="19"/>
  <c r="H293" i="19"/>
  <c r="O292" i="19"/>
  <c r="H292" i="19"/>
  <c r="O291" i="19"/>
  <c r="H291" i="19"/>
  <c r="O290" i="19"/>
  <c r="H290" i="19"/>
  <c r="O289" i="19"/>
  <c r="H289" i="19"/>
  <c r="O288" i="19"/>
  <c r="H288" i="19"/>
  <c r="O287" i="19"/>
  <c r="H287" i="19"/>
  <c r="O286" i="19"/>
  <c r="H286" i="19"/>
  <c r="O285" i="19"/>
  <c r="H285" i="19"/>
  <c r="O284" i="19"/>
  <c r="H284" i="19"/>
  <c r="O283" i="19"/>
  <c r="H283" i="19"/>
  <c r="O282" i="19"/>
  <c r="H282" i="19"/>
  <c r="O279" i="19"/>
  <c r="H279" i="19"/>
  <c r="O278" i="19"/>
  <c r="H278" i="19"/>
  <c r="O277" i="19"/>
  <c r="H277" i="19"/>
  <c r="O276" i="19"/>
  <c r="H276" i="19"/>
  <c r="O275" i="19"/>
  <c r="H275" i="19"/>
  <c r="O274" i="19"/>
  <c r="H274" i="19"/>
  <c r="O273" i="19"/>
  <c r="H273" i="19"/>
  <c r="O272" i="19"/>
  <c r="H272" i="19"/>
  <c r="O271" i="19"/>
  <c r="H271" i="19"/>
  <c r="O270" i="19"/>
  <c r="H270" i="19"/>
  <c r="O269" i="19"/>
  <c r="H269" i="19"/>
  <c r="O268" i="19"/>
  <c r="H268" i="19"/>
  <c r="O267" i="19"/>
  <c r="H267" i="19"/>
  <c r="O266" i="19"/>
  <c r="H266" i="19"/>
  <c r="O265" i="19"/>
  <c r="H265" i="19"/>
  <c r="O264" i="19"/>
  <c r="H264" i="19"/>
  <c r="O263" i="19"/>
  <c r="H263" i="19"/>
  <c r="O262" i="19"/>
  <c r="H262" i="19"/>
  <c r="O261" i="19"/>
  <c r="H261" i="19"/>
  <c r="O260" i="19"/>
  <c r="H260" i="19"/>
  <c r="O258" i="19"/>
  <c r="H258" i="19"/>
  <c r="O257" i="19"/>
  <c r="H257" i="19"/>
  <c r="O256" i="19"/>
  <c r="H256" i="19"/>
  <c r="O255" i="19"/>
  <c r="H255" i="19"/>
  <c r="O254" i="19"/>
  <c r="H254" i="19"/>
  <c r="O253" i="19"/>
  <c r="H253" i="19"/>
  <c r="O252" i="19"/>
  <c r="H252" i="19"/>
  <c r="O251" i="19"/>
  <c r="H251" i="19"/>
  <c r="O250" i="19"/>
  <c r="H250" i="19"/>
  <c r="O249" i="19"/>
  <c r="H249" i="19"/>
  <c r="O248" i="19"/>
  <c r="H248" i="19"/>
  <c r="O247" i="19"/>
  <c r="H247" i="19"/>
  <c r="O246" i="19"/>
  <c r="H246" i="19"/>
  <c r="O245" i="19"/>
  <c r="H245" i="19"/>
  <c r="O244" i="19"/>
  <c r="H244" i="19"/>
  <c r="O243" i="19"/>
  <c r="H243" i="19"/>
  <c r="O92" i="19"/>
  <c r="H92" i="19"/>
  <c r="O91" i="19" l="1"/>
  <c r="H91" i="19"/>
  <c r="O90" i="19"/>
  <c r="H90" i="19"/>
  <c r="O58" i="19"/>
  <c r="H58" i="19"/>
  <c r="O412" i="19" l="1"/>
  <c r="H412" i="19"/>
  <c r="O404" i="19"/>
  <c r="H404" i="19"/>
  <c r="O403" i="19"/>
  <c r="H403" i="19"/>
  <c r="O414" i="19" l="1"/>
  <c r="H414" i="19"/>
  <c r="O413" i="19"/>
  <c r="H413" i="19"/>
  <c r="O385" i="19" l="1"/>
  <c r="H385" i="19"/>
  <c r="O384" i="19"/>
  <c r="H384" i="19"/>
  <c r="O184" i="19"/>
  <c r="H184" i="19"/>
  <c r="O183" i="19"/>
  <c r="H183" i="19"/>
  <c r="O181" i="19"/>
  <c r="H181" i="19"/>
  <c r="O179" i="19"/>
  <c r="H179" i="19"/>
  <c r="O178" i="19"/>
  <c r="H178" i="19"/>
  <c r="O177" i="19"/>
  <c r="H177" i="19"/>
  <c r="O176" i="19"/>
  <c r="H176" i="19"/>
  <c r="O175" i="19"/>
  <c r="H175" i="19"/>
  <c r="O174" i="19"/>
  <c r="H174" i="19"/>
  <c r="O173" i="19"/>
  <c r="H173" i="19"/>
  <c r="O172" i="19"/>
  <c r="H172" i="19"/>
  <c r="O171" i="19"/>
  <c r="H171" i="19"/>
  <c r="O170" i="19"/>
  <c r="H170" i="19"/>
  <c r="O169" i="19"/>
  <c r="H169" i="19"/>
  <c r="O168" i="19"/>
  <c r="H168" i="19"/>
  <c r="O167" i="19"/>
  <c r="H167" i="19"/>
  <c r="O166" i="19"/>
  <c r="H166" i="19"/>
  <c r="O165" i="19"/>
  <c r="H165" i="19"/>
  <c r="O164" i="19"/>
  <c r="H164" i="19"/>
  <c r="O163" i="19"/>
  <c r="H163" i="19"/>
  <c r="O162" i="19"/>
  <c r="H162" i="19"/>
  <c r="O161" i="19"/>
  <c r="H161" i="19"/>
  <c r="O158" i="19"/>
  <c r="H158" i="19"/>
  <c r="O157" i="19"/>
  <c r="H157" i="19"/>
  <c r="O156" i="19"/>
  <c r="H156" i="19"/>
  <c r="O154" i="19"/>
  <c r="H154" i="19"/>
  <c r="O153" i="19"/>
  <c r="H153" i="19"/>
  <c r="O152" i="19"/>
  <c r="H152" i="19"/>
  <c r="O151" i="19"/>
  <c r="H151" i="19"/>
  <c r="O150" i="19"/>
  <c r="H150" i="19"/>
  <c r="O149" i="19"/>
  <c r="H149" i="19"/>
  <c r="O148" i="19"/>
  <c r="H148" i="19"/>
  <c r="O147" i="19"/>
  <c r="H147" i="19"/>
  <c r="O146" i="19"/>
  <c r="O145" i="19"/>
  <c r="H145" i="19"/>
  <c r="O144" i="19"/>
  <c r="H144" i="19"/>
  <c r="O143" i="19"/>
  <c r="H143" i="19"/>
  <c r="O142" i="19"/>
  <c r="H142" i="19"/>
  <c r="O141" i="19"/>
  <c r="H141" i="19"/>
  <c r="O140" i="19"/>
  <c r="H140" i="19"/>
  <c r="O139" i="19"/>
  <c r="H139" i="19"/>
  <c r="O138" i="19"/>
  <c r="H138" i="19"/>
  <c r="O137" i="19"/>
  <c r="H137" i="19"/>
  <c r="O136" i="19"/>
  <c r="H136" i="19"/>
  <c r="O135" i="19"/>
  <c r="H135" i="19"/>
  <c r="O134" i="19"/>
  <c r="H134" i="19"/>
  <c r="O133" i="19"/>
  <c r="H133" i="19"/>
  <c r="O110" i="19"/>
  <c r="H110" i="19"/>
  <c r="O89" i="19"/>
  <c r="H89" i="19"/>
  <c r="O88" i="19"/>
  <c r="H88" i="19"/>
  <c r="O87" i="19"/>
  <c r="H87" i="19"/>
  <c r="O57" i="19"/>
  <c r="H57" i="19"/>
  <c r="O56" i="19"/>
  <c r="H56" i="19"/>
  <c r="H55" i="19"/>
  <c r="O55" i="19"/>
  <c r="O410" i="19" l="1"/>
  <c r="H410" i="19"/>
  <c r="O409" i="19"/>
  <c r="H409" i="19"/>
  <c r="O398" i="19"/>
  <c r="H398" i="19"/>
  <c r="O397" i="19"/>
  <c r="H397" i="19"/>
  <c r="O396" i="19"/>
  <c r="H396" i="19"/>
  <c r="O395" i="19"/>
  <c r="H395" i="19"/>
  <c r="O394" i="19"/>
  <c r="H394" i="19"/>
  <c r="O393" i="19"/>
  <c r="H393" i="19"/>
  <c r="O392" i="19"/>
  <c r="H392" i="19"/>
  <c r="O391" i="19"/>
  <c r="H391" i="19"/>
  <c r="O390" i="19"/>
  <c r="H390" i="19"/>
  <c r="O343" i="19"/>
  <c r="H343" i="19"/>
  <c r="O341" i="19"/>
  <c r="H341" i="19"/>
  <c r="O339" i="19"/>
  <c r="H339" i="19"/>
  <c r="O338" i="19"/>
  <c r="H338" i="19"/>
  <c r="O336" i="19"/>
  <c r="H336" i="19"/>
  <c r="O335" i="19"/>
  <c r="H335" i="19"/>
  <c r="O334" i="19"/>
  <c r="H334" i="19"/>
  <c r="O333" i="19"/>
  <c r="H333" i="19"/>
  <c r="O332" i="19"/>
  <c r="H332" i="19"/>
  <c r="O331" i="19"/>
  <c r="H331" i="19"/>
  <c r="O330" i="19"/>
  <c r="H330" i="19"/>
  <c r="O327" i="19"/>
  <c r="H327" i="19"/>
  <c r="O325" i="19"/>
  <c r="H325" i="19"/>
  <c r="O324" i="19"/>
  <c r="H324" i="19"/>
  <c r="O323" i="19"/>
  <c r="H323" i="19"/>
  <c r="O322" i="19"/>
  <c r="H322" i="19"/>
  <c r="O320" i="19"/>
  <c r="H320" i="19"/>
  <c r="O319" i="19"/>
  <c r="H319" i="19"/>
  <c r="O318" i="19"/>
  <c r="H318" i="19"/>
  <c r="O316" i="19"/>
  <c r="H316" i="19"/>
  <c r="O417" i="19" l="1"/>
  <c r="H417" i="19"/>
  <c r="O416" i="19"/>
  <c r="H416" i="19"/>
  <c r="O415" i="19"/>
  <c r="H415" i="19"/>
  <c r="O406" i="19"/>
  <c r="H406" i="19"/>
  <c r="O405" i="19"/>
  <c r="H405" i="19"/>
  <c r="O401" i="19"/>
  <c r="H401" i="19"/>
  <c r="O389" i="19"/>
  <c r="H389" i="19"/>
  <c r="O388" i="19"/>
  <c r="H388" i="19"/>
  <c r="O387" i="19"/>
  <c r="H387" i="19"/>
  <c r="O386" i="19"/>
  <c r="H386" i="19"/>
  <c r="O375" i="19"/>
  <c r="H375" i="19"/>
  <c r="O374" i="19"/>
  <c r="H374" i="19"/>
  <c r="O373" i="19"/>
  <c r="H373" i="19"/>
  <c r="O372" i="19"/>
  <c r="H372" i="19"/>
  <c r="O371" i="19"/>
  <c r="H371" i="19"/>
  <c r="O368" i="19"/>
  <c r="H368" i="19"/>
  <c r="O367" i="19"/>
  <c r="H367" i="19"/>
  <c r="O366" i="19"/>
  <c r="H366" i="19"/>
  <c r="O365" i="19"/>
  <c r="H365" i="19"/>
  <c r="O364" i="19"/>
  <c r="H364" i="19"/>
  <c r="O362" i="19"/>
  <c r="H362" i="19"/>
  <c r="O361" i="19"/>
  <c r="H361" i="19"/>
  <c r="O356" i="19"/>
  <c r="H356" i="19"/>
  <c r="O350" i="19"/>
  <c r="H350" i="19"/>
  <c r="O349" i="19"/>
  <c r="H349" i="19"/>
  <c r="O348" i="19"/>
  <c r="H348" i="19"/>
  <c r="O347" i="19"/>
  <c r="H347" i="19"/>
  <c r="O346" i="19"/>
  <c r="H346" i="19"/>
  <c r="O72" i="19"/>
  <c r="H72" i="19"/>
  <c r="O71" i="19"/>
  <c r="H71" i="19"/>
  <c r="O61" i="19"/>
  <c r="H61" i="19"/>
  <c r="O60" i="19"/>
  <c r="H60" i="19"/>
  <c r="O26" i="19"/>
  <c r="H26" i="19"/>
  <c r="O25" i="19"/>
  <c r="H25" i="19"/>
  <c r="O24" i="19"/>
  <c r="H24" i="19"/>
  <c r="O23" i="19"/>
  <c r="H23" i="19"/>
  <c r="O22" i="19"/>
  <c r="H22" i="19"/>
  <c r="O21" i="19"/>
  <c r="H21" i="19"/>
  <c r="O19" i="19"/>
  <c r="H19" i="19"/>
  <c r="O18" i="19"/>
  <c r="H18" i="19"/>
  <c r="H20" i="19"/>
  <c r="O20" i="19"/>
  <c r="O14" i="19" l="1"/>
  <c r="O15" i="19"/>
  <c r="O16" i="19"/>
  <c r="O17" i="19"/>
  <c r="O124" i="19" l="1"/>
  <c r="O123" i="19"/>
  <c r="O121" i="19"/>
  <c r="O119" i="19"/>
  <c r="O111" i="19"/>
  <c r="O107" i="19"/>
  <c r="O102" i="19"/>
  <c r="O97" i="19"/>
  <c r="O96" i="19"/>
  <c r="O86" i="19"/>
  <c r="O47" i="19"/>
  <c r="O40" i="19"/>
  <c r="O117" i="19" l="1"/>
  <c r="O106" i="19"/>
  <c r="O105" i="19"/>
  <c r="O104" i="19"/>
  <c r="O103" i="19"/>
  <c r="O100" i="19"/>
  <c r="O99" i="19"/>
  <c r="O30" i="19"/>
  <c r="O29" i="19"/>
  <c r="O28" i="19"/>
  <c r="O27" i="19"/>
  <c r="O10" i="19"/>
  <c r="O11" i="19"/>
  <c r="O400" i="19" l="1"/>
  <c r="O399" i="19"/>
  <c r="O128" i="19"/>
  <c r="O127" i="19"/>
  <c r="O126" i="19"/>
  <c r="O120" i="19"/>
  <c r="O113" i="19"/>
  <c r="O108" i="19"/>
  <c r="O68" i="19"/>
  <c r="O52" i="19" l="1"/>
  <c r="O33" i="19"/>
  <c r="O32" i="19"/>
  <c r="O31" i="19"/>
  <c r="J11" i="24" l="1"/>
  <c r="L11" i="24"/>
  <c r="I11" i="24"/>
  <c r="H10" i="19" l="1"/>
  <c r="H11" i="19"/>
  <c r="H12" i="19"/>
  <c r="H13" i="19"/>
  <c r="H14" i="19"/>
  <c r="H15" i="19"/>
  <c r="H16" i="19"/>
  <c r="H17" i="19"/>
  <c r="H27" i="19"/>
  <c r="H28" i="19"/>
  <c r="H29" i="19"/>
  <c r="H30" i="19"/>
  <c r="H31" i="19"/>
  <c r="H32" i="19"/>
  <c r="H33" i="19"/>
  <c r="H34" i="19"/>
  <c r="H35" i="19"/>
  <c r="H36" i="19"/>
  <c r="H37" i="19"/>
  <c r="H38" i="19"/>
  <c r="H39" i="19"/>
  <c r="H40" i="19"/>
  <c r="H41" i="19"/>
  <c r="H42" i="19"/>
  <c r="H43" i="19"/>
  <c r="H44" i="19"/>
  <c r="H45" i="19"/>
  <c r="H46" i="19"/>
  <c r="H47" i="19"/>
  <c r="H48" i="19"/>
  <c r="H49" i="19"/>
  <c r="H50" i="19"/>
  <c r="H51" i="19"/>
  <c r="H52" i="19"/>
  <c r="H53" i="19"/>
  <c r="H54" i="19"/>
  <c r="H59" i="19"/>
  <c r="H62" i="19"/>
  <c r="H63" i="19"/>
  <c r="H64" i="19"/>
  <c r="H65" i="19"/>
  <c r="H66" i="19"/>
  <c r="H67" i="19"/>
  <c r="H68" i="19"/>
  <c r="H69" i="19"/>
  <c r="H70" i="19"/>
  <c r="H73" i="19"/>
  <c r="H74" i="19"/>
  <c r="H75" i="19"/>
  <c r="H76" i="19"/>
  <c r="H77" i="19"/>
  <c r="H78" i="19"/>
  <c r="H79" i="19"/>
  <c r="H80" i="19"/>
  <c r="H81" i="19"/>
  <c r="H82" i="19"/>
  <c r="H83" i="19"/>
  <c r="H84" i="19"/>
  <c r="H85" i="19"/>
  <c r="H86" i="19"/>
  <c r="H93" i="19"/>
  <c r="H96" i="19"/>
  <c r="H97" i="19"/>
  <c r="H98" i="19"/>
  <c r="H99" i="19"/>
  <c r="H100" i="19"/>
  <c r="H101" i="19"/>
  <c r="H102" i="19"/>
  <c r="H103" i="19"/>
  <c r="H104" i="19"/>
  <c r="H105" i="19"/>
  <c r="H106" i="19"/>
  <c r="H107" i="19"/>
  <c r="H108" i="19"/>
  <c r="H109" i="19"/>
  <c r="H111" i="19"/>
  <c r="H113" i="19"/>
  <c r="H117" i="19"/>
  <c r="H119" i="19"/>
  <c r="H120" i="19"/>
  <c r="H121" i="19"/>
  <c r="H122" i="19"/>
  <c r="H123" i="19"/>
  <c r="H124" i="19"/>
  <c r="H126" i="19"/>
  <c r="H127" i="19"/>
  <c r="H128" i="19"/>
  <c r="H187" i="19"/>
  <c r="H188" i="19"/>
  <c r="H189" i="19"/>
  <c r="H190" i="19"/>
  <c r="H191" i="19"/>
  <c r="H192" i="19"/>
  <c r="H193" i="19"/>
  <c r="H194" i="19"/>
  <c r="H196" i="19"/>
  <c r="H197" i="19"/>
  <c r="H198" i="19"/>
  <c r="H199" i="19"/>
  <c r="H200" i="19"/>
  <c r="H201" i="19"/>
  <c r="H205" i="19"/>
  <c r="H206" i="19"/>
  <c r="H207" i="19"/>
  <c r="H208" i="19"/>
  <c r="H209" i="19"/>
  <c r="H210" i="19"/>
  <c r="H211" i="19"/>
  <c r="H213" i="19"/>
  <c r="H214" i="19"/>
  <c r="H215" i="19"/>
  <c r="H216" i="19"/>
  <c r="H217" i="19"/>
  <c r="H218" i="19"/>
  <c r="H219" i="19"/>
  <c r="H220" i="19"/>
  <c r="H221" i="19"/>
  <c r="H222" i="19"/>
  <c r="H223" i="19"/>
  <c r="H227" i="19"/>
  <c r="H228" i="19"/>
  <c r="H229" i="19"/>
  <c r="H230" i="19"/>
  <c r="H231" i="19"/>
  <c r="H232" i="19"/>
  <c r="H233" i="19"/>
  <c r="H234" i="19"/>
  <c r="H237" i="19"/>
  <c r="H238" i="19"/>
  <c r="H239" i="19"/>
  <c r="H399" i="19"/>
  <c r="H400" i="19"/>
  <c r="F419" i="19"/>
  <c r="G419" i="19"/>
  <c r="F420" i="19"/>
  <c r="F426" i="19" s="1"/>
  <c r="G420" i="19"/>
  <c r="G426" i="19" s="1"/>
  <c r="F421" i="19"/>
  <c r="F427" i="19" s="1"/>
  <c r="G421" i="19"/>
  <c r="G427" i="19" s="1"/>
  <c r="F422" i="19"/>
  <c r="G422" i="19"/>
  <c r="G425" i="19" l="1"/>
  <c r="F425" i="19"/>
  <c r="N421" i="19" l="1"/>
  <c r="N427" i="19" s="1"/>
  <c r="N420" i="19"/>
  <c r="N419" i="19"/>
  <c r="M421" i="19"/>
  <c r="M420" i="19"/>
  <c r="E421" i="19"/>
  <c r="E420" i="19"/>
  <c r="E419" i="19"/>
  <c r="N426" i="19" l="1"/>
  <c r="N425" i="19"/>
  <c r="M56" i="29"/>
  <c r="M16" i="29"/>
  <c r="M15" i="29"/>
  <c r="M13" i="29"/>
  <c r="M12" i="29"/>
  <c r="M11" i="29"/>
  <c r="M10" i="29"/>
  <c r="M9" i="29"/>
  <c r="M427" i="19" l="1"/>
  <c r="E424" i="19"/>
  <c r="E427" i="19" s="1"/>
  <c r="M426" i="19"/>
  <c r="E423" i="19"/>
  <c r="E426" i="19" s="1"/>
  <c r="M425" i="19"/>
  <c r="E422" i="19"/>
  <c r="E425" i="19" s="1"/>
  <c r="H424" i="19"/>
  <c r="E39" i="20"/>
  <c r="C39" i="20"/>
  <c r="C38" i="20"/>
  <c r="C37" i="20"/>
  <c r="P421" i="19"/>
  <c r="I421" i="19"/>
  <c r="P420" i="19"/>
  <c r="I420" i="19"/>
  <c r="P419" i="19"/>
  <c r="I419" i="19"/>
  <c r="O421" i="19"/>
  <c r="H421" i="19"/>
  <c r="H427" i="19" s="1"/>
  <c r="O239" i="19"/>
  <c r="O238" i="19"/>
  <c r="O237" i="19"/>
  <c r="O234" i="19"/>
  <c r="O233" i="19"/>
  <c r="O232" i="19"/>
  <c r="O231" i="19"/>
  <c r="O230" i="19"/>
  <c r="O229" i="19"/>
  <c r="O228" i="19"/>
  <c r="O227" i="19"/>
  <c r="O223" i="19"/>
  <c r="O222" i="19"/>
  <c r="O221" i="19"/>
  <c r="O220" i="19"/>
  <c r="O219" i="19"/>
  <c r="O218" i="19"/>
  <c r="O217" i="19"/>
  <c r="O216" i="19"/>
  <c r="O215" i="19"/>
  <c r="O214" i="19"/>
  <c r="O213" i="19"/>
  <c r="O211" i="19"/>
  <c r="O210" i="19"/>
  <c r="O209" i="19"/>
  <c r="O208" i="19"/>
  <c r="O207" i="19"/>
  <c r="O206" i="19"/>
  <c r="O205" i="19"/>
  <c r="O201" i="19"/>
  <c r="O200" i="19"/>
  <c r="O199" i="19"/>
  <c r="O198" i="19"/>
  <c r="O197" i="19"/>
  <c r="O196" i="19"/>
  <c r="O194" i="19"/>
  <c r="O193" i="19"/>
  <c r="O192" i="19"/>
  <c r="O191" i="19"/>
  <c r="O190" i="19"/>
  <c r="O189" i="19"/>
  <c r="O188" i="19"/>
  <c r="O187" i="19"/>
  <c r="O122" i="19"/>
  <c r="O109" i="19"/>
  <c r="O101" i="19"/>
  <c r="O98" i="19"/>
  <c r="O93" i="19"/>
  <c r="O85" i="19"/>
  <c r="O84" i="19"/>
  <c r="O83" i="19"/>
  <c r="O82" i="19"/>
  <c r="O81" i="19"/>
  <c r="O80" i="19"/>
  <c r="O79" i="19"/>
  <c r="O78" i="19"/>
  <c r="O77" i="19"/>
  <c r="O76" i="19"/>
  <c r="O75" i="19"/>
  <c r="O74" i="19"/>
  <c r="O73" i="19"/>
  <c r="O70" i="19"/>
  <c r="O69" i="19"/>
  <c r="O67" i="19"/>
  <c r="O66" i="19"/>
  <c r="O65" i="19"/>
  <c r="O64" i="19"/>
  <c r="O63" i="19"/>
  <c r="O62" i="19"/>
  <c r="O59" i="19"/>
  <c r="O54" i="19"/>
  <c r="O53" i="19"/>
  <c r="O51" i="19"/>
  <c r="O50" i="19"/>
  <c r="O49" i="19"/>
  <c r="O48" i="19"/>
  <c r="O46" i="19"/>
  <c r="O45" i="19"/>
  <c r="O44" i="19"/>
  <c r="O43" i="19"/>
  <c r="O42" i="19"/>
  <c r="O41" i="19"/>
  <c r="O39" i="19"/>
  <c r="O38" i="19"/>
  <c r="O37" i="19"/>
  <c r="O36" i="19"/>
  <c r="O35" i="19"/>
  <c r="O34" i="19"/>
  <c r="O13" i="19"/>
  <c r="H420" i="19"/>
  <c r="O12" i="19"/>
  <c r="O420" i="19" l="1"/>
  <c r="H419" i="19"/>
  <c r="O419" i="19"/>
  <c r="H422" i="19"/>
  <c r="H423" i="19"/>
  <c r="H426" i="19" s="1"/>
  <c r="H425" i="19" l="1"/>
  <c r="I424" i="19"/>
  <c r="I427" i="19" s="1"/>
  <c r="I422" i="19"/>
  <c r="I425" i="19" s="1"/>
  <c r="O422" i="19"/>
  <c r="O425" i="19" s="1"/>
  <c r="I423" i="19"/>
  <c r="I426" i="19" s="1"/>
  <c r="O424" i="19" l="1"/>
  <c r="O427" i="19" s="1"/>
  <c r="O423" i="19"/>
  <c r="O426" i="19" s="1"/>
  <c r="K8" i="24" l="1"/>
  <c r="K11" i="24" s="1"/>
</calcChain>
</file>

<file path=xl/comments1.xml><?xml version="1.0" encoding="utf-8"?>
<comments xmlns="http://schemas.openxmlformats.org/spreadsheetml/2006/main">
  <authors>
    <author>作成者</author>
  </authors>
  <commentList>
    <comment ref="S5" authorId="0" shapeId="0">
      <text>
        <r>
          <rPr>
            <b/>
            <sz val="14"/>
            <color indexed="81"/>
            <rFont val="ＭＳ Ｐゴシック"/>
            <family val="3"/>
            <charset val="128"/>
          </rPr>
          <t>一般会計と特別会計の両者で行っている事業（例えば費用折半）などについては、行を２行使うなどして対応</t>
        </r>
      </text>
    </commen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C9" authorId="0" shapeId="0">
      <text>
        <r>
          <rPr>
            <b/>
            <sz val="14"/>
            <color indexed="81"/>
            <rFont val="ＭＳ Ｐゴシック"/>
            <family val="3"/>
            <charset val="128"/>
          </rPr>
          <t>和暦で記載する。</t>
        </r>
      </text>
    </comment>
    <comment ref="I9" authorId="0" shapeId="0">
      <text>
        <r>
          <rPr>
            <b/>
            <sz val="14"/>
            <color indexed="81"/>
            <rFont val="ＭＳ Ｐゴシック"/>
            <family val="3"/>
            <charset val="128"/>
          </rPr>
          <t>「廃止」、「事業全体の抜本的な改善」、「事業内容の一部改善」、「終了予定」、「現状通り」のいずれかを所見として示すこと。（リストより選択）</t>
        </r>
      </text>
    </comment>
    <comment ref="O9" authorId="0" shapeId="0">
      <text>
        <r>
          <rPr>
            <b/>
            <sz val="14"/>
            <color indexed="81"/>
            <rFont val="ＭＳ Ｐゴシック"/>
            <family val="3"/>
            <charset val="128"/>
          </rPr>
          <t>「廃止」、「縮減」、「執行等改善」、「年度内に改善を検討」、「予定通り終了」、「現状通り」のいずれかを反映内容として示すこと。（リストより選択）</t>
        </r>
      </text>
    </comment>
    <comment ref="U9" authorId="0" shapeId="0">
      <text>
        <r>
          <rPr>
            <b/>
            <sz val="14"/>
            <color indexed="81"/>
            <rFont val="ＭＳ Ｐゴシック"/>
            <family val="3"/>
            <charset val="128"/>
          </rPr>
          <t>平成２８年度行政事業レビューにおけるシート番号を記入する。平成２９年度新規事業としてシートが作成されていた事業については、「新（年度番号）-（事業番号）」のように記載する。（例：新２９-０００１）</t>
        </r>
      </text>
    </comment>
    <comment ref="Q11" authorId="0" shapeId="0">
      <text>
        <r>
          <rPr>
            <b/>
            <sz val="14"/>
            <color indexed="81"/>
            <rFont val="ＭＳ Ｐゴシック"/>
            <family val="3"/>
            <charset val="128"/>
          </rPr>
          <t xml:space="preserve">事業実施時点から政策・施策名に変更があった又は政策・施策名の変更を予定している場合、予備費を使用した場合等、記載する。
</t>
        </r>
      </text>
    </comment>
    <comment ref="V11" authorId="0" shapeId="0">
      <text>
        <r>
          <rPr>
            <b/>
            <sz val="14"/>
            <color indexed="81"/>
            <rFont val="ＭＳ Ｐゴシック"/>
            <family val="3"/>
            <charset val="128"/>
          </rPr>
          <t>平成２９年度行政事業レビューの取組において外部有識者の点検対象事業（候補）（公開プロセス含む）について、選定理由を付す。実施要領第２部２（３）①アに当たるものは、「前年度新規」、同①イに当たるものは、「最終実施年度」、同①ウに当たるものは「行革推進会議」、同①エに当たるものは「継続の是非」、同②に当たるものは、「その他」を記載する。
平成２５～２８年度行政事業レビューの取組において外部有識者の点検を受けた事業については、「平成２５年度対象」、「平成２６年度対象」、「平成２７年度対象」、「平成２８年度対象」（リストより選択）を記載する。
なお、自民党政権下での行政事業レビューの取組は来年度で５年目を迎えることから、実施要領第第２部２（３）②「全てのレビュー対象事業が少なくとも５年に一度を目途に外部有識者の点検を受けることになるよう」、外部有識者点検対象事業の選定に当たっては留意されたい。</t>
        </r>
      </text>
    </comment>
    <comment ref="O15" authorId="0" shapeId="0">
      <text>
        <r>
          <rPr>
            <b/>
            <sz val="14"/>
            <color indexed="81"/>
            <rFont val="ＭＳ Ｐゴシック"/>
            <family val="3"/>
            <charset val="128"/>
          </rPr>
          <t>反映内容が「廃止」、「縮減」の場合には、反映額に数値が記載され、「執行等改善」、「年度内に改善を検討」、「予定通り終了」、「現状通り」の場合は、反映額は「－」となる。</t>
        </r>
      </text>
    </comment>
    <comment ref="E69" authorId="0" shapeId="0">
      <text>
        <r>
          <rPr>
            <b/>
            <sz val="14"/>
            <color indexed="81"/>
            <rFont val="ＭＳ Ｐゴシック"/>
            <family val="3"/>
            <charset val="128"/>
          </rPr>
          <t>行政事業レビュー対象外リストの「合計」欄を転記（他の金額欄も同様）</t>
        </r>
      </text>
    </comment>
  </commentList>
</comments>
</file>

<file path=xl/comments2.xml><?xml version="1.0" encoding="utf-8"?>
<comments xmlns="http://schemas.openxmlformats.org/spreadsheetml/2006/main">
  <authors>
    <author>作成者</author>
  </authors>
  <commentLis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J9" authorId="0" shapeId="0">
      <text>
        <r>
          <rPr>
            <b/>
            <sz val="14"/>
            <color indexed="81"/>
            <rFont val="ＭＳ Ｐゴシック"/>
            <family val="3"/>
            <charset val="128"/>
          </rPr>
          <t>平成２８年度行政事業レビューにおいて平成２９年度新規要求事業としてシートが作成されていた事業については、「新（年度番号）-（事業番号）」のように記載する。（例：新２９-０００１）
シートが作られていなかったものに関しては、作られなかった理由を記載する。</t>
        </r>
      </text>
    </comment>
  </commentList>
</comments>
</file>

<file path=xl/comments3.xml><?xml version="1.0" encoding="utf-8"?>
<comments xmlns="http://schemas.openxmlformats.org/spreadsheetml/2006/main">
  <authors>
    <author>作成者</author>
  </authors>
  <commentList>
    <comment ref="E59" authorId="0" shapeId="0">
      <text>
        <r>
          <rPr>
            <b/>
            <sz val="16"/>
            <color indexed="81"/>
            <rFont val="ＭＳ Ｐゴシック"/>
            <family val="3"/>
            <charset val="128"/>
          </rPr>
          <t>様式１の「行政事業レビュー対象外」欄に、会計・勘定毎に転記（他の金額欄も同様）</t>
        </r>
      </text>
    </comment>
  </commentList>
</comments>
</file>

<file path=xl/sharedStrings.xml><?xml version="1.0" encoding="utf-8"?>
<sst xmlns="http://schemas.openxmlformats.org/spreadsheetml/2006/main" count="5227" uniqueCount="1744">
  <si>
    <t>備　　考</t>
    <rPh sb="0" eb="1">
      <t>ソナエ</t>
    </rPh>
    <rPh sb="3" eb="4">
      <t>コウ</t>
    </rPh>
    <phoneticPr fontId="1"/>
  </si>
  <si>
    <t>○○○○事業</t>
    <rPh sb="4" eb="6">
      <t>ジギョウ</t>
    </rPh>
    <phoneticPr fontId="1"/>
  </si>
  <si>
    <t>一般会計</t>
    <rPh sb="0" eb="2">
      <t>イッパン</t>
    </rPh>
    <rPh sb="2" eb="4">
      <t>カイケイ</t>
    </rPh>
    <phoneticPr fontId="1"/>
  </si>
  <si>
    <t>（項）○○○
　（大事項）×××</t>
    <rPh sb="1" eb="2">
      <t>コウ</t>
    </rPh>
    <rPh sb="9" eb="11">
      <t>ダイジ</t>
    </rPh>
    <rPh sb="11" eb="12">
      <t>コウ</t>
    </rPh>
    <phoneticPr fontId="1"/>
  </si>
  <si>
    <t>□□□事業</t>
    <rPh sb="3" eb="5">
      <t>ジギョウ</t>
    </rPh>
    <phoneticPr fontId="1"/>
  </si>
  <si>
    <t>〃</t>
    <phoneticPr fontId="1"/>
  </si>
  <si>
    <t>（項）○○○
　（大事項）×××
（項）△△△
　（大事項）□□□</t>
    <rPh sb="1" eb="2">
      <t>コウ</t>
    </rPh>
    <rPh sb="9" eb="11">
      <t>ダイジ</t>
    </rPh>
    <rPh sb="11" eb="12">
      <t>コウ</t>
    </rPh>
    <rPh sb="18" eb="19">
      <t>コウ</t>
    </rPh>
    <rPh sb="26" eb="28">
      <t>ダイジ</t>
    </rPh>
    <rPh sb="28" eb="29">
      <t>コウ</t>
    </rPh>
    <phoneticPr fontId="1"/>
  </si>
  <si>
    <t>×××事業</t>
    <rPh sb="3" eb="5">
      <t>ジギョウ</t>
    </rPh>
    <phoneticPr fontId="1"/>
  </si>
  <si>
    <t>○○特別会計○○勘定</t>
    <rPh sb="2" eb="4">
      <t>トクベツ</t>
    </rPh>
    <rPh sb="4" eb="6">
      <t>カイケイ</t>
    </rPh>
    <rPh sb="8" eb="10">
      <t>カンジョウ</t>
    </rPh>
    <phoneticPr fontId="1"/>
  </si>
  <si>
    <t>△△事業</t>
    <rPh sb="2" eb="4">
      <t>ジギョウ</t>
    </rPh>
    <phoneticPr fontId="1"/>
  </si>
  <si>
    <t>　　　〃　　○○勘定</t>
    <rPh sb="8" eb="10">
      <t>カンジョウ</t>
    </rPh>
    <phoneticPr fontId="1"/>
  </si>
  <si>
    <t>会計・組織区分</t>
    <rPh sb="0" eb="2">
      <t>カイケイ</t>
    </rPh>
    <rPh sb="3" eb="5">
      <t>ソシキ</t>
    </rPh>
    <rPh sb="5" eb="7">
      <t>クブン</t>
    </rPh>
    <phoneticPr fontId="1"/>
  </si>
  <si>
    <t>項・事項</t>
    <rPh sb="0" eb="1">
      <t>コウ</t>
    </rPh>
    <rPh sb="2" eb="4">
      <t>ジコウ</t>
    </rPh>
    <phoneticPr fontId="1"/>
  </si>
  <si>
    <t>除外理由</t>
    <rPh sb="0" eb="2">
      <t>ジョガイ</t>
    </rPh>
    <rPh sb="2" eb="4">
      <t>リユウ</t>
    </rPh>
    <phoneticPr fontId="1"/>
  </si>
  <si>
    <t>一般会計
　○○○本省</t>
    <rPh sb="0" eb="2">
      <t>イッパン</t>
    </rPh>
    <rPh sb="2" eb="4">
      <t>カイケイ</t>
    </rPh>
    <rPh sb="9" eb="11">
      <t>ホンショウ</t>
    </rPh>
    <phoneticPr fontId="1"/>
  </si>
  <si>
    <t>（項）○○本省共通費
　（大事項）一般行政経費に必要な経費</t>
    <rPh sb="1" eb="2">
      <t>コウ</t>
    </rPh>
    <rPh sb="5" eb="7">
      <t>ホンショウ</t>
    </rPh>
    <rPh sb="7" eb="9">
      <t>キョウツウ</t>
    </rPh>
    <rPh sb="9" eb="10">
      <t>ヒ</t>
    </rPh>
    <rPh sb="13" eb="15">
      <t>ダイジ</t>
    </rPh>
    <rPh sb="15" eb="16">
      <t>コウ</t>
    </rPh>
    <rPh sb="17" eb="19">
      <t>イッパン</t>
    </rPh>
    <rPh sb="19" eb="21">
      <t>ギョウセイ</t>
    </rPh>
    <rPh sb="21" eb="23">
      <t>ケイヒ</t>
    </rPh>
    <rPh sb="24" eb="26">
      <t>ヒツヨウ</t>
    </rPh>
    <rPh sb="27" eb="29">
      <t>ケイヒ</t>
    </rPh>
    <phoneticPr fontId="1"/>
  </si>
  <si>
    <t>－</t>
    <phoneticPr fontId="1"/>
  </si>
  <si>
    <t>対象外指定経費</t>
    <rPh sb="0" eb="3">
      <t>タイショウガイ</t>
    </rPh>
    <rPh sb="3" eb="5">
      <t>シテイ</t>
    </rPh>
    <rPh sb="5" eb="7">
      <t>ケイヒ</t>
    </rPh>
    <phoneticPr fontId="1"/>
  </si>
  <si>
    <t>（項）○○本省共通費
　（大事項）審議会に必要な経費</t>
    <rPh sb="1" eb="2">
      <t>コウ</t>
    </rPh>
    <rPh sb="5" eb="7">
      <t>ホンショウ</t>
    </rPh>
    <rPh sb="7" eb="9">
      <t>キョウツウ</t>
    </rPh>
    <rPh sb="9" eb="10">
      <t>ヒ</t>
    </rPh>
    <rPh sb="13" eb="14">
      <t>オオ</t>
    </rPh>
    <rPh sb="14" eb="16">
      <t>ジコウ</t>
    </rPh>
    <rPh sb="17" eb="20">
      <t>シンギカイ</t>
    </rPh>
    <rPh sb="21" eb="23">
      <t>ヒツヨウ</t>
    </rPh>
    <rPh sb="24" eb="26">
      <t>ケイヒ</t>
    </rPh>
    <phoneticPr fontId="1"/>
  </si>
  <si>
    <t>類似経費（４）</t>
    <rPh sb="0" eb="2">
      <t>ルイジ</t>
    </rPh>
    <rPh sb="2" eb="4">
      <t>ケイヒ</t>
    </rPh>
    <phoneticPr fontId="1"/>
  </si>
  <si>
    <t>（項）ＸＸ○○特別会計へ繰入
　（大事項）○○の○○特別会計へ繰入れに必要な経費</t>
    <rPh sb="1" eb="2">
      <t>コウ</t>
    </rPh>
    <rPh sb="7" eb="9">
      <t>トクベツ</t>
    </rPh>
    <rPh sb="9" eb="11">
      <t>カイケイ</t>
    </rPh>
    <rPh sb="12" eb="14">
      <t>クリイ</t>
    </rPh>
    <rPh sb="17" eb="19">
      <t>ダイジ</t>
    </rPh>
    <rPh sb="19" eb="20">
      <t>コウ</t>
    </rPh>
    <rPh sb="26" eb="28">
      <t>トクベツ</t>
    </rPh>
    <rPh sb="28" eb="30">
      <t>カイケイ</t>
    </rPh>
    <rPh sb="31" eb="33">
      <t>クリイ</t>
    </rPh>
    <rPh sb="35" eb="37">
      <t>ヒツヨウ</t>
    </rPh>
    <rPh sb="38" eb="40">
      <t>ケイヒ</t>
    </rPh>
    <phoneticPr fontId="1"/>
  </si>
  <si>
    <t>（項）○○○○
　（大事項）××××</t>
    <rPh sb="1" eb="2">
      <t>コウ</t>
    </rPh>
    <rPh sb="10" eb="12">
      <t>ダイジ</t>
    </rPh>
    <rPh sb="12" eb="13">
      <t>コウ</t>
    </rPh>
    <phoneticPr fontId="1"/>
  </si>
  <si>
    <t>×××であり、○○○のため</t>
    <phoneticPr fontId="1"/>
  </si>
  <si>
    <t>（項）○○○○
　（大事項）××××
（項）△△△△
　（大事項）□□□□</t>
    <rPh sb="1" eb="2">
      <t>コウ</t>
    </rPh>
    <rPh sb="10" eb="12">
      <t>ダイジ</t>
    </rPh>
    <rPh sb="12" eb="13">
      <t>コウ</t>
    </rPh>
    <rPh sb="20" eb="21">
      <t>コウ</t>
    </rPh>
    <rPh sb="29" eb="31">
      <t>ダイジ</t>
    </rPh>
    <rPh sb="31" eb="32">
      <t>コウ</t>
    </rPh>
    <phoneticPr fontId="1"/>
  </si>
  <si>
    <t>◎◎◎◎◎事業</t>
    <rPh sb="5" eb="7">
      <t>ジギョウ</t>
    </rPh>
    <phoneticPr fontId="1"/>
  </si>
  <si>
    <t>一般会計
　　○○○局</t>
    <rPh sb="0" eb="2">
      <t>イッパン</t>
    </rPh>
    <rPh sb="2" eb="4">
      <t>カイケイ</t>
    </rPh>
    <rPh sb="10" eb="11">
      <t>キョク</t>
    </rPh>
    <phoneticPr fontId="1"/>
  </si>
  <si>
    <t>一般会計
　○○○機関</t>
    <rPh sb="0" eb="2">
      <t>イッパン</t>
    </rPh>
    <rPh sb="2" eb="4">
      <t>カイケイ</t>
    </rPh>
    <rPh sb="9" eb="11">
      <t>キカン</t>
    </rPh>
    <phoneticPr fontId="1"/>
  </si>
  <si>
    <t>○○特別会計
　○○勘定</t>
    <rPh sb="2" eb="4">
      <t>トクベツ</t>
    </rPh>
    <rPh sb="4" eb="6">
      <t>カイケイ</t>
    </rPh>
    <rPh sb="10" eb="12">
      <t>カンジョウ</t>
    </rPh>
    <phoneticPr fontId="1"/>
  </si>
  <si>
    <t>（項）事務（業務）取扱費
　(大事項）事務（業務）取扱いに必要な経費</t>
    <rPh sb="1" eb="2">
      <t>コウ</t>
    </rPh>
    <rPh sb="3" eb="5">
      <t>ジム</t>
    </rPh>
    <rPh sb="6" eb="8">
      <t>ギョウム</t>
    </rPh>
    <rPh sb="9" eb="11">
      <t>トリアツカイ</t>
    </rPh>
    <rPh sb="11" eb="12">
      <t>ヒ</t>
    </rPh>
    <rPh sb="15" eb="16">
      <t>オオ</t>
    </rPh>
    <rPh sb="16" eb="18">
      <t>ジコウ</t>
    </rPh>
    <rPh sb="19" eb="21">
      <t>ジム</t>
    </rPh>
    <rPh sb="22" eb="24">
      <t>ギョウム</t>
    </rPh>
    <rPh sb="25" eb="27">
      <t>トリアツカ</t>
    </rPh>
    <rPh sb="29" eb="31">
      <t>ヒツヨウ</t>
    </rPh>
    <rPh sb="32" eb="34">
      <t>ケイヒ</t>
    </rPh>
    <phoneticPr fontId="1"/>
  </si>
  <si>
    <t>類似経費（３）</t>
    <rPh sb="0" eb="2">
      <t>ルイジ</t>
    </rPh>
    <rPh sb="2" eb="4">
      <t>ケイヒ</t>
    </rPh>
    <phoneticPr fontId="1"/>
  </si>
  <si>
    <t>（項）予備費</t>
    <rPh sb="1" eb="2">
      <t>コウ</t>
    </rPh>
    <rPh sb="3" eb="6">
      <t>ヨビヒ</t>
    </rPh>
    <phoneticPr fontId="1"/>
  </si>
  <si>
    <t>××××事業</t>
    <rPh sb="4" eb="6">
      <t>ジギョウ</t>
    </rPh>
    <phoneticPr fontId="1"/>
  </si>
  <si>
    <t>○○特別会計</t>
    <rPh sb="2" eb="4">
      <t>トクベツ</t>
    </rPh>
    <rPh sb="4" eb="6">
      <t>カイケイ</t>
    </rPh>
    <phoneticPr fontId="1"/>
  </si>
  <si>
    <t>　○○勘定</t>
    <rPh sb="3" eb="5">
      <t>カンジョウ</t>
    </rPh>
    <phoneticPr fontId="1"/>
  </si>
  <si>
    <t>合　　　　　計</t>
    <rPh sb="0" eb="1">
      <t>ゴウ</t>
    </rPh>
    <rPh sb="6" eb="7">
      <t>ケイ</t>
    </rPh>
    <phoneticPr fontId="1"/>
  </si>
  <si>
    <t>会計区分</t>
    <phoneticPr fontId="1"/>
  </si>
  <si>
    <t>項・事項</t>
    <phoneticPr fontId="1"/>
  </si>
  <si>
    <t>当初予算額</t>
    <rPh sb="0" eb="2">
      <t>トウショ</t>
    </rPh>
    <rPh sb="2" eb="4">
      <t>ヨサン</t>
    </rPh>
    <rPh sb="4" eb="5">
      <t>ガク</t>
    </rPh>
    <phoneticPr fontId="1"/>
  </si>
  <si>
    <t>要求額</t>
    <rPh sb="0" eb="2">
      <t>ヨウキュウ</t>
    </rPh>
    <rPh sb="2" eb="3">
      <t>ガク</t>
    </rPh>
    <phoneticPr fontId="1"/>
  </si>
  <si>
    <t>差引き</t>
    <rPh sb="0" eb="2">
      <t>サシヒ</t>
    </rPh>
    <phoneticPr fontId="1"/>
  </si>
  <si>
    <t>（単位：百万円）</t>
    <rPh sb="1" eb="3">
      <t>タンイ</t>
    </rPh>
    <rPh sb="4" eb="7">
      <t>ヒャクマンエン</t>
    </rPh>
    <phoneticPr fontId="1"/>
  </si>
  <si>
    <t>廃止</t>
    <rPh sb="0" eb="2">
      <t>ハイシ</t>
    </rPh>
    <phoneticPr fontId="1"/>
  </si>
  <si>
    <t>◇◇◇◇◇事業</t>
    <rPh sb="5" eb="7">
      <t>ジギョウ</t>
    </rPh>
    <phoneticPr fontId="1"/>
  </si>
  <si>
    <t>☆☆☆☆☆事業</t>
    <rPh sb="5" eb="7">
      <t>ジギョウ</t>
    </rPh>
    <phoneticPr fontId="1"/>
  </si>
  <si>
    <t>Ａ</t>
    <phoneticPr fontId="1"/>
  </si>
  <si>
    <t>Ｂ</t>
    <phoneticPr fontId="1"/>
  </si>
  <si>
    <t>Ｂ－Ａ＝Ｃ</t>
    <phoneticPr fontId="1"/>
  </si>
  <si>
    <t>○○○○省</t>
    <rPh sb="4" eb="5">
      <t>ショウ</t>
    </rPh>
    <phoneticPr fontId="1"/>
  </si>
  <si>
    <t>所見の概要</t>
    <rPh sb="0" eb="2">
      <t>ショケン</t>
    </rPh>
    <rPh sb="3" eb="5">
      <t>ガイヨウ</t>
    </rPh>
    <phoneticPr fontId="1"/>
  </si>
  <si>
    <t>政策評価の体系</t>
    <rPh sb="0" eb="2">
      <t>セイサク</t>
    </rPh>
    <rPh sb="2" eb="4">
      <t>ヒョウカ</t>
    </rPh>
    <rPh sb="5" eb="7">
      <t>タイケイ</t>
    </rPh>
    <phoneticPr fontId="1"/>
  </si>
  <si>
    <t>施策名</t>
    <rPh sb="0" eb="2">
      <t>シサク</t>
    </rPh>
    <rPh sb="2" eb="3">
      <t>メイ</t>
    </rPh>
    <phoneticPr fontId="1"/>
  </si>
  <si>
    <t>執行額</t>
    <rPh sb="0" eb="2">
      <t>シッコウ</t>
    </rPh>
    <rPh sb="2" eb="3">
      <t>ガク</t>
    </rPh>
    <phoneticPr fontId="1"/>
  </si>
  <si>
    <t>○○○○省</t>
    <phoneticPr fontId="1"/>
  </si>
  <si>
    <t>番号</t>
    <rPh sb="0" eb="2">
      <t>バンゴウ</t>
    </rPh>
    <phoneticPr fontId="1"/>
  </si>
  <si>
    <t>評価結果</t>
    <rPh sb="0" eb="2">
      <t>ヒョウカ</t>
    </rPh>
    <rPh sb="2" eb="4">
      <t>ケッカ</t>
    </rPh>
    <phoneticPr fontId="1"/>
  </si>
  <si>
    <t>現状通り</t>
    <rPh sb="0" eb="2">
      <t>ゲンジョウ</t>
    </rPh>
    <rPh sb="2" eb="3">
      <t>ドオ</t>
    </rPh>
    <phoneticPr fontId="1"/>
  </si>
  <si>
    <t>○□△×事業</t>
    <rPh sb="4" eb="6">
      <t>ジギョウ</t>
    </rPh>
    <phoneticPr fontId="1"/>
  </si>
  <si>
    <t>××××××××××××××××××××</t>
    <phoneticPr fontId="1"/>
  </si>
  <si>
    <t>担当部局庁</t>
    <rPh sb="0" eb="2">
      <t>タントウ</t>
    </rPh>
    <rPh sb="2" eb="4">
      <t>ブキョク</t>
    </rPh>
    <rPh sb="4" eb="5">
      <t>チョウ</t>
    </rPh>
    <phoneticPr fontId="1"/>
  </si>
  <si>
    <t>合　計</t>
    <rPh sb="0" eb="1">
      <t>ア</t>
    </rPh>
    <rPh sb="2" eb="3">
      <t>ケイ</t>
    </rPh>
    <phoneticPr fontId="1"/>
  </si>
  <si>
    <t>行政事業レビュー対象　計</t>
    <rPh sb="11" eb="12">
      <t>ケイ</t>
    </rPh>
    <phoneticPr fontId="1"/>
  </si>
  <si>
    <t>行政事業レビュー対象外　計</t>
    <rPh sb="12" eb="13">
      <t>ケイ</t>
    </rPh>
    <phoneticPr fontId="1"/>
  </si>
  <si>
    <t>備　考</t>
    <phoneticPr fontId="1"/>
  </si>
  <si>
    <t>×××××××××××××××××××××××××</t>
    <phoneticPr fontId="1"/>
  </si>
  <si>
    <t>○○○○局</t>
    <rPh sb="4" eb="5">
      <t>キョク</t>
    </rPh>
    <phoneticPr fontId="1"/>
  </si>
  <si>
    <t>□□□局</t>
    <rPh sb="3" eb="4">
      <t>キョク</t>
    </rPh>
    <phoneticPr fontId="1"/>
  </si>
  <si>
    <t>△△△庁</t>
    <rPh sb="3" eb="4">
      <t>チョウ</t>
    </rPh>
    <phoneticPr fontId="1"/>
  </si>
  <si>
    <t>事業
番号</t>
    <rPh sb="0" eb="2">
      <t>ジギョウ</t>
    </rPh>
    <rPh sb="3" eb="5">
      <t>バンゴウ</t>
    </rPh>
    <phoneticPr fontId="1"/>
  </si>
  <si>
    <t>執行可能額</t>
    <rPh sb="0" eb="2">
      <t>シッコウ</t>
    </rPh>
    <rPh sb="2" eb="5">
      <t>カノウガク</t>
    </rPh>
    <phoneticPr fontId="1"/>
  </si>
  <si>
    <t>執行可能額</t>
    <rPh sb="0" eb="2">
      <t>シッコウ</t>
    </rPh>
    <rPh sb="2" eb="4">
      <t>カノウ</t>
    </rPh>
    <rPh sb="4" eb="5">
      <t>ガク</t>
    </rPh>
    <phoneticPr fontId="1"/>
  </si>
  <si>
    <t>☆☆☆事業</t>
    <rPh sb="3" eb="5">
      <t>ジギョウ</t>
    </rPh>
    <phoneticPr fontId="1"/>
  </si>
  <si>
    <t>◇◇◇事業</t>
    <rPh sb="3" eb="5">
      <t>ジギョウ</t>
    </rPh>
    <phoneticPr fontId="1"/>
  </si>
  <si>
    <t>××××××××××××××××</t>
    <phoneticPr fontId="1"/>
  </si>
  <si>
    <t>事　　業　　名</t>
    <rPh sb="0" eb="1">
      <t>コト</t>
    </rPh>
    <rPh sb="3" eb="4">
      <t>ギョウ</t>
    </rPh>
    <rPh sb="6" eb="7">
      <t>メイ</t>
    </rPh>
    <phoneticPr fontId="1"/>
  </si>
  <si>
    <t>□□□□□事業</t>
    <rPh sb="5" eb="7">
      <t>ジギョウ</t>
    </rPh>
    <phoneticPr fontId="1"/>
  </si>
  <si>
    <t>○□△○局</t>
    <rPh sb="4" eb="5">
      <t>キョク</t>
    </rPh>
    <phoneticPr fontId="1"/>
  </si>
  <si>
    <t>△△△△△事業</t>
    <rPh sb="5" eb="7">
      <t>ジギョウ</t>
    </rPh>
    <phoneticPr fontId="1"/>
  </si>
  <si>
    <t>縮減</t>
    <rPh sb="0" eb="2">
      <t>シュクゲン</t>
    </rPh>
    <phoneticPr fontId="1"/>
  </si>
  <si>
    <t>（単位：百万円）</t>
    <phoneticPr fontId="1"/>
  </si>
  <si>
    <t>備　考</t>
    <rPh sb="0" eb="1">
      <t>ソナエ</t>
    </rPh>
    <rPh sb="2" eb="3">
      <t>コウ</t>
    </rPh>
    <phoneticPr fontId="1"/>
  </si>
  <si>
    <t>反映内容</t>
    <phoneticPr fontId="1"/>
  </si>
  <si>
    <t>反映額</t>
    <rPh sb="0" eb="2">
      <t>ハンエイ</t>
    </rPh>
    <rPh sb="2" eb="3">
      <t>ガク</t>
    </rPh>
    <phoneticPr fontId="1"/>
  </si>
  <si>
    <t>事業数</t>
    <rPh sb="0" eb="2">
      <t>ジギョウ</t>
    </rPh>
    <rPh sb="2" eb="3">
      <t>スウ</t>
    </rPh>
    <phoneticPr fontId="1"/>
  </si>
  <si>
    <t>反映額</t>
    <phoneticPr fontId="1"/>
  </si>
  <si>
    <t>事業数</t>
    <phoneticPr fontId="1"/>
  </si>
  <si>
    <t>「縮減」</t>
    <rPh sb="1" eb="3">
      <t>シュクゲン</t>
    </rPh>
    <phoneticPr fontId="1"/>
  </si>
  <si>
    <t>「廃止」</t>
    <rPh sb="1" eb="3">
      <t>ハイシ</t>
    </rPh>
    <phoneticPr fontId="1"/>
  </si>
  <si>
    <t>特　　　別　　　会　　　計</t>
    <rPh sb="0" eb="1">
      <t>トク</t>
    </rPh>
    <rPh sb="4" eb="5">
      <t>ベツ</t>
    </rPh>
    <phoneticPr fontId="1"/>
  </si>
  <si>
    <t>一　　　般　　　会　　　計</t>
    <phoneticPr fontId="1"/>
  </si>
  <si>
    <t>一般会計　＋　特別会計</t>
    <phoneticPr fontId="1"/>
  </si>
  <si>
    <t>所　管</t>
    <rPh sb="0" eb="1">
      <t>トコロ</t>
    </rPh>
    <rPh sb="2" eb="3">
      <t>カン</t>
    </rPh>
    <phoneticPr fontId="1"/>
  </si>
  <si>
    <t>(単位：事業、百万円）</t>
    <rPh sb="1" eb="3">
      <t>タンイ</t>
    </rPh>
    <rPh sb="4" eb="6">
      <t>ジギョウ</t>
    </rPh>
    <rPh sb="7" eb="10">
      <t>ヒャクマンエン</t>
    </rPh>
    <phoneticPr fontId="1"/>
  </si>
  <si>
    <t>（単位：百万円）</t>
    <phoneticPr fontId="1"/>
  </si>
  <si>
    <t>縮減</t>
  </si>
  <si>
    <t>合　　　　　計</t>
    <phoneticPr fontId="1"/>
  </si>
  <si>
    <t>現状通り</t>
  </si>
  <si>
    <t>施策名：xx-xx ●●●●の推進</t>
    <rPh sb="0" eb="2">
      <t>シサク</t>
    </rPh>
    <rPh sb="2" eb="3">
      <t>メイ</t>
    </rPh>
    <rPh sb="15" eb="17">
      <t>スイシン</t>
    </rPh>
    <phoneticPr fontId="1"/>
  </si>
  <si>
    <t>施策名：xx-xx ○○○○の推進</t>
    <rPh sb="0" eb="2">
      <t>シサク</t>
    </rPh>
    <rPh sb="2" eb="3">
      <t>メイ</t>
    </rPh>
    <rPh sb="15" eb="17">
      <t>スイシン</t>
    </rPh>
    <phoneticPr fontId="1"/>
  </si>
  <si>
    <t>施策名：xx-xx ●●●●の推進</t>
    <phoneticPr fontId="1"/>
  </si>
  <si>
    <t>「執行等
改善」
事業数</t>
    <rPh sb="1" eb="3">
      <t>シッコウ</t>
    </rPh>
    <rPh sb="3" eb="4">
      <t>トウ</t>
    </rPh>
    <rPh sb="5" eb="7">
      <t>カイゼン</t>
    </rPh>
    <rPh sb="9" eb="11">
      <t>ジギョウ</t>
    </rPh>
    <rPh sb="11" eb="12">
      <t>スウ</t>
    </rPh>
    <phoneticPr fontId="1"/>
  </si>
  <si>
    <t>「執行等
改善」
事業数</t>
    <phoneticPr fontId="1"/>
  </si>
  <si>
    <t>xx年度要求は経過措置分。xx年度限りで廃止。</t>
    <rPh sb="2" eb="4">
      <t>ネンド</t>
    </rPh>
    <rPh sb="4" eb="6">
      <t>ヨウキュウ</t>
    </rPh>
    <rPh sb="7" eb="9">
      <t>ケイカ</t>
    </rPh>
    <rPh sb="9" eb="11">
      <t>ソチ</t>
    </rPh>
    <rPh sb="11" eb="12">
      <t>ブン</t>
    </rPh>
    <rPh sb="15" eb="17">
      <t>ネンド</t>
    </rPh>
    <rPh sb="17" eb="18">
      <t>カギ</t>
    </rPh>
    <rPh sb="20" eb="22">
      <t>ハイシ</t>
    </rPh>
    <phoneticPr fontId="1"/>
  </si>
  <si>
    <t>行政事業レビュー推進チームの所見</t>
    <rPh sb="0" eb="2">
      <t>ギョウセイ</t>
    </rPh>
    <rPh sb="2" eb="4">
      <t>ジギョウ</t>
    </rPh>
    <rPh sb="8" eb="10">
      <t>スイシン</t>
    </rPh>
    <rPh sb="14" eb="16">
      <t>ショケン</t>
    </rPh>
    <phoneticPr fontId="1"/>
  </si>
  <si>
    <t>行政事業レビュー推進チームの所見
（概要）</t>
    <rPh sb="0" eb="2">
      <t>ギョウセイ</t>
    </rPh>
    <rPh sb="2" eb="4">
      <t>ジギョウ</t>
    </rPh>
    <rPh sb="8" eb="10">
      <t>スイシン</t>
    </rPh>
    <rPh sb="18" eb="20">
      <t>ガイヨウ</t>
    </rPh>
    <phoneticPr fontId="1"/>
  </si>
  <si>
    <t>「執行等
改善」
事業数</t>
    <phoneticPr fontId="1"/>
  </si>
  <si>
    <t>継続事業分を勘案し経過措置を講じた上で平成xx年度限りで廃止</t>
    <rPh sb="0" eb="2">
      <t>ケイゾク</t>
    </rPh>
    <rPh sb="2" eb="4">
      <t>ジギョウ</t>
    </rPh>
    <rPh sb="4" eb="5">
      <t>ブン</t>
    </rPh>
    <rPh sb="6" eb="8">
      <t>カンアン</t>
    </rPh>
    <rPh sb="9" eb="11">
      <t>ケイカ</t>
    </rPh>
    <rPh sb="11" eb="13">
      <t>ソチ</t>
    </rPh>
    <rPh sb="14" eb="15">
      <t>コウ</t>
    </rPh>
    <rPh sb="17" eb="18">
      <t>ウエ</t>
    </rPh>
    <rPh sb="19" eb="21">
      <t>ヘイセイ</t>
    </rPh>
    <rPh sb="23" eb="25">
      <t>ネンド</t>
    </rPh>
    <rPh sb="25" eb="26">
      <t>カギ</t>
    </rPh>
    <rPh sb="28" eb="30">
      <t>ハイシ</t>
    </rPh>
    <phoneticPr fontId="1"/>
  </si>
  <si>
    <t>｢廃止｣</t>
    <rPh sb="1" eb="3">
      <t>ハイシ</t>
    </rPh>
    <phoneticPr fontId="1"/>
  </si>
  <si>
    <t>×××事業（004再掲）</t>
    <rPh sb="3" eb="5">
      <t>ジギョウ</t>
    </rPh>
    <rPh sb="9" eb="11">
      <t>サイケイ</t>
    </rPh>
    <phoneticPr fontId="1"/>
  </si>
  <si>
    <t>いずれの施策にも関連しないもの</t>
    <rPh sb="4" eb="6">
      <t>シサク</t>
    </rPh>
    <rPh sb="8" eb="10">
      <t>カンレン</t>
    </rPh>
    <phoneticPr fontId="1"/>
  </si>
  <si>
    <t>■◆■◆事業</t>
    <rPh sb="4" eb="6">
      <t>ジギョウ</t>
    </rPh>
    <phoneticPr fontId="1"/>
  </si>
  <si>
    <t>◇□◇□事業</t>
    <rPh sb="4" eb="6">
      <t>ジギョウ</t>
    </rPh>
    <phoneticPr fontId="1"/>
  </si>
  <si>
    <t>××××××××××××××××</t>
  </si>
  <si>
    <t>×××××××××××××</t>
    <phoneticPr fontId="1"/>
  </si>
  <si>
    <t>○○局</t>
    <rPh sb="2" eb="3">
      <t>キョク</t>
    </rPh>
    <phoneticPr fontId="1"/>
  </si>
  <si>
    <t>△△局</t>
    <rPh sb="2" eb="3">
      <t>キョク</t>
    </rPh>
    <phoneticPr fontId="1"/>
  </si>
  <si>
    <t>新施策名：××××の推進（xx年度～）</t>
    <rPh sb="0" eb="1">
      <t>シン</t>
    </rPh>
    <rPh sb="1" eb="3">
      <t>シサク</t>
    </rPh>
    <rPh sb="3" eb="4">
      <t>メイ</t>
    </rPh>
    <rPh sb="10" eb="12">
      <t>スイシン</t>
    </rPh>
    <rPh sb="15" eb="17">
      <t>ネンド</t>
    </rPh>
    <phoneticPr fontId="1"/>
  </si>
  <si>
    <t>事業内容の改善</t>
  </si>
  <si>
    <t>とりまとめコメント（概要）</t>
    <phoneticPr fontId="1"/>
  </si>
  <si>
    <t>公開プロセス</t>
    <rPh sb="0" eb="2">
      <t>コウカイ</t>
    </rPh>
    <phoneticPr fontId="1"/>
  </si>
  <si>
    <t>前年度新規</t>
  </si>
  <si>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</si>
  <si>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</si>
  <si>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1"/>
  </si>
  <si>
    <t>会計区分</t>
    <phoneticPr fontId="1"/>
  </si>
  <si>
    <t>（単位：百万円）</t>
    <phoneticPr fontId="1"/>
  </si>
  <si>
    <t>　</t>
  </si>
  <si>
    <t>反映状況</t>
    <rPh sb="0" eb="2">
      <t>ハンエイ</t>
    </rPh>
    <rPh sb="2" eb="4">
      <t>ジョウキョウ</t>
    </rPh>
    <phoneticPr fontId="1"/>
  </si>
  <si>
    <t>　　　　「その他」：上記の基準には該当しないが、行政事業レビュー推進チームが選定したもの。</t>
    <phoneticPr fontId="1"/>
  </si>
  <si>
    <t>事業者に応分の負担を求めるべき。</t>
    <rPh sb="0" eb="3">
      <t>ジギョウシャ</t>
    </rPh>
    <rPh sb="4" eb="6">
      <t>オウブン</t>
    </rPh>
    <rPh sb="7" eb="9">
      <t>フタン</t>
    </rPh>
    <rPh sb="10" eb="11">
      <t>モト</t>
    </rPh>
    <phoneticPr fontId="1"/>
  </si>
  <si>
    <t>廃止</t>
  </si>
  <si>
    <t>執行額を予算要求に反映すべき。</t>
    <rPh sb="0" eb="2">
      <t>シッコウ</t>
    </rPh>
    <rPh sb="2" eb="3">
      <t>ガク</t>
    </rPh>
    <rPh sb="4" eb="6">
      <t>ヨサン</t>
    </rPh>
    <rPh sb="6" eb="8">
      <t>ヨウキュウ</t>
    </rPh>
    <rPh sb="9" eb="11">
      <t>ハンエイ</t>
    </rPh>
    <phoneticPr fontId="1"/>
  </si>
  <si>
    <t>費用対効果分析の厳格化による事業の重点化、コスト削減すべき。</t>
    <rPh sb="0" eb="2">
      <t>ヒヨウ</t>
    </rPh>
    <rPh sb="2" eb="3">
      <t>タイ</t>
    </rPh>
    <rPh sb="3" eb="5">
      <t>コウカ</t>
    </rPh>
    <rPh sb="5" eb="7">
      <t>ブンセキ</t>
    </rPh>
    <rPh sb="8" eb="11">
      <t>ゲンカクカ</t>
    </rPh>
    <rPh sb="14" eb="16">
      <t>ジギョウ</t>
    </rPh>
    <rPh sb="17" eb="20">
      <t>ジュウテンカ</t>
    </rPh>
    <rPh sb="24" eb="26">
      <t>サクゲン</t>
    </rPh>
    <phoneticPr fontId="1"/>
  </si>
  <si>
    <t>目的を達成しているため、事業を廃止すべき。</t>
    <rPh sb="0" eb="2">
      <t>モクテキ</t>
    </rPh>
    <rPh sb="3" eb="5">
      <t>タッセイ</t>
    </rPh>
    <rPh sb="12" eb="14">
      <t>ジギョウ</t>
    </rPh>
    <rPh sb="15" eb="17">
      <t>ハイシ</t>
    </rPh>
    <phoneticPr fontId="1"/>
  </si>
  <si>
    <t>基金</t>
    <rPh sb="0" eb="2">
      <t>キキン</t>
    </rPh>
    <phoneticPr fontId="1"/>
  </si>
  <si>
    <t>予備費（●●百万円）</t>
    <rPh sb="0" eb="3">
      <t>ヨビヒ</t>
    </rPh>
    <rPh sb="6" eb="9">
      <t>ヒャクマンエン</t>
    </rPh>
    <phoneticPr fontId="1"/>
  </si>
  <si>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</si>
  <si>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</si>
  <si>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1"/>
  </si>
  <si>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1"/>
  </si>
  <si>
    <t>事業全体の抜本的な改善</t>
  </si>
  <si>
    <t>事業内容の一部改善</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</si>
  <si>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
  </si>
  <si>
    <t>注１．　該当がない場合は「－」を記載し、負の数値を記載する場合は「▲」を使用する。</t>
    <rPh sb="0" eb="1">
      <t>チュウ</t>
    </rPh>
    <rPh sb="4" eb="6">
      <t>ガイトウ</t>
    </rPh>
    <rPh sb="9" eb="11">
      <t>バアイ</t>
    </rPh>
    <rPh sb="16" eb="18">
      <t>キサイ</t>
    </rPh>
    <phoneticPr fontId="1"/>
  </si>
  <si>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1"/>
  </si>
  <si>
    <t>委託調査</t>
    <rPh sb="0" eb="2">
      <t>イタク</t>
    </rPh>
    <rPh sb="2" eb="4">
      <t>チョウサ</t>
    </rPh>
    <phoneticPr fontId="1"/>
  </si>
  <si>
    <t>補助金等</t>
    <rPh sb="0" eb="2">
      <t>ホジョ</t>
    </rPh>
    <rPh sb="2" eb="3">
      <t>キン</t>
    </rPh>
    <rPh sb="3" eb="4">
      <t>トウ</t>
    </rPh>
    <phoneticPr fontId="1"/>
  </si>
  <si>
    <t>執行
可能額</t>
    <rPh sb="0" eb="2">
      <t>シッコウ</t>
    </rPh>
    <rPh sb="3" eb="5">
      <t>カノウ</t>
    </rPh>
    <rPh sb="5" eb="6">
      <t>ガク</t>
    </rPh>
    <phoneticPr fontId="1"/>
  </si>
  <si>
    <r>
      <t>××××</t>
    </r>
    <r>
      <rPr>
        <i/>
        <sz val="9"/>
        <rFont val="ＭＳ ゴシック"/>
        <family val="3"/>
        <charset val="128"/>
      </rPr>
      <t>（←額に反映のない執行面のみでの改善内容）</t>
    </r>
    <rPh sb="6" eb="7">
      <t>ガク</t>
    </rPh>
    <rPh sb="8" eb="10">
      <t>ハンエイ</t>
    </rPh>
    <rPh sb="13" eb="15">
      <t>シッコウ</t>
    </rPh>
    <rPh sb="15" eb="16">
      <t>メン</t>
    </rPh>
    <rPh sb="20" eb="22">
      <t>カイゼン</t>
    </rPh>
    <rPh sb="22" eb="24">
      <t>ナイヨウ</t>
    </rPh>
    <phoneticPr fontId="1"/>
  </si>
  <si>
    <t>平成２８年度</t>
    <rPh sb="0" eb="2">
      <t>ヘイセイ</t>
    </rPh>
    <rPh sb="4" eb="6">
      <t>ネンド</t>
    </rPh>
    <phoneticPr fontId="1"/>
  </si>
  <si>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1"/>
  </si>
  <si>
    <t>・・・・・・・</t>
    <phoneticPr fontId="1"/>
  </si>
  <si>
    <t>外部有識者点検対象外</t>
    <rPh sb="0" eb="2">
      <t>ガイブ</t>
    </rPh>
    <rPh sb="2" eb="5">
      <t>ユウシキシャ</t>
    </rPh>
    <rPh sb="5" eb="7">
      <t>テンケン</t>
    </rPh>
    <rPh sb="7" eb="9">
      <t>タイショウ</t>
    </rPh>
    <rPh sb="9" eb="10">
      <t>ガイ</t>
    </rPh>
    <phoneticPr fontId="1"/>
  </si>
  <si>
    <t>事業開始
年度</t>
    <rPh sb="0" eb="2">
      <t>ジギョウ</t>
    </rPh>
    <rPh sb="2" eb="4">
      <t>カイシ</t>
    </rPh>
    <rPh sb="5" eb="7">
      <t>ネンド</t>
    </rPh>
    <phoneticPr fontId="1"/>
  </si>
  <si>
    <t>事業終了
(予定)年度</t>
    <rPh sb="0" eb="2">
      <t>ジギョウ</t>
    </rPh>
    <rPh sb="2" eb="4">
      <t>シュウリョウ</t>
    </rPh>
    <rPh sb="6" eb="8">
      <t>ヨテイ</t>
    </rPh>
    <rPh sb="9" eb="11">
      <t>ネンド</t>
    </rPh>
    <phoneticPr fontId="1"/>
  </si>
  <si>
    <t>○○庁</t>
    <rPh sb="2" eb="3">
      <t>チョウ</t>
    </rPh>
    <phoneticPr fontId="1"/>
  </si>
  <si>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1"/>
  </si>
  <si>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1"/>
  </si>
  <si>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1"/>
  </si>
  <si>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1"/>
  </si>
  <si>
    <t>予定通り終了</t>
  </si>
  <si>
    <t>▲▲事業</t>
    <rPh sb="2" eb="4">
      <t>ジギョウ</t>
    </rPh>
    <phoneticPr fontId="1"/>
  </si>
  <si>
    <t>終了予定</t>
  </si>
  <si>
    <t>事業は当初の予定通りの成果を達成したため、平成27年度をもって終了する。</t>
    <rPh sb="0" eb="2">
      <t>ジギョウ</t>
    </rPh>
    <rPh sb="3" eb="5">
      <t>トウショ</t>
    </rPh>
    <rPh sb="6" eb="8">
      <t>ヨテイ</t>
    </rPh>
    <rPh sb="8" eb="9">
      <t>ドオ</t>
    </rPh>
    <rPh sb="11" eb="13">
      <t>セイカ</t>
    </rPh>
    <rPh sb="14" eb="16">
      <t>タッセイ</t>
    </rPh>
    <rPh sb="21" eb="23">
      <t>ヘイセイ</t>
    </rPh>
    <rPh sb="25" eb="26">
      <t>ネン</t>
    </rPh>
    <rPh sb="26" eb="27">
      <t>ド</t>
    </rPh>
    <rPh sb="31" eb="33">
      <t>シュウリョウ</t>
    </rPh>
    <phoneticPr fontId="1"/>
  </si>
  <si>
    <t>当該事業は終了するが、得られた知見は他の事業にも活用する。</t>
    <rPh sb="0" eb="2">
      <t>トウガイ</t>
    </rPh>
    <rPh sb="2" eb="4">
      <t>ジギョウ</t>
    </rPh>
    <rPh sb="5" eb="7">
      <t>シュウリョウ</t>
    </rPh>
    <rPh sb="11" eb="12">
      <t>エ</t>
    </rPh>
    <rPh sb="15" eb="17">
      <t>チケン</t>
    </rPh>
    <rPh sb="18" eb="19">
      <t>タ</t>
    </rPh>
    <rPh sb="20" eb="22">
      <t>ジギョウ</t>
    </rPh>
    <rPh sb="24" eb="26">
      <t>カツヨウ</t>
    </rPh>
    <phoneticPr fontId="1"/>
  </si>
  <si>
    <t>継続の是非</t>
  </si>
  <si>
    <t>｢廃止｣「縮減｣計</t>
    <rPh sb="1" eb="3">
      <t>ハイシ</t>
    </rPh>
    <rPh sb="5" eb="7">
      <t>シュクゲン</t>
    </rPh>
    <rPh sb="8" eb="9">
      <t>ギョウケイ</t>
    </rPh>
    <phoneticPr fontId="1"/>
  </si>
  <si>
    <t>｢廃止｣｢縮減｣計</t>
    <rPh sb="1" eb="3">
      <t>ハイシ</t>
    </rPh>
    <rPh sb="5" eb="7">
      <t>シュクゲン</t>
    </rPh>
    <rPh sb="8" eb="9">
      <t>ギョウケイ</t>
    </rPh>
    <phoneticPr fontId="1"/>
  </si>
  <si>
    <t>　　　　一般会計と特別会計のそれぞれの事業数を合計した数が「一般会計＋特別会計」欄の事業数と合わない場合がある。</t>
    <phoneticPr fontId="1"/>
  </si>
  <si>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1"/>
  </si>
  <si>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1"/>
  </si>
  <si>
    <t>平成２５年度対象</t>
  </si>
  <si>
    <t>平成２６年度対象</t>
  </si>
  <si>
    <t>注２．  予備費を使用した場合は「備考」欄にその旨を記載するとともに、金額を記載すること。</t>
    <rPh sb="0" eb="1">
      <t>チュウ</t>
    </rPh>
    <phoneticPr fontId="1"/>
  </si>
  <si>
    <t>平成２９年度</t>
    <rPh sb="0" eb="2">
      <t>ヘイセイ</t>
    </rPh>
    <rPh sb="4" eb="6">
      <t>ネンド</t>
    </rPh>
    <phoneticPr fontId="1"/>
  </si>
  <si>
    <t>外部有識者の所見</t>
    <rPh sb="0" eb="2">
      <t>ガイブ</t>
    </rPh>
    <rPh sb="2" eb="4">
      <t>ユウシキ</t>
    </rPh>
    <rPh sb="4" eb="5">
      <t>シャ</t>
    </rPh>
    <rPh sb="6" eb="8">
      <t>ショケン</t>
    </rPh>
    <phoneticPr fontId="1"/>
  </si>
  <si>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1"/>
  </si>
  <si>
    <t>平成２９年度行政事業レビュー事業単位整理表兼点検結果の平成３０年度予算概算要求への反映状況調表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1"/>
  </si>
  <si>
    <t>平成２８年度
補正後予算額</t>
    <rPh sb="0" eb="2">
      <t>ヘイセイ</t>
    </rPh>
    <rPh sb="4" eb="6">
      <t>ネンド</t>
    </rPh>
    <rPh sb="7" eb="9">
      <t>ホセイ</t>
    </rPh>
    <rPh sb="9" eb="10">
      <t>ゴ</t>
    </rPh>
    <rPh sb="10" eb="13">
      <t>ヨサンガク</t>
    </rPh>
    <phoneticPr fontId="1"/>
  </si>
  <si>
    <t>平成３０年度</t>
    <rPh sb="0" eb="2">
      <t>ヘイセイ</t>
    </rPh>
    <rPh sb="4" eb="6">
      <t>ネンド</t>
    </rPh>
    <phoneticPr fontId="1"/>
  </si>
  <si>
    <t>平成２８年度レビューシート番号</t>
    <rPh sb="0" eb="2">
      <t>ヘイセイ</t>
    </rPh>
    <rPh sb="4" eb="6">
      <t>ネンド</t>
    </rPh>
    <rPh sb="13" eb="15">
      <t>バンゴウ</t>
    </rPh>
    <phoneticPr fontId="1"/>
  </si>
  <si>
    <t>今後改善を検討</t>
  </si>
  <si>
    <t>注５．「外部有識者点検対象」欄については、平成２９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５年度、平成２６年度、平成２７年度又は平成２８年度の行政事業レビューの取組において外部有識者の点検を受けたものは、それぞれ「平成２５年度対象」、「平成２６年度対象」、「平成２７年度対象」、「平成２８年度対象」と記載する。なお、平成２９年度に外部有識者の点検を受ける事業について、平成２５年度、平成２６年度、平成２７年度又は平成２８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50" eb="151">
      <t>ド</t>
    </rPh>
    <rPh sb="152" eb="154">
      <t>ヘイセイ</t>
    </rPh>
    <rPh sb="156" eb="158">
      <t>ネンド</t>
    </rPh>
    <rPh sb="159" eb="161">
      <t>ヘイセイ</t>
    </rPh>
    <rPh sb="163" eb="165">
      <t>ネンド</t>
    </rPh>
    <rPh sb="165" eb="166">
      <t>マタ</t>
    </rPh>
    <rPh sb="167" eb="169">
      <t>ヘイセイ</t>
    </rPh>
    <rPh sb="171" eb="173">
      <t>ネンド</t>
    </rPh>
    <rPh sb="215" eb="216">
      <t>ド</t>
    </rPh>
    <rPh sb="221" eb="223">
      <t>ヘイセイ</t>
    </rPh>
    <rPh sb="225" eb="227">
      <t>ネンド</t>
    </rPh>
    <rPh sb="227" eb="229">
      <t>タイショウ</t>
    </rPh>
    <rPh sb="232" eb="234">
      <t>ヘイセイ</t>
    </rPh>
    <rPh sb="236" eb="238">
      <t>ネンド</t>
    </rPh>
    <rPh sb="238" eb="240">
      <t>タイショウ</t>
    </rPh>
    <rPh sb="243" eb="245">
      <t>ヘイセイ</t>
    </rPh>
    <rPh sb="247" eb="249">
      <t>ネンド</t>
    </rPh>
    <rPh sb="249" eb="251">
      <t>タイショウ</t>
    </rPh>
    <rPh sb="253" eb="255">
      <t>キサイ</t>
    </rPh>
    <rPh sb="261" eb="263">
      <t>ヘイセイ</t>
    </rPh>
    <rPh sb="265" eb="266">
      <t>ネン</t>
    </rPh>
    <rPh sb="266" eb="267">
      <t>ド</t>
    </rPh>
    <rPh sb="268" eb="270">
      <t>ガイブ</t>
    </rPh>
    <rPh sb="270" eb="273">
      <t>ユウシキシャ</t>
    </rPh>
    <rPh sb="274" eb="276">
      <t>テンケン</t>
    </rPh>
    <rPh sb="277" eb="278">
      <t>ウ</t>
    </rPh>
    <rPh sb="280" eb="282">
      <t>ジギョウ</t>
    </rPh>
    <rPh sb="287" eb="289">
      <t>ヘイセイ</t>
    </rPh>
    <rPh sb="291" eb="292">
      <t>ネン</t>
    </rPh>
    <rPh sb="292" eb="293">
      <t>ド</t>
    </rPh>
    <rPh sb="294" eb="296">
      <t>ヘイセイ</t>
    </rPh>
    <rPh sb="298" eb="300">
      <t>ネンド</t>
    </rPh>
    <rPh sb="301" eb="303">
      <t>ヘイセイ</t>
    </rPh>
    <rPh sb="305" eb="307">
      <t>ネンド</t>
    </rPh>
    <rPh sb="307" eb="308">
      <t>マタ</t>
    </rPh>
    <rPh sb="309" eb="311">
      <t>ヘイセイ</t>
    </rPh>
    <rPh sb="313" eb="315">
      <t>ネンド</t>
    </rPh>
    <rPh sb="317" eb="319">
      <t>テンケン</t>
    </rPh>
    <rPh sb="320" eb="321">
      <t>ウ</t>
    </rPh>
    <rPh sb="325" eb="327">
      <t>バアイ</t>
    </rPh>
    <rPh sb="369" eb="371">
      <t>ケイゾク</t>
    </rPh>
    <rPh sb="372" eb="374">
      <t>ゼヒ</t>
    </rPh>
    <rPh sb="387" eb="389">
      <t>キサイ</t>
    </rPh>
    <phoneticPr fontId="1"/>
  </si>
  <si>
    <t>平成２９年度新規事業</t>
    <rPh sb="0" eb="2">
      <t>ヘイセイ</t>
    </rPh>
    <rPh sb="4" eb="6">
      <t>ネンド</t>
    </rPh>
    <rPh sb="6" eb="8">
      <t>シンキ</t>
    </rPh>
    <rPh sb="8" eb="10">
      <t>ジギョウ</t>
    </rPh>
    <phoneticPr fontId="1"/>
  </si>
  <si>
    <t>平成３０年度新規要求事業</t>
    <rPh sb="0" eb="2">
      <t>ヘイセイ</t>
    </rPh>
    <rPh sb="4" eb="6">
      <t>ネンド</t>
    </rPh>
    <rPh sb="6" eb="8">
      <t>シンキ</t>
    </rPh>
    <rPh sb="8" eb="10">
      <t>ヨウキュウ</t>
    </rPh>
    <rPh sb="10" eb="12">
      <t>ジギョウ</t>
    </rPh>
    <phoneticPr fontId="1"/>
  </si>
  <si>
    <t>公開プロセス結果の平成３０年度予算概算要求への反映状況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1"/>
  </si>
  <si>
    <t>平成３０年度
要求額</t>
    <rPh sb="0" eb="2">
      <t>ヘイセイ</t>
    </rPh>
    <rPh sb="4" eb="6">
      <t>ネンド</t>
    </rPh>
    <phoneticPr fontId="1"/>
  </si>
  <si>
    <t>平成２９年度
当初予算額</t>
    <rPh sb="0" eb="2">
      <t>ヘイセイ</t>
    </rPh>
    <rPh sb="4" eb="6">
      <t>ネンド</t>
    </rPh>
    <phoneticPr fontId="1"/>
  </si>
  <si>
    <t>行政事業レビュー点検結果の平成３０年度予算概算要求への反映状況（集計表）</t>
    <rPh sb="0" eb="2">
      <t>ギョウセイ</t>
    </rPh>
    <rPh sb="2" eb="4">
      <t>ジギョウ</t>
    </rPh>
    <rPh sb="8" eb="10">
      <t>テンケン</t>
    </rPh>
    <rPh sb="10" eb="12">
      <t>ケッカ</t>
    </rPh>
    <rPh sb="13" eb="15">
      <t>ヘイセイ</t>
    </rPh>
    <rPh sb="17" eb="19">
      <t>ネンド</t>
    </rPh>
    <rPh sb="19" eb="21">
      <t>ヨサン</t>
    </rPh>
    <rPh sb="21" eb="23">
      <t>ガイサン</t>
    </rPh>
    <rPh sb="23" eb="25">
      <t>ヨウキュウ</t>
    </rPh>
    <rPh sb="27" eb="29">
      <t>ハンエイ</t>
    </rPh>
    <rPh sb="29" eb="31">
      <t>ジョウキョウ</t>
    </rPh>
    <rPh sb="32" eb="35">
      <t>シュウケイヒョウ</t>
    </rPh>
    <phoneticPr fontId="1"/>
  </si>
  <si>
    <t>平成28年度
実施事業数</t>
    <rPh sb="0" eb="2">
      <t>ヘイセイ</t>
    </rPh>
    <rPh sb="4" eb="6">
      <t>ネンド</t>
    </rPh>
    <rPh sb="7" eb="9">
      <t>ジッシ</t>
    </rPh>
    <phoneticPr fontId="1"/>
  </si>
  <si>
    <t>平成28年度
実施事業数</t>
    <rPh sb="0" eb="2">
      <t>ヘイセイ</t>
    </rPh>
    <rPh sb="4" eb="6">
      <t>ネンド</t>
    </rPh>
    <rPh sb="7" eb="9">
      <t>ジッシ</t>
    </rPh>
    <rPh sb="9" eb="11">
      <t>ジギョウ</t>
    </rPh>
    <rPh sb="11" eb="12">
      <t>スウ</t>
    </rPh>
    <phoneticPr fontId="1"/>
  </si>
  <si>
    <t>（参考）
30年度
要求額</t>
    <rPh sb="1" eb="3">
      <t>サンコウ</t>
    </rPh>
    <phoneticPr fontId="1"/>
  </si>
  <si>
    <t>注２．「行政事業レビュー対象事業数」は、平成２８年度に実施した事業数であり、平成２９年度から開始された事業（平成２９年度新規事業）及び平成３０年度予算概算要求において新規に要求する事業（平成３０年度新規要求事業）は含まれない。</t>
    <phoneticPr fontId="1"/>
  </si>
  <si>
    <t>注５．「(参考)30年度要求額」は、行政事業レビューシートの作成・公表の対象となる事業（平成２８年度実施事業、平成２９年度新規事業、平成３０年度新規要求事業）の要求合計額である。</t>
    <rPh sb="0" eb="1">
      <t>チュウ</t>
    </rPh>
    <rPh sb="5" eb="7">
      <t>サンコウ</t>
    </rPh>
    <rPh sb="10" eb="12">
      <t>ネンド</t>
    </rPh>
    <rPh sb="12" eb="15">
      <t>ヨウキュウガク</t>
    </rPh>
    <rPh sb="18" eb="20">
      <t>ギョウセイ</t>
    </rPh>
    <rPh sb="20" eb="22">
      <t>ジギョウ</t>
    </rPh>
    <rPh sb="30" eb="32">
      <t>サクセイ</t>
    </rPh>
    <rPh sb="33" eb="35">
      <t>コウヒョウ</t>
    </rPh>
    <rPh sb="36" eb="38">
      <t>タイショウ</t>
    </rPh>
    <rPh sb="41" eb="43">
      <t>ジギョウ</t>
    </rPh>
    <rPh sb="44" eb="46">
      <t>ヘイセイ</t>
    </rPh>
    <rPh sb="48" eb="50">
      <t>ネンド</t>
    </rPh>
    <rPh sb="50" eb="52">
      <t>ジッシ</t>
    </rPh>
    <rPh sb="52" eb="54">
      <t>ジギョウ</t>
    </rPh>
    <rPh sb="55" eb="57">
      <t>ヘイセイ</t>
    </rPh>
    <rPh sb="59" eb="61">
      <t>ネンド</t>
    </rPh>
    <rPh sb="61" eb="63">
      <t>シンキ</t>
    </rPh>
    <rPh sb="63" eb="65">
      <t>ジギョウ</t>
    </rPh>
    <rPh sb="66" eb="68">
      <t>ヘイセイ</t>
    </rPh>
    <rPh sb="70" eb="72">
      <t>ネンド</t>
    </rPh>
    <rPh sb="72" eb="74">
      <t>シンキ</t>
    </rPh>
    <rPh sb="74" eb="76">
      <t>ヨウキュウ</t>
    </rPh>
    <rPh sb="76" eb="78">
      <t>ジギョウ</t>
    </rPh>
    <rPh sb="80" eb="82">
      <t>ヨウキュウ</t>
    </rPh>
    <rPh sb="82" eb="84">
      <t>ゴウケイ</t>
    </rPh>
    <rPh sb="84" eb="85">
      <t>ガク</t>
    </rPh>
    <phoneticPr fontId="1"/>
  </si>
  <si>
    <t>平成２９年度行政事業レビュー対象外リスト</t>
    <rPh sb="0" eb="2">
      <t>ヘイセイ</t>
    </rPh>
    <rPh sb="4" eb="5">
      <t>ネン</t>
    </rPh>
    <rPh sb="5" eb="6">
      <t>ド</t>
    </rPh>
    <rPh sb="6" eb="8">
      <t>ギョウセイ</t>
    </rPh>
    <rPh sb="8" eb="10">
      <t>ジギョウ</t>
    </rPh>
    <phoneticPr fontId="1"/>
  </si>
  <si>
    <t>平成２８年度
補正後予算額</t>
    <phoneticPr fontId="1"/>
  </si>
  <si>
    <t>平成２９年度
当初予算額</t>
    <rPh sb="0" eb="2">
      <t>ヘイセイ</t>
    </rPh>
    <rPh sb="4" eb="6">
      <t>ネンド</t>
    </rPh>
    <rPh sb="7" eb="9">
      <t>トウショ</t>
    </rPh>
    <rPh sb="9" eb="11">
      <t>ヨサン</t>
    </rPh>
    <rPh sb="11" eb="12">
      <t>ガク</t>
    </rPh>
    <phoneticPr fontId="1"/>
  </si>
  <si>
    <t>　　　　「廃止」：平成２９年度の点検の結果、事業を廃止し平成３０年度予算概算要求において予算要求を行わないもの（前年度終了事業等は含まない。）</t>
    <phoneticPr fontId="1"/>
  </si>
  <si>
    <t>　　　　「縮減」：平成２９年度の点検の結果、見直しが行われ平成３０年度予算概算要求において何らかの削減を行うもの</t>
    <phoneticPr fontId="1"/>
  </si>
  <si>
    <t>　　　　「執行等改善」：平成２９年度の点検の結果、平成３０年度予算概算要求の金額に反映は行わないものの、明確な廃止年限の設定や執行等の改善を行うもの（概算要求時点で「改善事項を実施済み」又は「具体的な改善事項を意思決定済み」となるものに限る。「今後検討」や「～に向けて努める」などのようなものについては含まない。）</t>
    <phoneticPr fontId="1"/>
  </si>
  <si>
    <t>　　　　「予定通り終了」：前年度終了事業等であって、予定通り事業を終了し平成３０年度予算概算要求において予算要求しないもの。</t>
    <phoneticPr fontId="1"/>
  </si>
  <si>
    <t>　　　　「執行等改善」：平成２９年度の点検の結果、平成３０年度予算概算要求の金額に反映は行わないものの、明確な廃止年限の設定や執行等の改善を行うもの</t>
    <phoneticPr fontId="1"/>
  </si>
  <si>
    <t>　　　　　　　　　　　（概算要求時点で「改善事項を実施済み」又は「具体的な改善事項を意思決定済み」となるものに限る。「今後検討」や「～に向けて努める」などのようなものについては含まない。）</t>
    <phoneticPr fontId="1"/>
  </si>
  <si>
    <t>　　　　「現状通り」：平成２９年度の点検の結果、平成３０年度予算概算要求の金額に反映すべき点及び執行等で改善すべき点がないもの（廃止、縮減、執行等改善及び予定通り終了以外のもの）</t>
    <phoneticPr fontId="1"/>
  </si>
  <si>
    <t>環境省</t>
    <rPh sb="0" eb="3">
      <t>カンキョウショウショウ</t>
    </rPh>
    <phoneticPr fontId="1"/>
  </si>
  <si>
    <t>前年度からの繰越額</t>
    <rPh sb="0" eb="3">
      <t>ゼンネンド</t>
    </rPh>
    <rPh sb="6" eb="8">
      <t>クリコシ</t>
    </rPh>
    <rPh sb="8" eb="9">
      <t>ガク</t>
    </rPh>
    <phoneticPr fontId="1"/>
  </si>
  <si>
    <t>翌年度へ
繰越額</t>
    <rPh sb="0" eb="3">
      <t>ヨクネンド</t>
    </rPh>
    <rPh sb="5" eb="7">
      <t>クリコシ</t>
    </rPh>
    <rPh sb="7" eb="8">
      <t>ガク</t>
    </rPh>
    <phoneticPr fontId="1"/>
  </si>
  <si>
    <t>施策名：1.地球温暖化対策の推進</t>
    <rPh sb="0" eb="2">
      <t>シサク</t>
    </rPh>
    <rPh sb="2" eb="3">
      <t>メイ</t>
    </rPh>
    <phoneticPr fontId="2"/>
  </si>
  <si>
    <t>目標名：1-1 地球温暖化対策の計画的な推進による低炭素社会づくり　</t>
    <rPh sb="0" eb="2">
      <t>モクヒョウ</t>
    </rPh>
    <rPh sb="2" eb="3">
      <t>メイ</t>
    </rPh>
    <phoneticPr fontId="2"/>
  </si>
  <si>
    <t>平成10年度</t>
  </si>
  <si>
    <t>終了(予定)なし</t>
    <phoneticPr fontId="1"/>
  </si>
  <si>
    <t>地球環境局</t>
    <rPh sb="0" eb="2">
      <t>チキュウ</t>
    </rPh>
    <rPh sb="2" eb="4">
      <t>カンキョウ</t>
    </rPh>
    <rPh sb="4" eb="5">
      <t>キョク</t>
    </rPh>
    <phoneticPr fontId="1"/>
  </si>
  <si>
    <t>（項）地球温暖化対策推進費
　（大事項）地球温暖化対策の推進に必要な経費</t>
    <rPh sb="1" eb="2">
      <t>コウ</t>
    </rPh>
    <rPh sb="3" eb="5">
      <t>チキュウ</t>
    </rPh>
    <rPh sb="5" eb="8">
      <t>オンダンカ</t>
    </rPh>
    <rPh sb="8" eb="10">
      <t>タイサク</t>
    </rPh>
    <rPh sb="10" eb="13">
      <t>スイシンヒ</t>
    </rPh>
    <rPh sb="16" eb="18">
      <t>ダイジ</t>
    </rPh>
    <rPh sb="18" eb="19">
      <t>コウ</t>
    </rPh>
    <rPh sb="20" eb="22">
      <t>チキュウ</t>
    </rPh>
    <rPh sb="22" eb="25">
      <t>オンダンカ</t>
    </rPh>
    <rPh sb="25" eb="27">
      <t>タイサク</t>
    </rPh>
    <rPh sb="28" eb="30">
      <t>スイシン</t>
    </rPh>
    <rPh sb="31" eb="33">
      <t>ヒツヨウ</t>
    </rPh>
    <rPh sb="34" eb="36">
      <t>ケイヒ</t>
    </rPh>
    <phoneticPr fontId="1"/>
  </si>
  <si>
    <t>平成26年度</t>
  </si>
  <si>
    <t>終了(予定)なし</t>
  </si>
  <si>
    <t>（項）地球温暖化対策推進費
　（大事項）地球温暖化対策の推進に必要な経費</t>
    <phoneticPr fontId="1"/>
  </si>
  <si>
    <t>○</t>
    <phoneticPr fontId="1"/>
  </si>
  <si>
    <t>平成16年度</t>
  </si>
  <si>
    <t>地球環境局</t>
    <phoneticPr fontId="1"/>
  </si>
  <si>
    <t>ｴﾈﾙｷﾞｰ対策特別会計ｴﾈﾙｷﾞｰ需給勘定</t>
    <phoneticPr fontId="1"/>
  </si>
  <si>
    <t>（項）エネルギー需給構造高度化対策費
　（大事項）温暖化対策に必要な経費</t>
    <phoneticPr fontId="1"/>
  </si>
  <si>
    <t>平成15年度</t>
  </si>
  <si>
    <t>平成25年度</t>
  </si>
  <si>
    <t>平成30年度</t>
    <phoneticPr fontId="1"/>
  </si>
  <si>
    <t>（項）エネルギー需給構造高度化対策費
　（大事項）温暖化対策に必要な経費</t>
    <phoneticPr fontId="1"/>
  </si>
  <si>
    <t>平成28年度</t>
  </si>
  <si>
    <t>ｴﾈﾙｷﾞｰ対策特別会計ｴﾈﾙｷﾞｰ需給勘定</t>
    <phoneticPr fontId="1"/>
  </si>
  <si>
    <t>（項）エネルギー需給構造高度化対策費
　（大事項）温暖化対策に必要な経費</t>
    <phoneticPr fontId="1"/>
  </si>
  <si>
    <t>○</t>
    <phoneticPr fontId="1"/>
  </si>
  <si>
    <t>平成30年度</t>
  </si>
  <si>
    <t>ｴﾈﾙｷﾞｰ対策特別会計ｴﾈﾙｷﾞｰ需給勘定</t>
  </si>
  <si>
    <t>（項）エネルギー需給構造高度化対策費
　（大事項）温暖化対策に必要な経費</t>
  </si>
  <si>
    <t>平成23年度</t>
  </si>
  <si>
    <t>平成24年度</t>
  </si>
  <si>
    <t>平成31年度</t>
    <rPh sb="0" eb="2">
      <t>ヘイセイ</t>
    </rPh>
    <rPh sb="4" eb="6">
      <t>ネンド</t>
    </rPh>
    <phoneticPr fontId="1"/>
  </si>
  <si>
    <t>風力発電等に係る環境アセスメント基礎情報整備モデル事業（経済産業省連携事業）</t>
    <rPh sb="0" eb="2">
      <t>フウリョク</t>
    </rPh>
    <rPh sb="2" eb="4">
      <t>ハツデン</t>
    </rPh>
    <rPh sb="4" eb="5">
      <t>ナド</t>
    </rPh>
    <rPh sb="6" eb="7">
      <t>カカ</t>
    </rPh>
    <rPh sb="8" eb="10">
      <t>カンキョウ</t>
    </rPh>
    <rPh sb="16" eb="18">
      <t>キソ</t>
    </rPh>
    <rPh sb="18" eb="20">
      <t>ジョウホウ</t>
    </rPh>
    <rPh sb="20" eb="22">
      <t>セイビ</t>
    </rPh>
    <rPh sb="25" eb="27">
      <t>ジギョウ</t>
    </rPh>
    <rPh sb="28" eb="30">
      <t>ケイザイ</t>
    </rPh>
    <rPh sb="30" eb="33">
      <t>サンギョウショウ</t>
    </rPh>
    <rPh sb="33" eb="35">
      <t>レンケイ</t>
    </rPh>
    <rPh sb="35" eb="37">
      <t>ジギョウ</t>
    </rPh>
    <phoneticPr fontId="1"/>
  </si>
  <si>
    <t>食品廃棄物及び家畜排泄物等を活用した地域循環型バイオガスシステム構築モデル事業（農林水産省連携事業）</t>
    <rPh sb="40" eb="42">
      <t>ノウリン</t>
    </rPh>
    <rPh sb="42" eb="45">
      <t>スイサンショウ</t>
    </rPh>
    <rPh sb="45" eb="47">
      <t>レンケイ</t>
    </rPh>
    <rPh sb="47" eb="49">
      <t>ジギョウ</t>
    </rPh>
    <phoneticPr fontId="1"/>
  </si>
  <si>
    <t>地域低炭素投資促進ファンド事業</t>
    <rPh sb="0" eb="2">
      <t>チイキ</t>
    </rPh>
    <rPh sb="2" eb="5">
      <t>テイタンソ</t>
    </rPh>
    <rPh sb="5" eb="7">
      <t>トウシ</t>
    </rPh>
    <rPh sb="7" eb="9">
      <t>ソクシン</t>
    </rPh>
    <rPh sb="13" eb="15">
      <t>ジギョウ</t>
    </rPh>
    <phoneticPr fontId="1"/>
  </si>
  <si>
    <t>環境金融の拡大に向けた利子補給事業</t>
    <rPh sb="0" eb="2">
      <t>カンキョウ</t>
    </rPh>
    <rPh sb="2" eb="4">
      <t>キンユウ</t>
    </rPh>
    <rPh sb="5" eb="7">
      <t>カクダイ</t>
    </rPh>
    <rPh sb="8" eb="9">
      <t>ム</t>
    </rPh>
    <rPh sb="11" eb="13">
      <t>リシ</t>
    </rPh>
    <rPh sb="13" eb="15">
      <t>ホキュウ</t>
    </rPh>
    <rPh sb="15" eb="17">
      <t>ジギョウ</t>
    </rPh>
    <phoneticPr fontId="1"/>
  </si>
  <si>
    <t>平成11年度</t>
  </si>
  <si>
    <t>クレジット制度を活用した地域経済の循環促進事業</t>
    <rPh sb="5" eb="7">
      <t>セイド</t>
    </rPh>
    <rPh sb="8" eb="10">
      <t>カツヨウ</t>
    </rPh>
    <rPh sb="12" eb="14">
      <t>チイキ</t>
    </rPh>
    <rPh sb="14" eb="16">
      <t>ケイザイ</t>
    </rPh>
    <rPh sb="17" eb="19">
      <t>ジュンカン</t>
    </rPh>
    <rPh sb="19" eb="21">
      <t>ソクシン</t>
    </rPh>
    <rPh sb="21" eb="23">
      <t>ジギョウ</t>
    </rPh>
    <phoneticPr fontId="1"/>
  </si>
  <si>
    <t>平成20年度</t>
  </si>
  <si>
    <t>低炭素社会の実現に向けた中長期的温室効果ガス排出削減工程検討及びボトルネック解消等調査費</t>
  </si>
  <si>
    <t>平成28年度</t>
    <phoneticPr fontId="1"/>
  </si>
  <si>
    <t>地球環境局</t>
    <rPh sb="0" eb="2">
      <t>チキュウ</t>
    </rPh>
    <rPh sb="2" eb="5">
      <t>カンキョウキョク</t>
    </rPh>
    <phoneticPr fontId="1"/>
  </si>
  <si>
    <t>一般会計</t>
    <phoneticPr fontId="1"/>
  </si>
  <si>
    <t>一般会計</t>
    <phoneticPr fontId="1"/>
  </si>
  <si>
    <t>家庭部門のCO2排出実態統計調査事業</t>
    <rPh sb="0" eb="2">
      <t>カテイ</t>
    </rPh>
    <rPh sb="2" eb="4">
      <t>ブモン</t>
    </rPh>
    <rPh sb="8" eb="10">
      <t>ハイシュツ</t>
    </rPh>
    <rPh sb="10" eb="12">
      <t>ジッタイ</t>
    </rPh>
    <rPh sb="12" eb="14">
      <t>トウケイ</t>
    </rPh>
    <rPh sb="14" eb="16">
      <t>チョウサ</t>
    </rPh>
    <rPh sb="16" eb="18">
      <t>ジギョウ</t>
    </rPh>
    <phoneticPr fontId="1"/>
  </si>
  <si>
    <t>平成21年度</t>
  </si>
  <si>
    <t>国内排出量取引推進事業</t>
    <rPh sb="0" eb="2">
      <t>コクナイ</t>
    </rPh>
    <rPh sb="2" eb="4">
      <t>ハイシュツ</t>
    </rPh>
    <rPh sb="4" eb="7">
      <t>リョウトリヒキ</t>
    </rPh>
    <rPh sb="7" eb="9">
      <t>スイシン</t>
    </rPh>
    <rPh sb="9" eb="11">
      <t>ジギョウ</t>
    </rPh>
    <phoneticPr fontId="1"/>
  </si>
  <si>
    <t>平成17年度</t>
  </si>
  <si>
    <t>サプライチェーンにおける排出削減量の見える化推進事業</t>
    <rPh sb="12" eb="14">
      <t>ハイシュツ</t>
    </rPh>
    <rPh sb="14" eb="16">
      <t>サクゲン</t>
    </rPh>
    <rPh sb="16" eb="17">
      <t>リョウ</t>
    </rPh>
    <rPh sb="18" eb="19">
      <t>ミ</t>
    </rPh>
    <rPh sb="21" eb="22">
      <t>カ</t>
    </rPh>
    <rPh sb="22" eb="24">
      <t>スイシン</t>
    </rPh>
    <rPh sb="24" eb="26">
      <t>ジギョウ</t>
    </rPh>
    <phoneticPr fontId="1"/>
  </si>
  <si>
    <t>平成22年度</t>
  </si>
  <si>
    <t>CO2削減ポテンシャル診断推進事業</t>
    <rPh sb="3" eb="5">
      <t>サクゲン</t>
    </rPh>
    <rPh sb="11" eb="13">
      <t>シンダン</t>
    </rPh>
    <rPh sb="13" eb="15">
      <t>スイシン</t>
    </rPh>
    <rPh sb="15" eb="17">
      <t>ジギョウ</t>
    </rPh>
    <phoneticPr fontId="1"/>
  </si>
  <si>
    <t>平成32年度</t>
  </si>
  <si>
    <t>先進対策の効率的実施によるＣＯ２排出量大幅削減事業</t>
    <rPh sb="0" eb="2">
      <t>センシン</t>
    </rPh>
    <rPh sb="2" eb="4">
      <t>タイサク</t>
    </rPh>
    <rPh sb="5" eb="8">
      <t>コウリツテキ</t>
    </rPh>
    <rPh sb="8" eb="10">
      <t>ジッシ</t>
    </rPh>
    <rPh sb="16" eb="19">
      <t>ハイシュツリョウ</t>
    </rPh>
    <rPh sb="19" eb="21">
      <t>オオハバ</t>
    </rPh>
    <rPh sb="21" eb="23">
      <t>サクゲン</t>
    </rPh>
    <rPh sb="23" eb="25">
      <t>ジギョウ</t>
    </rPh>
    <phoneticPr fontId="1"/>
  </si>
  <si>
    <t>平成32年度</t>
    <phoneticPr fontId="1"/>
  </si>
  <si>
    <t>国際再生可能エネルギー機関分担金</t>
    <rPh sb="0" eb="2">
      <t>コクサイ</t>
    </rPh>
    <rPh sb="2" eb="4">
      <t>サイセイ</t>
    </rPh>
    <rPh sb="4" eb="6">
      <t>カノウ</t>
    </rPh>
    <rPh sb="11" eb="13">
      <t>キカン</t>
    </rPh>
    <rPh sb="13" eb="15">
      <t>ブンタン</t>
    </rPh>
    <rPh sb="15" eb="16">
      <t>キン</t>
    </rPh>
    <phoneticPr fontId="1"/>
  </si>
  <si>
    <t>低炭素価値向上に向けた社会システム構築支援事業</t>
    <rPh sb="0" eb="3">
      <t>テイタンソ</t>
    </rPh>
    <rPh sb="3" eb="5">
      <t>カチ</t>
    </rPh>
    <rPh sb="5" eb="7">
      <t>コウジョウ</t>
    </rPh>
    <rPh sb="8" eb="9">
      <t>ム</t>
    </rPh>
    <rPh sb="11" eb="13">
      <t>シャカイ</t>
    </rPh>
    <rPh sb="17" eb="19">
      <t>コウチク</t>
    </rPh>
    <rPh sb="19" eb="21">
      <t>シエン</t>
    </rPh>
    <rPh sb="21" eb="23">
      <t>ジギョウ</t>
    </rPh>
    <phoneticPr fontId="1"/>
  </si>
  <si>
    <t>木質バイオマスエネルギーを活用したモデル地域づくり推進事業（農林水産省連携事業）</t>
    <rPh sb="0" eb="2">
      <t>モクシツ</t>
    </rPh>
    <rPh sb="13" eb="15">
      <t>カツヨウ</t>
    </rPh>
    <rPh sb="30" eb="32">
      <t>ノウリン</t>
    </rPh>
    <rPh sb="32" eb="35">
      <t>スイサンショウ</t>
    </rPh>
    <phoneticPr fontId="1"/>
  </si>
  <si>
    <t>ＣＯ２削減対策強化誘導型技術開発・実証事業</t>
    <rPh sb="3" eb="5">
      <t>サクゲン</t>
    </rPh>
    <rPh sb="5" eb="7">
      <t>タイサク</t>
    </rPh>
    <rPh sb="7" eb="9">
      <t>キョウカ</t>
    </rPh>
    <rPh sb="9" eb="11">
      <t>ユウドウ</t>
    </rPh>
    <rPh sb="11" eb="12">
      <t>ガタ</t>
    </rPh>
    <rPh sb="12" eb="14">
      <t>ギジュツ</t>
    </rPh>
    <rPh sb="14" eb="16">
      <t>カイハツ</t>
    </rPh>
    <rPh sb="17" eb="19">
      <t>ジッショウ</t>
    </rPh>
    <rPh sb="19" eb="21">
      <t>ジギョウ</t>
    </rPh>
    <phoneticPr fontId="1"/>
  </si>
  <si>
    <t>平成34年度</t>
  </si>
  <si>
    <t>エネルギー起源ＣＯ２排出削減技術評価・検証事業費</t>
    <rPh sb="5" eb="7">
      <t>キゲン</t>
    </rPh>
    <rPh sb="10" eb="12">
      <t>ハイシュツ</t>
    </rPh>
    <rPh sb="12" eb="14">
      <t>サクゲン</t>
    </rPh>
    <rPh sb="14" eb="16">
      <t>ギジュツ</t>
    </rPh>
    <rPh sb="16" eb="18">
      <t>ヒョウカ</t>
    </rPh>
    <rPh sb="19" eb="21">
      <t>ケンショウ</t>
    </rPh>
    <rPh sb="21" eb="24">
      <t>ジギョウヒ</t>
    </rPh>
    <phoneticPr fontId="1"/>
  </si>
  <si>
    <t>ＣＣＳによるカーボンマイナス社会推進事業（一部経済産業省連携事業）</t>
    <phoneticPr fontId="1"/>
  </si>
  <si>
    <t>平成33年度</t>
    <phoneticPr fontId="1"/>
  </si>
  <si>
    <t>未来のあるべき社会・ライフスタイルを創造する技術イノベーション事業</t>
  </si>
  <si>
    <t>国連持続可能な消費と生産10年計画枠組み基金への拠出等による国際的な民生部門対策</t>
  </si>
  <si>
    <t>平成35年度</t>
    <phoneticPr fontId="1"/>
  </si>
  <si>
    <t>自立・分散型低炭素エネルギー社会構築推進事業</t>
  </si>
  <si>
    <t>バイオ燃料利用体制確立促進事業</t>
    <phoneticPr fontId="1"/>
  </si>
  <si>
    <t>平成29年度</t>
  </si>
  <si>
    <t>離島の低炭素地域づくり推進事業</t>
  </si>
  <si>
    <t>ｴﾈﾙｷﾞｰ対策特別会計ｴﾈﾙｷﾞｰ需給勘定</t>
    <phoneticPr fontId="1"/>
  </si>
  <si>
    <t>エコチューニングビジネスモデル確立事業</t>
  </si>
  <si>
    <t>先進技術を利用した省エネ型自然冷媒機器等普及促進事業（一部国土交通省・経済産業省連携事業）</t>
  </si>
  <si>
    <t>低炭素ライフスタイル構築に向けた診断促進事業</t>
  </si>
  <si>
    <t>短期寿命気候汚染物質削減に関する国際パートナーシップ拠出金関連業務</t>
  </si>
  <si>
    <t>地球環境局
水・大気環境局</t>
    <rPh sb="0" eb="2">
      <t>チキュウ</t>
    </rPh>
    <rPh sb="2" eb="5">
      <t>カンキョウキョク</t>
    </rPh>
    <rPh sb="6" eb="7">
      <t>ミズ</t>
    </rPh>
    <rPh sb="8" eb="10">
      <t>タイキ</t>
    </rPh>
    <rPh sb="10" eb="13">
      <t>カンキョウキョク</t>
    </rPh>
    <phoneticPr fontId="1"/>
  </si>
  <si>
    <t>平成26年度</t>
    <rPh sb="0" eb="2">
      <t>ヘイセイ</t>
    </rPh>
    <rPh sb="4" eb="6">
      <t>ネンド</t>
    </rPh>
    <phoneticPr fontId="1"/>
  </si>
  <si>
    <t>平成27年度</t>
    <rPh sb="0" eb="2">
      <t>ヘイセイ</t>
    </rPh>
    <rPh sb="4" eb="6">
      <t>ネンド</t>
    </rPh>
    <phoneticPr fontId="1"/>
  </si>
  <si>
    <t>水・大気環境局</t>
    <rPh sb="0" eb="1">
      <t>ミズ</t>
    </rPh>
    <rPh sb="2" eb="4">
      <t>タイキ</t>
    </rPh>
    <rPh sb="4" eb="6">
      <t>カンキョウ</t>
    </rPh>
    <rPh sb="6" eb="7">
      <t>キョク</t>
    </rPh>
    <phoneticPr fontId="1"/>
  </si>
  <si>
    <t>低炭素化に向けた公共交通利用転換事業（国土交通省連携事業）</t>
    <phoneticPr fontId="1"/>
  </si>
  <si>
    <t>中小トラック運送業者における低炭素化推進事業</t>
  </si>
  <si>
    <t>水・大気環境局</t>
    <phoneticPr fontId="1"/>
  </si>
  <si>
    <t>自然環境に配慮した再生可能エネルギー推進事業</t>
    <rPh sb="0" eb="2">
      <t>シゼン</t>
    </rPh>
    <rPh sb="2" eb="4">
      <t>カンキョウ</t>
    </rPh>
    <rPh sb="5" eb="7">
      <t>ハイリョ</t>
    </rPh>
    <rPh sb="9" eb="11">
      <t>サイセイ</t>
    </rPh>
    <rPh sb="11" eb="13">
      <t>カノウ</t>
    </rPh>
    <rPh sb="18" eb="20">
      <t>スイシン</t>
    </rPh>
    <rPh sb="20" eb="22">
      <t>ジギョウ</t>
    </rPh>
    <phoneticPr fontId="1"/>
  </si>
  <si>
    <t>自然環境局</t>
    <rPh sb="0" eb="2">
      <t>シゼン</t>
    </rPh>
    <rPh sb="2" eb="4">
      <t>カンキョウ</t>
    </rPh>
    <rPh sb="4" eb="5">
      <t>キョク</t>
    </rPh>
    <phoneticPr fontId="1"/>
  </si>
  <si>
    <t>省CO2型リサイクル高度化設備導入促進事業</t>
  </si>
  <si>
    <t>平成29年度</t>
    <rPh sb="0" eb="2">
      <t>ヘイセイ</t>
    </rPh>
    <rPh sb="4" eb="6">
      <t>ネンド</t>
    </rPh>
    <phoneticPr fontId="1"/>
  </si>
  <si>
    <t>風力発電等に係る地域主導型の戦略的適地抽出手法の構築事業</t>
  </si>
  <si>
    <t>「低炭素・循環・自然共生」地域創生実現プラン策定事業</t>
  </si>
  <si>
    <t>平成28年度</t>
    <rPh sb="0" eb="2">
      <t>ヘイセイ</t>
    </rPh>
    <rPh sb="4" eb="6">
      <t>ネンド</t>
    </rPh>
    <phoneticPr fontId="1"/>
  </si>
  <si>
    <t>地球環境局</t>
    <rPh sb="0" eb="2">
      <t>チキュウ</t>
    </rPh>
    <rPh sb="2" eb="5">
      <t>カンキョウキョク</t>
    </rPh>
    <phoneticPr fontId="2"/>
  </si>
  <si>
    <t>設備の高効率化改修支援モデル事業</t>
  </si>
  <si>
    <t>L2-Tech（先導的低炭素技術）導入拡大推進事業</t>
    <phoneticPr fontId="1"/>
  </si>
  <si>
    <t>平成32年度</t>
    <rPh sb="0" eb="2">
      <t>ヘイセイ</t>
    </rPh>
    <rPh sb="4" eb="6">
      <t>ネンド</t>
    </rPh>
    <phoneticPr fontId="1"/>
  </si>
  <si>
    <t>セルロースナノファイバー（CNF）等の次世代素材活用推進事業</t>
    <phoneticPr fontId="1"/>
  </si>
  <si>
    <t>持続的な地域創生を推進する人材育成拠点形成モデル事業</t>
  </si>
  <si>
    <t>再エネ等を活用した水素社会推進事業（一部経済産業省連携事業）</t>
  </si>
  <si>
    <t>地球環境局、水・大気環境局</t>
    <rPh sb="0" eb="2">
      <t>チキュウ</t>
    </rPh>
    <rPh sb="2" eb="5">
      <t>カンキョウキョク</t>
    </rPh>
    <phoneticPr fontId="2"/>
  </si>
  <si>
    <t>廃棄物焼却施設の余熱等を利用した地域低炭素化モデル事業</t>
  </si>
  <si>
    <t>平成28年度</t>
    <phoneticPr fontId="1"/>
  </si>
  <si>
    <t>低炭素型廃棄物処理支援事業</t>
  </si>
  <si>
    <t>再生可能エネルギー電気・熱自立的普及促進事業（経済産業省連携事業）</t>
  </si>
  <si>
    <t>地方公共団体カーボン・マネジメント強化事業</t>
  </si>
  <si>
    <t>省ＣＯ２型社会の構築に向けた社会ストック対策支援事業</t>
  </si>
  <si>
    <t>平成30年度</t>
    <rPh sb="0" eb="2">
      <t>ヘイセイ</t>
    </rPh>
    <rPh sb="4" eb="6">
      <t>ネンド</t>
    </rPh>
    <phoneticPr fontId="1"/>
  </si>
  <si>
    <t>公共施設等先進的CO2排出削減対策モデル事業</t>
  </si>
  <si>
    <t>地球環境局</t>
  </si>
  <si>
    <t>次世代省CO2型データセンター確立・普及促進事業</t>
  </si>
  <si>
    <t>賃貸住宅における省CO２促進モデル事業</t>
  </si>
  <si>
    <t>地下街を中心とした周辺街区における低炭素化モデル事業</t>
  </si>
  <si>
    <t>物流分野におけるＣＯ２削減対策促進事業</t>
  </si>
  <si>
    <t>低炭素型浮体式洋上風力発電低コスト化・普及促進事業</t>
    <phoneticPr fontId="1"/>
  </si>
  <si>
    <t>環境調和型バイオマス資源活用モデル事業</t>
  </si>
  <si>
    <t>ＣＯ２中長期大幅削減のためのエネルギー転換部門低炭素化のあり方検討事業</t>
  </si>
  <si>
    <t>先進国間の優れた温暖化対策技術の評価連携事業</t>
  </si>
  <si>
    <t>海洋環境保全上適正な海底下CCS実施確保のための総合検討事業</t>
  </si>
  <si>
    <t>水・大気環境局</t>
  </si>
  <si>
    <t>木質バイオマス資源の持続的活用による再生可能エネルギー導入計画策定事業（経済産業省連携事業）</t>
  </si>
  <si>
    <t>自然環境局</t>
  </si>
  <si>
    <t>国立公園等における再生可能エネルギーの効率的導入促進事業</t>
  </si>
  <si>
    <t>防災・減災、国土強靱化及び地域の低炭素化に資する自立・分散型エネルギー設備等導入推進事業</t>
    <phoneticPr fontId="1"/>
  </si>
  <si>
    <t>-</t>
    <phoneticPr fontId="1"/>
  </si>
  <si>
    <t>COOL  CHOICE推進事業（省エネ家電マーケット創出）</t>
    <phoneticPr fontId="1"/>
  </si>
  <si>
    <t>目標名：1-2 世界全体での抜本的な排出削減への貢献</t>
    <rPh sb="0" eb="2">
      <t>モクヒョウ</t>
    </rPh>
    <rPh sb="2" eb="3">
      <t>メイ</t>
    </rPh>
    <rPh sb="8" eb="10">
      <t>セカイ</t>
    </rPh>
    <rPh sb="10" eb="12">
      <t>ゼンタイ</t>
    </rPh>
    <rPh sb="14" eb="17">
      <t>バッポンテキ</t>
    </rPh>
    <rPh sb="18" eb="20">
      <t>ハイシュツ</t>
    </rPh>
    <rPh sb="20" eb="22">
      <t>サクゲン</t>
    </rPh>
    <rPh sb="24" eb="26">
      <t>コウケン</t>
    </rPh>
    <phoneticPr fontId="2"/>
  </si>
  <si>
    <t>気候変動枠組条約・京都議定書拠出金</t>
  </si>
  <si>
    <t>平成19年度</t>
  </si>
  <si>
    <t>（項）地球温暖化対策推進費
　（大事項）地球温暖化対策の推進に必要な経費</t>
    <phoneticPr fontId="1"/>
  </si>
  <si>
    <t>循環産業の国際展開に係る海外でのＣＯ２削減に向けた実証支援事業</t>
    <phoneticPr fontId="1"/>
  </si>
  <si>
    <t>平成14年度</t>
  </si>
  <si>
    <t>二国間クレジット制度（JCM）資金支援事業（プロジェクト補助）</t>
    <rPh sb="0" eb="3">
      <t>ニコクカン</t>
    </rPh>
    <rPh sb="8" eb="10">
      <t>セイド</t>
    </rPh>
    <rPh sb="15" eb="17">
      <t>シキン</t>
    </rPh>
    <rPh sb="17" eb="19">
      <t>シエン</t>
    </rPh>
    <rPh sb="19" eb="21">
      <t>ジギョウ</t>
    </rPh>
    <rPh sb="20" eb="21">
      <t>ギョウ</t>
    </rPh>
    <rPh sb="28" eb="30">
      <t>ホジョ</t>
    </rPh>
    <phoneticPr fontId="1"/>
  </si>
  <si>
    <t>二国間クレジット制度（JCM）資金支援事業（ＡＤＢ拠出金）</t>
    <rPh sb="0" eb="3">
      <t>ニコクカン</t>
    </rPh>
    <rPh sb="8" eb="10">
      <t>セイド</t>
    </rPh>
    <rPh sb="15" eb="17">
      <t>シキン</t>
    </rPh>
    <rPh sb="17" eb="19">
      <t>シエン</t>
    </rPh>
    <rPh sb="19" eb="21">
      <t>ジギョウ</t>
    </rPh>
    <rPh sb="25" eb="27">
      <t>キョシュツ</t>
    </rPh>
    <rPh sb="27" eb="28">
      <t>キン</t>
    </rPh>
    <phoneticPr fontId="1"/>
  </si>
  <si>
    <t>二国間クレジット制度（ＪＣＭ）基盤整備事業（制度構築・案件形成支援）</t>
    <rPh sb="8" eb="10">
      <t>セイド</t>
    </rPh>
    <rPh sb="15" eb="17">
      <t>キバン</t>
    </rPh>
    <rPh sb="17" eb="19">
      <t>セイビ</t>
    </rPh>
    <rPh sb="19" eb="21">
      <t>ジギョウ</t>
    </rPh>
    <rPh sb="22" eb="24">
      <t>セイド</t>
    </rPh>
    <rPh sb="24" eb="26">
      <t>コウチク</t>
    </rPh>
    <rPh sb="27" eb="29">
      <t>アンケン</t>
    </rPh>
    <rPh sb="29" eb="31">
      <t>ケイセイ</t>
    </rPh>
    <rPh sb="31" eb="33">
      <t>シエン</t>
    </rPh>
    <phoneticPr fontId="1"/>
  </si>
  <si>
    <t>平成18年度</t>
  </si>
  <si>
    <t>気候技術センター・ネットワーク（ＣＴＣＮ）事業との連携推進</t>
  </si>
  <si>
    <t>途上国向け低炭素技術イノベーション創出事業</t>
  </si>
  <si>
    <t>アジア地域におけるコベネフィット型環境汚染対策推進事業</t>
    <rPh sb="3" eb="5">
      <t>チイキ</t>
    </rPh>
    <rPh sb="16" eb="17">
      <t>ガタ</t>
    </rPh>
    <rPh sb="17" eb="19">
      <t>カンキョウ</t>
    </rPh>
    <rPh sb="19" eb="21">
      <t>オセン</t>
    </rPh>
    <rPh sb="21" eb="23">
      <t>タイサク</t>
    </rPh>
    <rPh sb="23" eb="25">
      <t>スイシン</t>
    </rPh>
    <rPh sb="25" eb="27">
      <t>ジギョウ</t>
    </rPh>
    <phoneticPr fontId="1"/>
  </si>
  <si>
    <t>一般会計</t>
  </si>
  <si>
    <t>（項）地球環境保全費
　（大事項）地球環境の保全に必要な経費</t>
  </si>
  <si>
    <t>目標名：1-3 気候変動の影響への適応策の推進</t>
    <rPh sb="0" eb="2">
      <t>モクヒョウ</t>
    </rPh>
    <rPh sb="2" eb="3">
      <t>メイ</t>
    </rPh>
    <rPh sb="8" eb="10">
      <t>キコウ</t>
    </rPh>
    <rPh sb="10" eb="12">
      <t>ヘンドウ</t>
    </rPh>
    <rPh sb="13" eb="15">
      <t>エイキョウ</t>
    </rPh>
    <rPh sb="17" eb="20">
      <t>テキオウサク</t>
    </rPh>
    <rPh sb="21" eb="23">
      <t>スイシン</t>
    </rPh>
    <phoneticPr fontId="2"/>
  </si>
  <si>
    <t>（項）環境政策基盤整備費
　（大事項）環境問題に対する調査・研究・技術開発に必要な経費</t>
    <phoneticPr fontId="1"/>
  </si>
  <si>
    <t>施策名：2.地球環境の保全</t>
    <rPh sb="0" eb="2">
      <t>シサク</t>
    </rPh>
    <rPh sb="2" eb="3">
      <t>メイ</t>
    </rPh>
    <rPh sb="8" eb="10">
      <t>カンキョウ</t>
    </rPh>
    <rPh sb="11" eb="13">
      <t>ホゼン</t>
    </rPh>
    <phoneticPr fontId="2"/>
  </si>
  <si>
    <t>目標名：2-1 オゾン層の保護・回復</t>
    <rPh sb="0" eb="2">
      <t>モクヒョウ</t>
    </rPh>
    <rPh sb="2" eb="3">
      <t>メイ</t>
    </rPh>
    <phoneticPr fontId="2"/>
  </si>
  <si>
    <t>平成元年度</t>
  </si>
  <si>
    <t>（項）地球環境保全費
　（大事項）地球環境の保全に必要な経費</t>
    <phoneticPr fontId="1"/>
  </si>
  <si>
    <t>目標名：2-2 地球環境保全に関する国際連携・協力</t>
    <rPh sb="0" eb="2">
      <t>モクヒョウ</t>
    </rPh>
    <rPh sb="2" eb="3">
      <t>メイ</t>
    </rPh>
    <phoneticPr fontId="2"/>
  </si>
  <si>
    <t>経済協力開発機構拠出金</t>
  </si>
  <si>
    <t>平成7年度</t>
  </si>
  <si>
    <t>排出・吸収量世界標準算定方式確立事業拠出金等</t>
  </si>
  <si>
    <t>平成9年度</t>
  </si>
  <si>
    <t>国際連合環境計画拠出金等</t>
  </si>
  <si>
    <t>国際連合気候変動枠組条約事務局拠出金</t>
  </si>
  <si>
    <t>国際連携戦略推進費</t>
  </si>
  <si>
    <t>環境国際協力推進費</t>
  </si>
  <si>
    <t>目標名：2-3 地球環境保全に関する調査研究</t>
    <rPh sb="0" eb="2">
      <t>モクヒョウ</t>
    </rPh>
    <rPh sb="2" eb="3">
      <t>メイ</t>
    </rPh>
    <phoneticPr fontId="2"/>
  </si>
  <si>
    <t>地球環境戦略研究機関拠出金</t>
    <phoneticPr fontId="1"/>
  </si>
  <si>
    <t>地球環境に関するアジア太平洋地域共同研究・観測事業拠出金</t>
  </si>
  <si>
    <t>地球環境保全試験研究費</t>
  </si>
  <si>
    <t>平成13年度</t>
  </si>
  <si>
    <t>（項）地球環境保全等試験研究費
　（大事項）地球環境保全等試験研究に必要な経費</t>
    <phoneticPr fontId="1"/>
  </si>
  <si>
    <t>施策名：3.大気・水・土壌環境等の保全</t>
    <rPh sb="0" eb="2">
      <t>シサク</t>
    </rPh>
    <rPh sb="2" eb="3">
      <t>メイ</t>
    </rPh>
    <rPh sb="6" eb="8">
      <t>タイキ</t>
    </rPh>
    <rPh sb="9" eb="10">
      <t>ミズ</t>
    </rPh>
    <rPh sb="11" eb="13">
      <t>ドジョウ</t>
    </rPh>
    <rPh sb="13" eb="15">
      <t>カンキョウ</t>
    </rPh>
    <rPh sb="15" eb="16">
      <t>トウ</t>
    </rPh>
    <rPh sb="17" eb="19">
      <t>ホゼン</t>
    </rPh>
    <phoneticPr fontId="2"/>
  </si>
  <si>
    <t>目標名：3-1　大気環境の保全（酸性雨・黄砂対策を含む）</t>
    <rPh sb="0" eb="2">
      <t>モクヒョウ</t>
    </rPh>
    <rPh sb="2" eb="3">
      <t>メイ</t>
    </rPh>
    <rPh sb="8" eb="10">
      <t>タイキ</t>
    </rPh>
    <rPh sb="10" eb="12">
      <t>カンキョウ</t>
    </rPh>
    <rPh sb="13" eb="15">
      <t>ホゼン</t>
    </rPh>
    <rPh sb="16" eb="19">
      <t>サンセイウ</t>
    </rPh>
    <rPh sb="20" eb="22">
      <t>コウサ</t>
    </rPh>
    <rPh sb="22" eb="24">
      <t>タイサク</t>
    </rPh>
    <rPh sb="25" eb="26">
      <t>フク</t>
    </rPh>
    <phoneticPr fontId="2"/>
  </si>
  <si>
    <t>昭和49年度</t>
  </si>
  <si>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1"/>
  </si>
  <si>
    <t>大気環境監視測定網整備推進費</t>
  </si>
  <si>
    <t>昭和46年度</t>
  </si>
  <si>
    <t>大気汚染防止規制等対策推進費</t>
  </si>
  <si>
    <t>昭和47年度</t>
  </si>
  <si>
    <t>有害大気汚染物質等対策推進費</t>
  </si>
  <si>
    <t>平成5年度</t>
  </si>
  <si>
    <t>アスベスト飛散防止総合対策費</t>
    <rPh sb="5" eb="7">
      <t>ヒサン</t>
    </rPh>
    <rPh sb="7" eb="9">
      <t>ボウシ</t>
    </rPh>
    <rPh sb="9" eb="11">
      <t>ソウゴウ</t>
    </rPh>
    <rPh sb="11" eb="14">
      <t>タイサクヒ</t>
    </rPh>
    <phoneticPr fontId="1"/>
  </si>
  <si>
    <t>在日米軍施設・区域周辺環境保全対策費</t>
  </si>
  <si>
    <t>昭和53年度</t>
  </si>
  <si>
    <t>コベネフィット・アプローチ推進事業費</t>
    <rPh sb="13" eb="15">
      <t>スイシン</t>
    </rPh>
    <rPh sb="15" eb="17">
      <t>ジギョウ</t>
    </rPh>
    <phoneticPr fontId="1"/>
  </si>
  <si>
    <t>公害防止管理推進調査対策検討費</t>
  </si>
  <si>
    <t>微小粒子状物質（ＰＭ２．５）等総合対策費</t>
    <rPh sb="14" eb="15">
      <t>トウ</t>
    </rPh>
    <phoneticPr fontId="1"/>
  </si>
  <si>
    <t>大気環境監視システム整備経費</t>
    <phoneticPr fontId="1"/>
  </si>
  <si>
    <t>越境大気汚染対策推進費</t>
  </si>
  <si>
    <t>自動車大気汚染対策等推進費</t>
    <rPh sb="0" eb="3">
      <t>ジドウシャ</t>
    </rPh>
    <rPh sb="3" eb="5">
      <t>タイキ</t>
    </rPh>
    <rPh sb="5" eb="7">
      <t>オセン</t>
    </rPh>
    <rPh sb="7" eb="9">
      <t>タイサク</t>
    </rPh>
    <rPh sb="9" eb="10">
      <t>トウ</t>
    </rPh>
    <rPh sb="10" eb="13">
      <t>スイシンヒ</t>
    </rPh>
    <phoneticPr fontId="1"/>
  </si>
  <si>
    <t>オフロード特殊自動車排出ガス対策推進事業</t>
    <rPh sb="5" eb="7">
      <t>トクシュ</t>
    </rPh>
    <rPh sb="7" eb="10">
      <t>ジドウシャ</t>
    </rPh>
    <rPh sb="10" eb="12">
      <t>ハイシュツ</t>
    </rPh>
    <rPh sb="14" eb="16">
      <t>タイサク</t>
    </rPh>
    <rPh sb="16" eb="18">
      <t>スイシン</t>
    </rPh>
    <rPh sb="18" eb="20">
      <t>ジギョウ</t>
    </rPh>
    <phoneticPr fontId="1"/>
  </si>
  <si>
    <t>船舶・航空機排出ガス対策検討調査</t>
    <rPh sb="0" eb="2">
      <t>センパク</t>
    </rPh>
    <rPh sb="3" eb="6">
      <t>コウクウキ</t>
    </rPh>
    <rPh sb="6" eb="8">
      <t>ハイシュツ</t>
    </rPh>
    <rPh sb="10" eb="12">
      <t>タイサク</t>
    </rPh>
    <rPh sb="12" eb="14">
      <t>ケントウ</t>
    </rPh>
    <rPh sb="14" eb="16">
      <t>チョウサ</t>
    </rPh>
    <phoneticPr fontId="1"/>
  </si>
  <si>
    <t>自動車排出ガス・騒音規制強化等の推進</t>
  </si>
  <si>
    <t>平成12年度</t>
  </si>
  <si>
    <t>自動車交通環境監視測定費</t>
    <rPh sb="0" eb="3">
      <t>ジドウシャ</t>
    </rPh>
    <rPh sb="3" eb="5">
      <t>コウツウ</t>
    </rPh>
    <rPh sb="5" eb="7">
      <t>カンキョウ</t>
    </rPh>
    <rPh sb="7" eb="9">
      <t>カンシ</t>
    </rPh>
    <rPh sb="9" eb="11">
      <t>ソクテイ</t>
    </rPh>
    <rPh sb="11" eb="12">
      <t>ヒ</t>
    </rPh>
    <phoneticPr fontId="1"/>
  </si>
  <si>
    <t>昭和38年度</t>
  </si>
  <si>
    <t>国際連合地域開発センター拠出金</t>
    <rPh sb="0" eb="2">
      <t>コクサイ</t>
    </rPh>
    <rPh sb="2" eb="4">
      <t>レンゴウ</t>
    </rPh>
    <rPh sb="4" eb="6">
      <t>チイキ</t>
    </rPh>
    <rPh sb="6" eb="8">
      <t>カイハツ</t>
    </rPh>
    <rPh sb="12" eb="15">
      <t>キョシュツキン</t>
    </rPh>
    <phoneticPr fontId="1"/>
  </si>
  <si>
    <t>東アジア酸性雨モニタリングネットワーク拠出金</t>
    <rPh sb="0" eb="1">
      <t>ヒガシ</t>
    </rPh>
    <phoneticPr fontId="3"/>
  </si>
  <si>
    <t>環境測定等に関する調査費</t>
    <rPh sb="4" eb="5">
      <t>トウ</t>
    </rPh>
    <rPh sb="6" eb="7">
      <t>カン</t>
    </rPh>
    <rPh sb="9" eb="12">
      <t>チョウサヒ</t>
    </rPh>
    <phoneticPr fontId="1"/>
  </si>
  <si>
    <t>昭和50年度</t>
  </si>
  <si>
    <t>水銀大気排出対策推進事業費</t>
    <rPh sb="0" eb="2">
      <t>スイギン</t>
    </rPh>
    <rPh sb="2" eb="4">
      <t>タイキ</t>
    </rPh>
    <rPh sb="4" eb="6">
      <t>ハイシュツ</t>
    </rPh>
    <rPh sb="6" eb="8">
      <t>タイサク</t>
    </rPh>
    <rPh sb="8" eb="10">
      <t>スイシン</t>
    </rPh>
    <rPh sb="10" eb="13">
      <t>ジギョウヒ</t>
    </rPh>
    <phoneticPr fontId="2"/>
  </si>
  <si>
    <t>終了(予定)なし</t>
    <rPh sb="0" eb="2">
      <t>シュウリョウ</t>
    </rPh>
    <rPh sb="3" eb="5">
      <t>ヨテイ</t>
    </rPh>
    <phoneticPr fontId="2"/>
  </si>
  <si>
    <t>水・大気環境局</t>
    <rPh sb="0" eb="1">
      <t>ミズ</t>
    </rPh>
    <rPh sb="2" eb="4">
      <t>タイキ</t>
    </rPh>
    <rPh sb="4" eb="6">
      <t>カンキョウ</t>
    </rPh>
    <rPh sb="6" eb="7">
      <t>キョク</t>
    </rPh>
    <phoneticPr fontId="2"/>
  </si>
  <si>
    <t>一般会計</t>
    <rPh sb="0" eb="2">
      <t>イッパン</t>
    </rPh>
    <rPh sb="2" eb="4">
      <t>カイケイ</t>
    </rPh>
    <phoneticPr fontId="2"/>
  </si>
  <si>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2"/>
  </si>
  <si>
    <t>PM2.5越境大気汚染監視体制整備事業</t>
    <rPh sb="5" eb="7">
      <t>エッキョウ</t>
    </rPh>
    <rPh sb="7" eb="9">
      <t>タイキ</t>
    </rPh>
    <rPh sb="9" eb="11">
      <t>オセン</t>
    </rPh>
    <rPh sb="11" eb="13">
      <t>カンシ</t>
    </rPh>
    <rPh sb="13" eb="15">
      <t>タイセイ</t>
    </rPh>
    <rPh sb="15" eb="17">
      <t>セイビ</t>
    </rPh>
    <rPh sb="17" eb="19">
      <t>ジギョウ</t>
    </rPh>
    <phoneticPr fontId="1"/>
  </si>
  <si>
    <t>目標名：3-2　大気生活環境の保全</t>
    <rPh sb="0" eb="2">
      <t>モクヒョウ</t>
    </rPh>
    <rPh sb="2" eb="3">
      <t>メイ</t>
    </rPh>
    <rPh sb="8" eb="10">
      <t>タイキ</t>
    </rPh>
    <rPh sb="10" eb="12">
      <t>セイカツ</t>
    </rPh>
    <rPh sb="12" eb="14">
      <t>カンキョウ</t>
    </rPh>
    <rPh sb="15" eb="17">
      <t>ホゼン</t>
    </rPh>
    <phoneticPr fontId="2"/>
  </si>
  <si>
    <t>騒音・振動・悪臭公害防止強化対策費</t>
    <rPh sb="0" eb="2">
      <t>ソウオン</t>
    </rPh>
    <rPh sb="3" eb="5">
      <t>シンドウ</t>
    </rPh>
    <rPh sb="6" eb="8">
      <t>アクシュウ</t>
    </rPh>
    <rPh sb="8" eb="10">
      <t>コウガイ</t>
    </rPh>
    <rPh sb="10" eb="12">
      <t>ボウシ</t>
    </rPh>
    <rPh sb="12" eb="14">
      <t>キョウカ</t>
    </rPh>
    <rPh sb="14" eb="17">
      <t>タイサクヒ</t>
    </rPh>
    <phoneticPr fontId="1"/>
  </si>
  <si>
    <t>昭和63年度</t>
  </si>
  <si>
    <t>クールシティ推進事業</t>
    <rPh sb="6" eb="8">
      <t>スイシン</t>
    </rPh>
    <rPh sb="8" eb="10">
      <t>ジギョウ</t>
    </rPh>
    <phoneticPr fontId="1"/>
  </si>
  <si>
    <t>交通騒音振動対策調査検討費</t>
    <rPh sb="0" eb="2">
      <t>コウツウ</t>
    </rPh>
    <rPh sb="2" eb="4">
      <t>ソウオン</t>
    </rPh>
    <rPh sb="4" eb="6">
      <t>シンドウ</t>
    </rPh>
    <rPh sb="6" eb="8">
      <t>タイサク</t>
    </rPh>
    <rPh sb="8" eb="10">
      <t>チョウサ</t>
    </rPh>
    <rPh sb="10" eb="13">
      <t>ケントウヒ</t>
    </rPh>
    <phoneticPr fontId="1"/>
  </si>
  <si>
    <t>目標名：3-3　水環境の保全（海洋環境の保全を含む）</t>
    <rPh sb="0" eb="2">
      <t>モクヒョウ</t>
    </rPh>
    <rPh sb="2" eb="3">
      <t>メイ</t>
    </rPh>
    <rPh sb="8" eb="9">
      <t>ミズ</t>
    </rPh>
    <rPh sb="9" eb="11">
      <t>カンキョウ</t>
    </rPh>
    <rPh sb="12" eb="14">
      <t>ホゼン</t>
    </rPh>
    <rPh sb="15" eb="17">
      <t>カイヨウ</t>
    </rPh>
    <rPh sb="17" eb="19">
      <t>カンキョウ</t>
    </rPh>
    <rPh sb="20" eb="22">
      <t>ホゼン</t>
    </rPh>
    <rPh sb="23" eb="24">
      <t>フク</t>
    </rPh>
    <phoneticPr fontId="2"/>
  </si>
  <si>
    <t>水質環境基準検討費</t>
    <phoneticPr fontId="1"/>
  </si>
  <si>
    <t>排水対策推進費</t>
  </si>
  <si>
    <t>水質関連情報利用基盤整備費</t>
  </si>
  <si>
    <t>総量削減及び閉鎖性海域管理推進費</t>
    <rPh sb="0" eb="2">
      <t>ソウリョウ</t>
    </rPh>
    <rPh sb="2" eb="4">
      <t>サクゲン</t>
    </rPh>
    <rPh sb="4" eb="5">
      <t>オヨ</t>
    </rPh>
    <rPh sb="6" eb="9">
      <t>ヘイサセイ</t>
    </rPh>
    <rPh sb="9" eb="11">
      <t>カイイキ</t>
    </rPh>
    <rPh sb="11" eb="13">
      <t>カンリ</t>
    </rPh>
    <rPh sb="13" eb="16">
      <t>スイシンヒ</t>
    </rPh>
    <phoneticPr fontId="1"/>
  </si>
  <si>
    <t>豊かさを実感できる海の再生事業</t>
    <rPh sb="0" eb="1">
      <t>ユタ</t>
    </rPh>
    <rPh sb="4" eb="6">
      <t>ジッカン</t>
    </rPh>
    <rPh sb="9" eb="10">
      <t>ウミ</t>
    </rPh>
    <rPh sb="11" eb="13">
      <t>サイセイ</t>
    </rPh>
    <rPh sb="13" eb="15">
      <t>ジギョウ</t>
    </rPh>
    <phoneticPr fontId="1"/>
  </si>
  <si>
    <t>湖沼環境対策等推進費</t>
  </si>
  <si>
    <t>水質・底質分析法検討費</t>
  </si>
  <si>
    <t>地盤沈下等水管理推進費</t>
    <rPh sb="0" eb="2">
      <t>ジバン</t>
    </rPh>
    <rPh sb="2" eb="4">
      <t>チンカ</t>
    </rPh>
    <rPh sb="4" eb="5">
      <t>トウ</t>
    </rPh>
    <rPh sb="5" eb="6">
      <t>ミズ</t>
    </rPh>
    <rPh sb="6" eb="8">
      <t>カンリ</t>
    </rPh>
    <rPh sb="8" eb="11">
      <t>スイシンヒ</t>
    </rPh>
    <phoneticPr fontId="1"/>
  </si>
  <si>
    <t>国際的水環境改善活動推進等経費</t>
    <rPh sb="12" eb="13">
      <t>トウ</t>
    </rPh>
    <rPh sb="13" eb="15">
      <t>ケイヒ</t>
    </rPh>
    <phoneticPr fontId="1"/>
  </si>
  <si>
    <t>海洋環境関連条約対応事業</t>
    <rPh sb="0" eb="2">
      <t>カイヨウ</t>
    </rPh>
    <rPh sb="2" eb="4">
      <t>カンキョウ</t>
    </rPh>
    <rPh sb="4" eb="6">
      <t>カンレン</t>
    </rPh>
    <rPh sb="6" eb="8">
      <t>ジョウヤク</t>
    </rPh>
    <rPh sb="8" eb="10">
      <t>タイオウ</t>
    </rPh>
    <rPh sb="10" eb="12">
      <t>ジギョウ</t>
    </rPh>
    <phoneticPr fontId="1"/>
  </si>
  <si>
    <t>昭和61年度</t>
  </si>
  <si>
    <t>海洋環境モニタリング推進事業</t>
    <rPh sb="12" eb="14">
      <t>ジギョウ</t>
    </rPh>
    <phoneticPr fontId="1"/>
  </si>
  <si>
    <t>ロンドン議定書実施のための不発弾陸上処理事業</t>
    <rPh sb="20" eb="22">
      <t>ジギョウ</t>
    </rPh>
    <phoneticPr fontId="1"/>
  </si>
  <si>
    <t>漂流・漂着・海底ごみに係る削減方策総合検討事業</t>
    <rPh sb="6" eb="8">
      <t>カイテイ</t>
    </rPh>
    <rPh sb="17" eb="19">
      <t>ソウゴウ</t>
    </rPh>
    <rPh sb="19" eb="21">
      <t>ケントウ</t>
    </rPh>
    <rPh sb="21" eb="23">
      <t>ジギョウ</t>
    </rPh>
    <phoneticPr fontId="1"/>
  </si>
  <si>
    <t>我が国の優れた水処理技術の海外展開支援</t>
    <rPh sb="0" eb="1">
      <t>ワ</t>
    </rPh>
    <rPh sb="2" eb="3">
      <t>クニ</t>
    </rPh>
    <rPh sb="4" eb="5">
      <t>スグ</t>
    </rPh>
    <rPh sb="7" eb="8">
      <t>ミズ</t>
    </rPh>
    <rPh sb="8" eb="10">
      <t>ショリ</t>
    </rPh>
    <rPh sb="10" eb="12">
      <t>ギジュツ</t>
    </rPh>
    <rPh sb="13" eb="15">
      <t>カイガイ</t>
    </rPh>
    <rPh sb="15" eb="17">
      <t>テンカイ</t>
    </rPh>
    <rPh sb="17" eb="19">
      <t>シエン</t>
    </rPh>
    <phoneticPr fontId="1"/>
  </si>
  <si>
    <t>放射性物質による水質汚濁状況の常時監視</t>
  </si>
  <si>
    <t>健全な水循環に係る総合対策推進費</t>
    <rPh sb="0" eb="2">
      <t>ケンゼン</t>
    </rPh>
    <rPh sb="3" eb="4">
      <t>ミズ</t>
    </rPh>
    <rPh sb="4" eb="6">
      <t>ジュンカン</t>
    </rPh>
    <rPh sb="7" eb="8">
      <t>カカ</t>
    </rPh>
    <rPh sb="9" eb="11">
      <t>ソウゴウ</t>
    </rPh>
    <rPh sb="11" eb="13">
      <t>タイサク</t>
    </rPh>
    <rPh sb="13" eb="16">
      <t>スイシンヒ</t>
    </rPh>
    <phoneticPr fontId="2"/>
  </si>
  <si>
    <t>地下水質保全推進費</t>
    <rPh sb="0" eb="2">
      <t>チカ</t>
    </rPh>
    <rPh sb="2" eb="4">
      <t>スイシツ</t>
    </rPh>
    <rPh sb="4" eb="6">
      <t>ホゼン</t>
    </rPh>
    <rPh sb="6" eb="8">
      <t>スイシン</t>
    </rPh>
    <rPh sb="8" eb="9">
      <t>ヒ</t>
    </rPh>
    <phoneticPr fontId="2"/>
  </si>
  <si>
    <t xml:space="preserve">目標名：3-4　土壌環境の保全 </t>
    <rPh sb="0" eb="2">
      <t>モクヒョウ</t>
    </rPh>
    <rPh sb="2" eb="3">
      <t>メイ</t>
    </rPh>
    <rPh sb="8" eb="10">
      <t>ドジョウ</t>
    </rPh>
    <rPh sb="10" eb="12">
      <t>カンキョウ</t>
    </rPh>
    <rPh sb="13" eb="15">
      <t>ホゼン</t>
    </rPh>
    <phoneticPr fontId="2"/>
  </si>
  <si>
    <t>目標名：3-5　ダイオキシン類・農薬対策</t>
    <rPh sb="0" eb="2">
      <t>モクヒョウ</t>
    </rPh>
    <rPh sb="2" eb="3">
      <t>メイ</t>
    </rPh>
    <rPh sb="14" eb="15">
      <t>タグイ</t>
    </rPh>
    <rPh sb="16" eb="18">
      <t>ノウヤク</t>
    </rPh>
    <rPh sb="18" eb="20">
      <t>タイサク</t>
    </rPh>
    <phoneticPr fontId="2"/>
  </si>
  <si>
    <t>農薬登録保留基準等設定費</t>
    <rPh sb="0" eb="2">
      <t>ノウヤク</t>
    </rPh>
    <rPh sb="2" eb="4">
      <t>トウロク</t>
    </rPh>
    <rPh sb="4" eb="6">
      <t>ホリュウ</t>
    </rPh>
    <rPh sb="6" eb="8">
      <t>キジュン</t>
    </rPh>
    <rPh sb="8" eb="9">
      <t>トウ</t>
    </rPh>
    <rPh sb="9" eb="11">
      <t>セッテイ</t>
    </rPh>
    <rPh sb="11" eb="12">
      <t>ヒ</t>
    </rPh>
    <phoneticPr fontId="1"/>
  </si>
  <si>
    <t>平成17年度</t>
    <rPh sb="0" eb="2">
      <t>ヘイセイ</t>
    </rPh>
    <phoneticPr fontId="1"/>
  </si>
  <si>
    <t>ダイオキシン類総合対策費</t>
    <rPh sb="6" eb="7">
      <t>ルイ</t>
    </rPh>
    <rPh sb="7" eb="9">
      <t>ソウゴウ</t>
    </rPh>
    <rPh sb="9" eb="12">
      <t>タイサクヒ</t>
    </rPh>
    <phoneticPr fontId="1"/>
  </si>
  <si>
    <t>施策名：4.廃棄物・リサイクル対策の推進</t>
    <rPh sb="0" eb="2">
      <t>シサク</t>
    </rPh>
    <rPh sb="2" eb="3">
      <t>メイ</t>
    </rPh>
    <rPh sb="6" eb="9">
      <t>ハイキブツ</t>
    </rPh>
    <rPh sb="15" eb="17">
      <t>タイサク</t>
    </rPh>
    <rPh sb="18" eb="20">
      <t>スイシン</t>
    </rPh>
    <phoneticPr fontId="2"/>
  </si>
  <si>
    <t>目標名：4-1　国内及び国際的な循環型社会の構築</t>
    <rPh sb="0" eb="2">
      <t>モクヒョウ</t>
    </rPh>
    <rPh sb="2" eb="3">
      <t>メイ</t>
    </rPh>
    <rPh sb="8" eb="10">
      <t>コクナイ</t>
    </rPh>
    <rPh sb="10" eb="11">
      <t>オヨ</t>
    </rPh>
    <rPh sb="12" eb="15">
      <t>コクサイテキ</t>
    </rPh>
    <rPh sb="16" eb="19">
      <t>ジュンカンガタ</t>
    </rPh>
    <rPh sb="19" eb="21">
      <t>シャカイ</t>
    </rPh>
    <rPh sb="22" eb="24">
      <t>コウチク</t>
    </rPh>
    <phoneticPr fontId="2"/>
  </si>
  <si>
    <t>循環型社会形成推進等経費</t>
    <rPh sb="0" eb="3">
      <t>ジュンカンガタ</t>
    </rPh>
    <rPh sb="3" eb="5">
      <t>シャカイ</t>
    </rPh>
    <rPh sb="5" eb="7">
      <t>ケイセイ</t>
    </rPh>
    <rPh sb="7" eb="9">
      <t>スイシン</t>
    </rPh>
    <rPh sb="9" eb="10">
      <t>トウ</t>
    </rPh>
    <rPh sb="10" eb="12">
      <t>ケイヒ</t>
    </rPh>
    <phoneticPr fontId="1"/>
  </si>
  <si>
    <t>（項）廃棄物・リサイクル対策推進費
　（大事項）廃棄物・リサイクル対策の推進に必要な経費</t>
    <rPh sb="1" eb="2">
      <t>コウ</t>
    </rPh>
    <rPh sb="3" eb="6">
      <t>ハイキブツ</t>
    </rPh>
    <rPh sb="12" eb="14">
      <t>タイサク</t>
    </rPh>
    <rPh sb="14" eb="17">
      <t>スイシンヒ</t>
    </rPh>
    <rPh sb="20" eb="22">
      <t>ダイジ</t>
    </rPh>
    <rPh sb="22" eb="23">
      <t>コウ</t>
    </rPh>
    <rPh sb="24" eb="27">
      <t>ハイキブツ</t>
    </rPh>
    <rPh sb="33" eb="35">
      <t>タイサク</t>
    </rPh>
    <rPh sb="36" eb="38">
      <t>スイシン</t>
    </rPh>
    <rPh sb="39" eb="41">
      <t>ヒツヨウ</t>
    </rPh>
    <rPh sb="42" eb="44">
      <t>ケイヒ</t>
    </rPh>
    <phoneticPr fontId="1"/>
  </si>
  <si>
    <t>（項）地方環境対策費
　（大事項）廃棄物・リサイクル対策の推進に必要な経費</t>
    <phoneticPr fontId="1"/>
  </si>
  <si>
    <t>UNEP「持続可能な資源管理に関する国際パネル」支援</t>
    <rPh sb="10" eb="12">
      <t>シゲン</t>
    </rPh>
    <rPh sb="12" eb="14">
      <t>カンリ</t>
    </rPh>
    <phoneticPr fontId="1"/>
  </si>
  <si>
    <t>アジア諸国における３Ｒの戦略的実施支援事業拠出金</t>
    <rPh sb="3" eb="5">
      <t>ショコク</t>
    </rPh>
    <rPh sb="12" eb="15">
      <t>センリャクテキ</t>
    </rPh>
    <rPh sb="15" eb="17">
      <t>ジッシ</t>
    </rPh>
    <rPh sb="17" eb="19">
      <t>シエン</t>
    </rPh>
    <rPh sb="19" eb="21">
      <t>ジギョウ</t>
    </rPh>
    <rPh sb="21" eb="24">
      <t>キョシュツキン</t>
    </rPh>
    <phoneticPr fontId="1"/>
  </si>
  <si>
    <t>アジア低炭素・循環型社会構築力強化プログラム事業</t>
    <rPh sb="3" eb="6">
      <t>テイタンソ</t>
    </rPh>
    <rPh sb="7" eb="9">
      <t>ジュンカン</t>
    </rPh>
    <rPh sb="9" eb="10">
      <t>カタ</t>
    </rPh>
    <rPh sb="10" eb="12">
      <t>シャカイ</t>
    </rPh>
    <rPh sb="12" eb="14">
      <t>コウチク</t>
    </rPh>
    <rPh sb="14" eb="15">
      <t>チカラ</t>
    </rPh>
    <rPh sb="15" eb="17">
      <t>キョウカ</t>
    </rPh>
    <rPh sb="22" eb="24">
      <t>ジギョウ</t>
    </rPh>
    <phoneticPr fontId="1"/>
  </si>
  <si>
    <t>我が国循環産業の戦略的国際展開・育成事業（国際展開支援）</t>
    <rPh sb="0" eb="1">
      <t>ワ</t>
    </rPh>
    <rPh sb="2" eb="3">
      <t>クニ</t>
    </rPh>
    <rPh sb="3" eb="5">
      <t>ジュンカン</t>
    </rPh>
    <rPh sb="5" eb="7">
      <t>サンギョウ</t>
    </rPh>
    <rPh sb="8" eb="11">
      <t>センリャクテキ</t>
    </rPh>
    <rPh sb="11" eb="13">
      <t>コクサイ</t>
    </rPh>
    <rPh sb="13" eb="15">
      <t>テンカイ</t>
    </rPh>
    <rPh sb="16" eb="18">
      <t>イクセイ</t>
    </rPh>
    <rPh sb="18" eb="20">
      <t>ジギョウ</t>
    </rPh>
    <rPh sb="21" eb="23">
      <t>コクサイ</t>
    </rPh>
    <rPh sb="23" eb="25">
      <t>テンカイ</t>
    </rPh>
    <rPh sb="25" eb="27">
      <t>シエン</t>
    </rPh>
    <phoneticPr fontId="1"/>
  </si>
  <si>
    <t>我が国循環産業の戦略的国際展開・育成事業（ビジネスモデル支援）</t>
    <rPh sb="0" eb="1">
      <t>ワ</t>
    </rPh>
    <rPh sb="2" eb="3">
      <t>クニ</t>
    </rPh>
    <rPh sb="3" eb="5">
      <t>ジュンカン</t>
    </rPh>
    <rPh sb="5" eb="7">
      <t>サンギョウ</t>
    </rPh>
    <rPh sb="8" eb="11">
      <t>センリャクテキ</t>
    </rPh>
    <rPh sb="11" eb="13">
      <t>コクサイ</t>
    </rPh>
    <rPh sb="13" eb="15">
      <t>テンカイ</t>
    </rPh>
    <rPh sb="16" eb="18">
      <t>イクセイ</t>
    </rPh>
    <rPh sb="18" eb="20">
      <t>ジギョウ</t>
    </rPh>
    <rPh sb="28" eb="30">
      <t>シエン</t>
    </rPh>
    <phoneticPr fontId="1"/>
  </si>
  <si>
    <t>（項）廃棄物・リサイクル対策推進費
　（大事項）廃棄物・リサイクル対策の推進に必要な経費</t>
  </si>
  <si>
    <t>目標名：4-2　各種リサイクル法の円滑な施行によるリサイクル等の推進</t>
    <rPh sb="0" eb="2">
      <t>モクヒョウ</t>
    </rPh>
    <rPh sb="2" eb="3">
      <t>メイ</t>
    </rPh>
    <rPh sb="8" eb="10">
      <t>カクシュ</t>
    </rPh>
    <rPh sb="15" eb="16">
      <t>ホウ</t>
    </rPh>
    <rPh sb="17" eb="19">
      <t>エンカツ</t>
    </rPh>
    <rPh sb="20" eb="22">
      <t>シコウ</t>
    </rPh>
    <rPh sb="30" eb="31">
      <t>トウ</t>
    </rPh>
    <rPh sb="32" eb="34">
      <t>スイシン</t>
    </rPh>
    <phoneticPr fontId="2"/>
  </si>
  <si>
    <t>容器包装リサイクル推進事業費</t>
    <rPh sb="0" eb="2">
      <t>ヨウキ</t>
    </rPh>
    <rPh sb="2" eb="4">
      <t>ホウソウ</t>
    </rPh>
    <rPh sb="9" eb="11">
      <t>スイシン</t>
    </rPh>
    <rPh sb="11" eb="14">
      <t>ジギョウヒ</t>
    </rPh>
    <phoneticPr fontId="8"/>
  </si>
  <si>
    <t>家電リサイクル推進事業費</t>
    <rPh sb="0" eb="2">
      <t>カデン</t>
    </rPh>
    <rPh sb="7" eb="9">
      <t>スイシン</t>
    </rPh>
    <rPh sb="9" eb="12">
      <t>ジギョウヒ</t>
    </rPh>
    <phoneticPr fontId="1"/>
  </si>
  <si>
    <t>食品リサイクル推進事業費</t>
    <rPh sb="0" eb="2">
      <t>ショクヒン</t>
    </rPh>
    <rPh sb="7" eb="9">
      <t>スイシン</t>
    </rPh>
    <rPh sb="9" eb="12">
      <t>ジギョウヒ</t>
    </rPh>
    <phoneticPr fontId="1"/>
  </si>
  <si>
    <t>建設リサイクル推進事業費</t>
    <rPh sb="0" eb="2">
      <t>ケンセツ</t>
    </rPh>
    <rPh sb="7" eb="9">
      <t>スイシン</t>
    </rPh>
    <rPh sb="9" eb="12">
      <t>ジギョウヒ</t>
    </rPh>
    <phoneticPr fontId="1"/>
  </si>
  <si>
    <t>自動車リサイクル推進事業費</t>
    <rPh sb="0" eb="3">
      <t>ジドウシャ</t>
    </rPh>
    <rPh sb="8" eb="10">
      <t>スイシン</t>
    </rPh>
    <rPh sb="10" eb="13">
      <t>ジギョウヒ</t>
    </rPh>
    <phoneticPr fontId="1"/>
  </si>
  <si>
    <t>レアメタル等を含む小型電子機器等リサイクル推進事業費</t>
    <rPh sb="5" eb="6">
      <t>トウ</t>
    </rPh>
    <rPh sb="7" eb="8">
      <t>フク</t>
    </rPh>
    <rPh sb="9" eb="11">
      <t>コガタ</t>
    </rPh>
    <rPh sb="13" eb="15">
      <t>キキ</t>
    </rPh>
    <rPh sb="15" eb="16">
      <t>トウ</t>
    </rPh>
    <rPh sb="21" eb="23">
      <t>スイシン</t>
    </rPh>
    <rPh sb="23" eb="26">
      <t>ジギョウヒ</t>
    </rPh>
    <phoneticPr fontId="1"/>
  </si>
  <si>
    <t>目標名：4-3　一般廃棄物対策（排出抑制・リサイクル・適正処理等）</t>
    <rPh sb="0" eb="2">
      <t>モクヒョウ</t>
    </rPh>
    <rPh sb="2" eb="3">
      <t>メイ</t>
    </rPh>
    <rPh sb="8" eb="10">
      <t>イッパン</t>
    </rPh>
    <rPh sb="10" eb="13">
      <t>ハイキブツ</t>
    </rPh>
    <rPh sb="13" eb="15">
      <t>タイサク</t>
    </rPh>
    <rPh sb="16" eb="18">
      <t>ハイシュツ</t>
    </rPh>
    <rPh sb="18" eb="20">
      <t>ヨクセイ</t>
    </rPh>
    <rPh sb="27" eb="29">
      <t>テキセイ</t>
    </rPh>
    <rPh sb="29" eb="32">
      <t>ショリナド</t>
    </rPh>
    <phoneticPr fontId="2"/>
  </si>
  <si>
    <t>廃棄物処理等に係る情報提供経費等</t>
    <rPh sb="0" eb="3">
      <t>ハイキブツ</t>
    </rPh>
    <rPh sb="3" eb="5">
      <t>ショリ</t>
    </rPh>
    <rPh sb="5" eb="6">
      <t>トウ</t>
    </rPh>
    <rPh sb="7" eb="8">
      <t>カカ</t>
    </rPh>
    <rPh sb="9" eb="11">
      <t>ジョウホウ</t>
    </rPh>
    <rPh sb="11" eb="13">
      <t>テイキョウ</t>
    </rPh>
    <rPh sb="13" eb="15">
      <t>ケイヒ</t>
    </rPh>
    <rPh sb="15" eb="16">
      <t>トウ</t>
    </rPh>
    <phoneticPr fontId="1"/>
  </si>
  <si>
    <t>災害等廃棄物処理事業費補助金</t>
    <rPh sb="10" eb="11">
      <t>ヒ</t>
    </rPh>
    <rPh sb="11" eb="14">
      <t>ホジョキン</t>
    </rPh>
    <phoneticPr fontId="1"/>
  </si>
  <si>
    <t>廃棄物処理施設整備費補助</t>
    <rPh sb="9" eb="10">
      <t>ヒ</t>
    </rPh>
    <phoneticPr fontId="1"/>
  </si>
  <si>
    <t>（項）廃棄物処理施設整備費
　（大事項）廃棄物処理施設整備に必要な経費</t>
    <rPh sb="1" eb="2">
      <t>コウ</t>
    </rPh>
    <rPh sb="3" eb="6">
      <t>ハイキブツ</t>
    </rPh>
    <rPh sb="6" eb="8">
      <t>ショリ</t>
    </rPh>
    <rPh sb="8" eb="10">
      <t>シセツ</t>
    </rPh>
    <rPh sb="10" eb="13">
      <t>セイビヒ</t>
    </rPh>
    <rPh sb="16" eb="18">
      <t>ダイジ</t>
    </rPh>
    <rPh sb="18" eb="19">
      <t>コウ</t>
    </rPh>
    <rPh sb="20" eb="23">
      <t>ハイキブツ</t>
    </rPh>
    <rPh sb="23" eb="25">
      <t>ショリ</t>
    </rPh>
    <rPh sb="25" eb="27">
      <t>シセツ</t>
    </rPh>
    <rPh sb="27" eb="29">
      <t>セイビ</t>
    </rPh>
    <rPh sb="30" eb="32">
      <t>ヒツヨウ</t>
    </rPh>
    <rPh sb="33" eb="35">
      <t>ケイヒ</t>
    </rPh>
    <phoneticPr fontId="1"/>
  </si>
  <si>
    <t>循環型社会形成推進交付金</t>
  </si>
  <si>
    <t>廃棄物処理施設災害復旧事業</t>
    <rPh sb="0" eb="3">
      <t>ハイキブツ</t>
    </rPh>
    <rPh sb="3" eb="5">
      <t>ショリ</t>
    </rPh>
    <rPh sb="5" eb="7">
      <t>シセツ</t>
    </rPh>
    <rPh sb="7" eb="9">
      <t>サイガイ</t>
    </rPh>
    <rPh sb="9" eb="11">
      <t>フッキュウ</t>
    </rPh>
    <rPh sb="11" eb="13">
      <t>ジギョウ</t>
    </rPh>
    <phoneticPr fontId="1"/>
  </si>
  <si>
    <t>（項）廃棄物処理施設災害復旧事業費
　（大事項）廃棄物処理施設災害復旧事業に必要な経費</t>
    <rPh sb="1" eb="2">
      <t>コウ</t>
    </rPh>
    <rPh sb="3" eb="6">
      <t>ハイキブツ</t>
    </rPh>
    <rPh sb="6" eb="8">
      <t>ショリ</t>
    </rPh>
    <rPh sb="8" eb="10">
      <t>シセツ</t>
    </rPh>
    <rPh sb="10" eb="12">
      <t>サイガイ</t>
    </rPh>
    <rPh sb="12" eb="14">
      <t>フッキュウ</t>
    </rPh>
    <rPh sb="14" eb="17">
      <t>ジギョウヒ</t>
    </rPh>
    <rPh sb="20" eb="22">
      <t>ダイジ</t>
    </rPh>
    <rPh sb="22" eb="23">
      <t>コウ</t>
    </rPh>
    <rPh sb="24" eb="27">
      <t>ハイキブツ</t>
    </rPh>
    <rPh sb="27" eb="29">
      <t>ショリ</t>
    </rPh>
    <rPh sb="29" eb="31">
      <t>シセツ</t>
    </rPh>
    <rPh sb="31" eb="33">
      <t>サイガイ</t>
    </rPh>
    <rPh sb="33" eb="35">
      <t>フッキュウ</t>
    </rPh>
    <rPh sb="35" eb="37">
      <t>ジギョウ</t>
    </rPh>
    <rPh sb="38" eb="40">
      <t>ヒツヨウ</t>
    </rPh>
    <rPh sb="41" eb="43">
      <t>ケイヒ</t>
    </rPh>
    <phoneticPr fontId="1"/>
  </si>
  <si>
    <t>大規模災害に備えた廃棄物処理体制検討・拠点整備事業</t>
    <rPh sb="0" eb="3">
      <t>ダイキボ</t>
    </rPh>
    <rPh sb="3" eb="5">
      <t>サイガイ</t>
    </rPh>
    <rPh sb="6" eb="7">
      <t>ソナ</t>
    </rPh>
    <rPh sb="9" eb="12">
      <t>ハイキブツ</t>
    </rPh>
    <rPh sb="12" eb="14">
      <t>ショリ</t>
    </rPh>
    <rPh sb="14" eb="16">
      <t>タイセイ</t>
    </rPh>
    <rPh sb="16" eb="18">
      <t>ケントウ</t>
    </rPh>
    <rPh sb="19" eb="21">
      <t>キョテン</t>
    </rPh>
    <rPh sb="21" eb="23">
      <t>セイビ</t>
    </rPh>
    <rPh sb="23" eb="25">
      <t>ジギョウ</t>
    </rPh>
    <phoneticPr fontId="1"/>
  </si>
  <si>
    <t>東京オリンピックを契機とした一般廃棄物の統一分別ラベル導入検討事業</t>
    <rPh sb="0" eb="2">
      <t>トウキョウ</t>
    </rPh>
    <rPh sb="9" eb="11">
      <t>ケイキ</t>
    </rPh>
    <rPh sb="14" eb="16">
      <t>イッパン</t>
    </rPh>
    <rPh sb="16" eb="19">
      <t>ハイキブツ</t>
    </rPh>
    <rPh sb="20" eb="22">
      <t>トウイツ</t>
    </rPh>
    <rPh sb="22" eb="24">
      <t>ブンベツ</t>
    </rPh>
    <rPh sb="27" eb="29">
      <t>ドウニュウ</t>
    </rPh>
    <rPh sb="29" eb="31">
      <t>ケントウ</t>
    </rPh>
    <rPh sb="31" eb="33">
      <t>ジギョウ</t>
    </rPh>
    <phoneticPr fontId="2"/>
  </si>
  <si>
    <t>（項）廃棄物・リサイクル対策推進費
　（大事項）廃棄物・リサイクル対策の推進に必要な経費</t>
    <rPh sb="1" eb="2">
      <t>コウ</t>
    </rPh>
    <rPh sb="3" eb="6">
      <t>ハイキブツ</t>
    </rPh>
    <rPh sb="12" eb="14">
      <t>タイサク</t>
    </rPh>
    <rPh sb="14" eb="17">
      <t>スイシンヒ</t>
    </rPh>
    <rPh sb="20" eb="22">
      <t>ダイジ</t>
    </rPh>
    <rPh sb="22" eb="23">
      <t>コウ</t>
    </rPh>
    <rPh sb="24" eb="27">
      <t>ハイキブツ</t>
    </rPh>
    <rPh sb="33" eb="35">
      <t>タイサク</t>
    </rPh>
    <rPh sb="36" eb="38">
      <t>スイシン</t>
    </rPh>
    <rPh sb="39" eb="41">
      <t>ヒツヨウ</t>
    </rPh>
    <rPh sb="42" eb="44">
      <t>ケイヒ</t>
    </rPh>
    <phoneticPr fontId="2"/>
  </si>
  <si>
    <t>目標名：4-4　産業廃棄物対策（排出抑制・リサイクル・適正処理等）</t>
    <rPh sb="0" eb="2">
      <t>モクヒョウ</t>
    </rPh>
    <rPh sb="2" eb="3">
      <t>メイ</t>
    </rPh>
    <rPh sb="8" eb="10">
      <t>サンギョウ</t>
    </rPh>
    <rPh sb="10" eb="13">
      <t>ハイキブツ</t>
    </rPh>
    <rPh sb="13" eb="15">
      <t>タイサク</t>
    </rPh>
    <rPh sb="16" eb="18">
      <t>ハイシュツ</t>
    </rPh>
    <rPh sb="18" eb="20">
      <t>ヨクセイ</t>
    </rPh>
    <rPh sb="27" eb="29">
      <t>テキセイ</t>
    </rPh>
    <rPh sb="29" eb="32">
      <t>ショリナド</t>
    </rPh>
    <phoneticPr fontId="2"/>
  </si>
  <si>
    <t>廃棄物処理システム開発費</t>
    <phoneticPr fontId="1"/>
  </si>
  <si>
    <t>廃棄物処分基準等設定費</t>
    <rPh sb="0" eb="3">
      <t>ハイキブツ</t>
    </rPh>
    <rPh sb="3" eb="5">
      <t>ショブン</t>
    </rPh>
    <rPh sb="5" eb="7">
      <t>キジュン</t>
    </rPh>
    <rPh sb="7" eb="8">
      <t>トウ</t>
    </rPh>
    <rPh sb="8" eb="10">
      <t>セッテイ</t>
    </rPh>
    <rPh sb="10" eb="11">
      <t>ヒ</t>
    </rPh>
    <phoneticPr fontId="1"/>
  </si>
  <si>
    <t>平成4年度</t>
  </si>
  <si>
    <t>産業廃棄物等処理対策推進費</t>
    <rPh sb="0" eb="2">
      <t>サンギョウ</t>
    </rPh>
    <rPh sb="2" eb="5">
      <t>ハイキブツ</t>
    </rPh>
    <rPh sb="5" eb="6">
      <t>トウ</t>
    </rPh>
    <rPh sb="6" eb="8">
      <t>ショリ</t>
    </rPh>
    <rPh sb="8" eb="10">
      <t>タイサク</t>
    </rPh>
    <rPh sb="10" eb="13">
      <t>スイシンヒ</t>
    </rPh>
    <phoneticPr fontId="1"/>
  </si>
  <si>
    <t>平成2年度</t>
  </si>
  <si>
    <t>産業廃棄物処理業優良化推進事業費</t>
  </si>
  <si>
    <t>ＩＴを活用した循環型地域づくり基盤整備事業</t>
    <rPh sb="3" eb="5">
      <t>カツヨウ</t>
    </rPh>
    <rPh sb="7" eb="9">
      <t>ジュンカン</t>
    </rPh>
    <rPh sb="9" eb="10">
      <t>ガタ</t>
    </rPh>
    <rPh sb="10" eb="12">
      <t>チイキ</t>
    </rPh>
    <rPh sb="15" eb="17">
      <t>キバン</t>
    </rPh>
    <rPh sb="17" eb="19">
      <t>セイビ</t>
    </rPh>
    <rPh sb="19" eb="21">
      <t>ジギョウ</t>
    </rPh>
    <phoneticPr fontId="1"/>
  </si>
  <si>
    <t>石綿含有廃棄物無害化処理技術認定事業</t>
  </si>
  <si>
    <t>ＰＣＢ廃棄物適正処理対策推進事業</t>
    <rPh sb="6" eb="8">
      <t>テキセイ</t>
    </rPh>
    <rPh sb="8" eb="10">
      <t>ショリ</t>
    </rPh>
    <rPh sb="10" eb="12">
      <t>タイサク</t>
    </rPh>
    <rPh sb="12" eb="14">
      <t>スイシン</t>
    </rPh>
    <rPh sb="14" eb="16">
      <t>ジギョウ</t>
    </rPh>
    <phoneticPr fontId="1"/>
  </si>
  <si>
    <t>平成39年度</t>
  </si>
  <si>
    <t>ＰＣＢ廃棄物対策推進費補助金</t>
  </si>
  <si>
    <t>水俣条約に基づく水銀廃棄物の環境上適正な管理推進事業</t>
    <rPh sb="0" eb="2">
      <t>ミナマタ</t>
    </rPh>
    <rPh sb="2" eb="4">
      <t>ジョウヤク</t>
    </rPh>
    <rPh sb="5" eb="6">
      <t>モト</t>
    </rPh>
    <rPh sb="8" eb="10">
      <t>スイギン</t>
    </rPh>
    <rPh sb="10" eb="13">
      <t>ハイキブツ</t>
    </rPh>
    <rPh sb="14" eb="16">
      <t>カンキョウ</t>
    </rPh>
    <rPh sb="16" eb="17">
      <t>ジョウ</t>
    </rPh>
    <rPh sb="17" eb="19">
      <t>テキセイ</t>
    </rPh>
    <rPh sb="24" eb="26">
      <t>ジギョウ</t>
    </rPh>
    <phoneticPr fontId="1"/>
  </si>
  <si>
    <t>平成26年度</t>
    <rPh sb="0" eb="2">
      <t>ヘイセイ</t>
    </rPh>
    <rPh sb="4" eb="6">
      <t>ネンド</t>
    </rPh>
    <phoneticPr fontId="2"/>
  </si>
  <si>
    <t>平成32年度</t>
    <rPh sb="0" eb="2">
      <t>ヘイセイ</t>
    </rPh>
    <rPh sb="4" eb="6">
      <t>ネンド</t>
    </rPh>
    <phoneticPr fontId="2"/>
  </si>
  <si>
    <t>廃棄物の適正処理の更なる推進に向けた廃棄物処理法の点検</t>
    <rPh sb="0" eb="3">
      <t>ハイキブツ</t>
    </rPh>
    <rPh sb="4" eb="6">
      <t>テキセイ</t>
    </rPh>
    <rPh sb="6" eb="8">
      <t>ショリ</t>
    </rPh>
    <rPh sb="9" eb="10">
      <t>サラ</t>
    </rPh>
    <rPh sb="12" eb="14">
      <t>スイシン</t>
    </rPh>
    <rPh sb="15" eb="16">
      <t>ム</t>
    </rPh>
    <rPh sb="18" eb="21">
      <t>ハイキブツ</t>
    </rPh>
    <rPh sb="21" eb="24">
      <t>ショリホウ</t>
    </rPh>
    <rPh sb="25" eb="27">
      <t>テンケン</t>
    </rPh>
    <phoneticPr fontId="2"/>
  </si>
  <si>
    <t>産業廃棄物処理業のグリーン成長・地域魅力創出促進支援事業</t>
    <rPh sb="0" eb="2">
      <t>サンギョウ</t>
    </rPh>
    <rPh sb="2" eb="5">
      <t>ハイキブツ</t>
    </rPh>
    <rPh sb="5" eb="8">
      <t>ショリギョウ</t>
    </rPh>
    <rPh sb="13" eb="15">
      <t>セイチョウ</t>
    </rPh>
    <rPh sb="16" eb="18">
      <t>チイキ</t>
    </rPh>
    <rPh sb="18" eb="20">
      <t>ミリョク</t>
    </rPh>
    <rPh sb="20" eb="22">
      <t>ソウシュツ</t>
    </rPh>
    <rPh sb="22" eb="24">
      <t>ソクシン</t>
    </rPh>
    <rPh sb="24" eb="26">
      <t>シエン</t>
    </rPh>
    <rPh sb="26" eb="28">
      <t>ジギョウ</t>
    </rPh>
    <phoneticPr fontId="2"/>
  </si>
  <si>
    <t>目標名：4-5　廃棄物の不法投棄の防止等</t>
    <rPh sb="0" eb="2">
      <t>モクヒョウ</t>
    </rPh>
    <rPh sb="2" eb="3">
      <t>メイ</t>
    </rPh>
    <rPh sb="8" eb="11">
      <t>ハイキブツ</t>
    </rPh>
    <rPh sb="12" eb="14">
      <t>フホウ</t>
    </rPh>
    <rPh sb="14" eb="16">
      <t>トウキ</t>
    </rPh>
    <rPh sb="17" eb="19">
      <t>ボウシ</t>
    </rPh>
    <rPh sb="19" eb="20">
      <t>トウ</t>
    </rPh>
    <phoneticPr fontId="2"/>
  </si>
  <si>
    <t>産業廃棄物適正処理推進費</t>
    <rPh sb="0" eb="2">
      <t>サンギョウ</t>
    </rPh>
    <rPh sb="2" eb="5">
      <t>ハイキブツ</t>
    </rPh>
    <rPh sb="5" eb="7">
      <t>テキセイ</t>
    </rPh>
    <rPh sb="7" eb="9">
      <t>ショリ</t>
    </rPh>
    <rPh sb="9" eb="12">
      <t>スイシンヒ</t>
    </rPh>
    <phoneticPr fontId="1"/>
  </si>
  <si>
    <t>（項）地方環境対策費
　（大事項）廃棄物・リサイクル対策の推進に必要な経費</t>
    <rPh sb="13" eb="15">
      <t>ダイジ</t>
    </rPh>
    <rPh sb="15" eb="16">
      <t>コウ</t>
    </rPh>
    <rPh sb="17" eb="20">
      <t>ハイキブツ</t>
    </rPh>
    <rPh sb="26" eb="28">
      <t>タイサク</t>
    </rPh>
    <rPh sb="29" eb="31">
      <t>スイシン</t>
    </rPh>
    <rPh sb="32" eb="34">
      <t>ヒツヨウ</t>
    </rPh>
    <rPh sb="35" eb="37">
      <t>ケイヒ</t>
    </rPh>
    <phoneticPr fontId="1"/>
  </si>
  <si>
    <t>有害廃棄物等の環境上適正な管理事業等拠出金</t>
    <rPh sb="0" eb="2">
      <t>ユウガイ</t>
    </rPh>
    <rPh sb="2" eb="5">
      <t>ハイキブツ</t>
    </rPh>
    <rPh sb="5" eb="6">
      <t>トウ</t>
    </rPh>
    <rPh sb="7" eb="9">
      <t>カンキョウ</t>
    </rPh>
    <rPh sb="9" eb="10">
      <t>ジョウ</t>
    </rPh>
    <rPh sb="10" eb="12">
      <t>テキセイ</t>
    </rPh>
    <rPh sb="13" eb="15">
      <t>カンリ</t>
    </rPh>
    <rPh sb="15" eb="17">
      <t>ジギョウ</t>
    </rPh>
    <rPh sb="17" eb="18">
      <t>トウ</t>
    </rPh>
    <rPh sb="18" eb="21">
      <t>キョシュツキン</t>
    </rPh>
    <phoneticPr fontId="1"/>
  </si>
  <si>
    <t>クリアランス物管理システム運用費</t>
    <rPh sb="6" eb="7">
      <t>ブツ</t>
    </rPh>
    <rPh sb="7" eb="9">
      <t>カンリ</t>
    </rPh>
    <rPh sb="13" eb="15">
      <t>ウンヨウ</t>
    </rPh>
    <rPh sb="15" eb="16">
      <t>ヒ</t>
    </rPh>
    <phoneticPr fontId="1"/>
  </si>
  <si>
    <t>バーゼル条約実施等経費</t>
    <rPh sb="4" eb="6">
      <t>ジョウヤク</t>
    </rPh>
    <rPh sb="6" eb="9">
      <t>ジッシナド</t>
    </rPh>
    <rPh sb="9" eb="11">
      <t>ケイヒ</t>
    </rPh>
    <phoneticPr fontId="1"/>
  </si>
  <si>
    <t>平成8年度</t>
  </si>
  <si>
    <t>廃棄物等の越境移動の適正化推進費</t>
    <rPh sb="0" eb="4">
      <t>ハイキブツナド</t>
    </rPh>
    <rPh sb="5" eb="7">
      <t>エッキョウ</t>
    </rPh>
    <rPh sb="7" eb="9">
      <t>イドウ</t>
    </rPh>
    <rPh sb="10" eb="13">
      <t>テキセイカ</t>
    </rPh>
    <rPh sb="13" eb="15">
      <t>スイシン</t>
    </rPh>
    <rPh sb="15" eb="16">
      <t>ヒ</t>
    </rPh>
    <phoneticPr fontId="1"/>
  </si>
  <si>
    <t>平成25年度</t>
    <rPh sb="0" eb="2">
      <t>ヘイセイ</t>
    </rPh>
    <rPh sb="4" eb="6">
      <t>ネンド</t>
    </rPh>
    <phoneticPr fontId="2"/>
  </si>
  <si>
    <t>目標名：4-6　浄化槽の整備によるし尿及び雑排水の適正な処理</t>
    <rPh sb="0" eb="2">
      <t>モクヒョウ</t>
    </rPh>
    <rPh sb="2" eb="3">
      <t>メイ</t>
    </rPh>
    <rPh sb="8" eb="11">
      <t>ジョウカソウ</t>
    </rPh>
    <rPh sb="12" eb="14">
      <t>セイビ</t>
    </rPh>
    <rPh sb="18" eb="19">
      <t>ニョウ</t>
    </rPh>
    <rPh sb="19" eb="20">
      <t>オヨ</t>
    </rPh>
    <rPh sb="21" eb="24">
      <t>ザッパイスイ</t>
    </rPh>
    <rPh sb="25" eb="27">
      <t>テキセイ</t>
    </rPh>
    <rPh sb="28" eb="30">
      <t>ショリ</t>
    </rPh>
    <phoneticPr fontId="2"/>
  </si>
  <si>
    <t>浄化槽指導普及事業費等</t>
    <rPh sb="0" eb="3">
      <t>ジョウカソウ</t>
    </rPh>
    <rPh sb="3" eb="5">
      <t>シドウ</t>
    </rPh>
    <rPh sb="5" eb="7">
      <t>フキュウ</t>
    </rPh>
    <rPh sb="7" eb="10">
      <t>ジギョウヒ</t>
    </rPh>
    <rPh sb="10" eb="11">
      <t>トウ</t>
    </rPh>
    <phoneticPr fontId="1"/>
  </si>
  <si>
    <t>昭和59年度</t>
    <phoneticPr fontId="1"/>
  </si>
  <si>
    <t>浄化槽情報基盤整備支援事業費</t>
    <rPh sb="0" eb="3">
      <t>ジョウカソウ</t>
    </rPh>
    <rPh sb="3" eb="5">
      <t>ジョウホウ</t>
    </rPh>
    <rPh sb="5" eb="7">
      <t>キバン</t>
    </rPh>
    <rPh sb="7" eb="9">
      <t>セイビ</t>
    </rPh>
    <rPh sb="9" eb="11">
      <t>シエン</t>
    </rPh>
    <rPh sb="11" eb="14">
      <t>ジギョウヒ</t>
    </rPh>
    <phoneticPr fontId="2"/>
  </si>
  <si>
    <t>施策名：5.生物多様性の保全と自然との共生の推進</t>
    <rPh sb="0" eb="2">
      <t>シサク</t>
    </rPh>
    <rPh sb="2" eb="3">
      <t>メイ</t>
    </rPh>
    <rPh sb="6" eb="8">
      <t>セイブツ</t>
    </rPh>
    <rPh sb="8" eb="11">
      <t>タヨウセイ</t>
    </rPh>
    <rPh sb="12" eb="14">
      <t>ホゼン</t>
    </rPh>
    <rPh sb="15" eb="17">
      <t>シゼン</t>
    </rPh>
    <rPh sb="19" eb="21">
      <t>キョウセイ</t>
    </rPh>
    <rPh sb="22" eb="24">
      <t>スイシン</t>
    </rPh>
    <phoneticPr fontId="2"/>
  </si>
  <si>
    <t>目標名：5-1　基盤的施策の実施及び国際的取組</t>
    <rPh sb="0" eb="2">
      <t>モクヒョウ</t>
    </rPh>
    <rPh sb="2" eb="3">
      <t>メイ</t>
    </rPh>
    <phoneticPr fontId="2"/>
  </si>
  <si>
    <t>国際分担金等経費</t>
  </si>
  <si>
    <t>昭和54年度</t>
  </si>
  <si>
    <t>自然環境局</t>
    <rPh sb="0" eb="2">
      <t>シゼン</t>
    </rPh>
    <rPh sb="2" eb="5">
      <t>カンキョウキョク</t>
    </rPh>
    <phoneticPr fontId="1"/>
  </si>
  <si>
    <t>（項）生物多様性保全等推進費
　（大事項）生物多様性の保全等の推進に必要な経費</t>
    <phoneticPr fontId="0"/>
  </si>
  <si>
    <t>生物多様性センター維持運営費</t>
  </si>
  <si>
    <t>（項）生物多様性保全等推進費
　（大事項）生物多様性の保全等の推進に必要な経費</t>
  </si>
  <si>
    <t>平成27年度</t>
    <rPh sb="0" eb="2">
      <t>ヘイセイ</t>
    </rPh>
    <rPh sb="4" eb="6">
      <t>ネンド</t>
    </rPh>
    <phoneticPr fontId="2"/>
  </si>
  <si>
    <t>（項）環境保全施設整備費
　（大事項）環境保全施設整備に必要な経費</t>
    <rPh sb="3" eb="5">
      <t>カンキョウ</t>
    </rPh>
    <rPh sb="5" eb="7">
      <t>ホゼン</t>
    </rPh>
    <rPh sb="7" eb="9">
      <t>シセツ</t>
    </rPh>
    <rPh sb="9" eb="12">
      <t>セイビヒ</t>
    </rPh>
    <rPh sb="19" eb="21">
      <t>カンキョウ</t>
    </rPh>
    <rPh sb="21" eb="23">
      <t>ホゼン</t>
    </rPh>
    <rPh sb="23" eb="25">
      <t>シセツ</t>
    </rPh>
    <rPh sb="25" eb="27">
      <t>セイビ</t>
    </rPh>
    <phoneticPr fontId="1"/>
  </si>
  <si>
    <t>自然環境保全基礎調査費</t>
  </si>
  <si>
    <t>昭和48年度</t>
  </si>
  <si>
    <t>地球規模生物多様性モニタリング推進事業</t>
  </si>
  <si>
    <t>地球規模生物多様性情報システム整備推進費</t>
  </si>
  <si>
    <t>平成6年度</t>
  </si>
  <si>
    <t>「国連生物多様性の10年」推進事業費</t>
  </si>
  <si>
    <t>平成32年度(予定)</t>
  </si>
  <si>
    <t>中間評価をふまえた愛知目標達成方策検討調査費</t>
    <rPh sb="0" eb="2">
      <t>チュウカン</t>
    </rPh>
    <rPh sb="2" eb="4">
      <t>ヒョウカ</t>
    </rPh>
    <rPh sb="9" eb="11">
      <t>アイチ</t>
    </rPh>
    <rPh sb="11" eb="13">
      <t>モクヒョウ</t>
    </rPh>
    <rPh sb="13" eb="15">
      <t>タッセイ</t>
    </rPh>
    <rPh sb="15" eb="17">
      <t>ホウサク</t>
    </rPh>
    <rPh sb="17" eb="19">
      <t>ケントウ</t>
    </rPh>
    <rPh sb="19" eb="21">
      <t>チョウサ</t>
    </rPh>
    <rPh sb="21" eb="22">
      <t>ヒ</t>
    </rPh>
    <phoneticPr fontId="1"/>
  </si>
  <si>
    <t>アジア太平洋地域生物多様性保全推進費</t>
  </si>
  <si>
    <t>昭和57年度</t>
  </si>
  <si>
    <t>地方環境事務所電子政府システム維持管理更新費</t>
  </si>
  <si>
    <t>アジア保護地域イニシアティブ構築推進事業</t>
    <rPh sb="3" eb="5">
      <t>ホゴ</t>
    </rPh>
    <rPh sb="5" eb="7">
      <t>チイキ</t>
    </rPh>
    <rPh sb="14" eb="16">
      <t>コウチク</t>
    </rPh>
    <rPh sb="16" eb="18">
      <t>スイシン</t>
    </rPh>
    <rPh sb="18" eb="20">
      <t>ジギョウ</t>
    </rPh>
    <phoneticPr fontId="1"/>
  </si>
  <si>
    <t>地域における対策・活用推進のための要注意鳥獣等(クマ等)監視業務</t>
  </si>
  <si>
    <t>自然環境局</t>
    <rPh sb="0" eb="2">
      <t>シゼン</t>
    </rPh>
    <rPh sb="2" eb="5">
      <t>カンキョウキョク</t>
    </rPh>
    <phoneticPr fontId="2"/>
  </si>
  <si>
    <t>地域循環共生圏構築事業</t>
  </si>
  <si>
    <t>放射線による自然生態系への影響調査費</t>
  </si>
  <si>
    <t>目標名：5-2　自然環境の保全・再生</t>
    <rPh sb="0" eb="2">
      <t>モクヒョウ</t>
    </rPh>
    <rPh sb="2" eb="3">
      <t>メイ</t>
    </rPh>
    <phoneticPr fontId="2"/>
  </si>
  <si>
    <t>原生的な自然環境の危機対策事業</t>
  </si>
  <si>
    <t>生物多様性保全活動支援事業</t>
  </si>
  <si>
    <t>自然再生活動推進費</t>
  </si>
  <si>
    <t>国立・国定公園新規指定等推進事業費</t>
    <rPh sb="7" eb="9">
      <t>シンキ</t>
    </rPh>
    <rPh sb="9" eb="11">
      <t>シテイ</t>
    </rPh>
    <rPh sb="11" eb="12">
      <t>トウ</t>
    </rPh>
    <rPh sb="12" eb="14">
      <t>スイシン</t>
    </rPh>
    <phoneticPr fontId="1"/>
  </si>
  <si>
    <t>国立公園内生物多様性保全対策費</t>
  </si>
  <si>
    <t>（項）地方環境対策費
　（大事項）生物多様性の保全等の推進に必要な経費</t>
    <rPh sb="1" eb="2">
      <t>コウ</t>
    </rPh>
    <rPh sb="3" eb="5">
      <t>チホウ</t>
    </rPh>
    <rPh sb="5" eb="7">
      <t>カンキョウ</t>
    </rPh>
    <rPh sb="7" eb="10">
      <t>タイサクヒ</t>
    </rPh>
    <rPh sb="13" eb="14">
      <t>ダイ</t>
    </rPh>
    <rPh sb="14" eb="16">
      <t>ジコウ</t>
    </rPh>
    <rPh sb="17" eb="19">
      <t>セイブツ</t>
    </rPh>
    <rPh sb="19" eb="22">
      <t>タヨウセイ</t>
    </rPh>
    <rPh sb="23" eb="25">
      <t>ホゼン</t>
    </rPh>
    <rPh sb="25" eb="26">
      <t>トウ</t>
    </rPh>
    <rPh sb="27" eb="29">
      <t>スイシン</t>
    </rPh>
    <rPh sb="30" eb="32">
      <t>ヒツヨウ</t>
    </rPh>
    <rPh sb="33" eb="35">
      <t>ケイヒ</t>
    </rPh>
    <phoneticPr fontId="1"/>
  </si>
  <si>
    <t>日光国立公園「那須平成の森」管理運営体制構築事業</t>
  </si>
  <si>
    <t>特定民有地買上事業費</t>
  </si>
  <si>
    <t>鳥獣保護管理強化総合対策事業</t>
  </si>
  <si>
    <t>特定地域自然林保全整備</t>
  </si>
  <si>
    <t>（項）環境保全施設整備費
　（大事項）環境保全施設整備に必要な経費</t>
  </si>
  <si>
    <t>国立公園管理計画等策定調査費</t>
  </si>
  <si>
    <t>国立公園等民間活用特定自然環境保全活動(グリーンワーカー)事業費</t>
  </si>
  <si>
    <t>（項）地方環境対策費
　（大事項）生物多様性の保全等の推進に必要な経費</t>
    <rPh sb="3" eb="5">
      <t>チホウ</t>
    </rPh>
    <rPh sb="5" eb="7">
      <t>カンキョウ</t>
    </rPh>
    <rPh sb="7" eb="10">
      <t>タイサクヒ</t>
    </rPh>
    <phoneticPr fontId="1"/>
  </si>
  <si>
    <t>世界遺産保全管理拠点施設等整備</t>
    <rPh sb="10" eb="12">
      <t>シセツ</t>
    </rPh>
    <rPh sb="12" eb="13">
      <t>トウ</t>
    </rPh>
    <rPh sb="13" eb="15">
      <t>セイビ</t>
    </rPh>
    <phoneticPr fontId="1"/>
  </si>
  <si>
    <t>生物多様性及び生態系サービスに関する科学政策プラットフォーム推進費</t>
    <rPh sb="0" eb="2">
      <t>セイブツ</t>
    </rPh>
    <rPh sb="2" eb="5">
      <t>タヨウセイ</t>
    </rPh>
    <rPh sb="5" eb="6">
      <t>オヨ</t>
    </rPh>
    <rPh sb="7" eb="10">
      <t>セイタイケイ</t>
    </rPh>
    <rPh sb="15" eb="16">
      <t>カン</t>
    </rPh>
    <rPh sb="18" eb="20">
      <t>カガク</t>
    </rPh>
    <rPh sb="20" eb="22">
      <t>セイサク</t>
    </rPh>
    <rPh sb="30" eb="33">
      <t>スイシンヒ</t>
    </rPh>
    <phoneticPr fontId="1"/>
  </si>
  <si>
    <t>山岳環境保全対策事業</t>
    <rPh sb="8" eb="10">
      <t>ジギョウ</t>
    </rPh>
    <phoneticPr fontId="1"/>
  </si>
  <si>
    <t>生物多様性保全回復施設整備交付金事業</t>
  </si>
  <si>
    <t>日本の国立公園と世界遺産を活かした地域活性化推進費</t>
  </si>
  <si>
    <t>国立公園におけるユニバーサルデザインプロジェクト事業</t>
  </si>
  <si>
    <t>世界自然遺産小笠原諸島におけるグリーンアノール対策費</t>
    <rPh sb="0" eb="2">
      <t>セカイ</t>
    </rPh>
    <rPh sb="2" eb="4">
      <t>シゼン</t>
    </rPh>
    <rPh sb="4" eb="6">
      <t>イサン</t>
    </rPh>
    <rPh sb="6" eb="9">
      <t>オガサワラ</t>
    </rPh>
    <rPh sb="9" eb="11">
      <t>ショトウ</t>
    </rPh>
    <rPh sb="23" eb="26">
      <t>タイサクヒ</t>
    </rPh>
    <phoneticPr fontId="1"/>
  </si>
  <si>
    <t>目標名：5-3　野生生物の保護管理</t>
    <rPh sb="0" eb="2">
      <t>モクヒョウ</t>
    </rPh>
    <rPh sb="2" eb="3">
      <t>メイ</t>
    </rPh>
    <phoneticPr fontId="2"/>
  </si>
  <si>
    <t>国際希少野生動植物種流通管理対策費</t>
    <rPh sb="0" eb="2">
      <t>コクサイ</t>
    </rPh>
    <rPh sb="2" eb="4">
      <t>キショウ</t>
    </rPh>
    <rPh sb="4" eb="6">
      <t>ヤセイ</t>
    </rPh>
    <rPh sb="6" eb="9">
      <t>ドウショクブツ</t>
    </rPh>
    <rPh sb="9" eb="10">
      <t>シュ</t>
    </rPh>
    <rPh sb="10" eb="12">
      <t>リュウツウ</t>
    </rPh>
    <rPh sb="12" eb="14">
      <t>カンリ</t>
    </rPh>
    <rPh sb="14" eb="17">
      <t>タイサクヒ</t>
    </rPh>
    <phoneticPr fontId="1"/>
  </si>
  <si>
    <t>トキ生息環境保護推進協力費</t>
  </si>
  <si>
    <t>希少種保護推進費</t>
  </si>
  <si>
    <t>外来生物対策費</t>
  </si>
  <si>
    <t>野生鳥獣感染症対策事業費</t>
  </si>
  <si>
    <t>遺伝子組換え生物対策費</t>
  </si>
  <si>
    <t>野生生物保護センター等整備・維持費</t>
    <rPh sb="0" eb="4">
      <t>ヤセイセイブツ</t>
    </rPh>
    <rPh sb="4" eb="6">
      <t>ホゴ</t>
    </rPh>
    <rPh sb="11" eb="13">
      <t>セイビ</t>
    </rPh>
    <phoneticPr fontId="1"/>
  </si>
  <si>
    <t>平成4年度</t>
    <phoneticPr fontId="1"/>
  </si>
  <si>
    <t>希少野生動植物種生息地等保護区管理費</t>
    <phoneticPr fontId="1"/>
  </si>
  <si>
    <t>国指定鳥獣保護区対策費</t>
  </si>
  <si>
    <t>外来生物対策管理事業地方事務費</t>
  </si>
  <si>
    <t>特定外来生物防除等推進事業</t>
  </si>
  <si>
    <t>野生生物専門家活用事業</t>
  </si>
  <si>
    <t>指定管理鳥獣捕獲等事業</t>
    <rPh sb="0" eb="2">
      <t>シテイ</t>
    </rPh>
    <rPh sb="2" eb="4">
      <t>カンリ</t>
    </rPh>
    <rPh sb="4" eb="6">
      <t>チョウジュウ</t>
    </rPh>
    <rPh sb="6" eb="8">
      <t>ホカク</t>
    </rPh>
    <rPh sb="8" eb="9">
      <t>トウ</t>
    </rPh>
    <rPh sb="9" eb="11">
      <t>ジギョウ</t>
    </rPh>
    <phoneticPr fontId="1"/>
  </si>
  <si>
    <t>目標名：5-4　動物の愛護及び管理</t>
    <rPh sb="0" eb="2">
      <t>モクヒョウ</t>
    </rPh>
    <rPh sb="2" eb="3">
      <t>メイ</t>
    </rPh>
    <phoneticPr fontId="2"/>
  </si>
  <si>
    <t>目標名：5-5　自然とのふれあいの推進</t>
    <rPh sb="0" eb="2">
      <t>モクヒョウ</t>
    </rPh>
    <rPh sb="2" eb="3">
      <t>メイ</t>
    </rPh>
    <phoneticPr fontId="2"/>
  </si>
  <si>
    <t>エコツーリズム総合推進事業費</t>
  </si>
  <si>
    <t>温泉の保護及び安全・適正利用推進事業</t>
  </si>
  <si>
    <t>目標名：5-6　東日本大震災への対応（自然環境の復旧・復興）</t>
    <rPh sb="0" eb="2">
      <t>モクヒョウ</t>
    </rPh>
    <rPh sb="2" eb="3">
      <t>メイ</t>
    </rPh>
    <rPh sb="8" eb="11">
      <t>ヒガシニホン</t>
    </rPh>
    <rPh sb="11" eb="14">
      <t>ダイシンサイ</t>
    </rPh>
    <rPh sb="16" eb="18">
      <t>タイオウ</t>
    </rPh>
    <rPh sb="19" eb="21">
      <t>シゼン</t>
    </rPh>
    <rPh sb="21" eb="23">
      <t>カンキョウ</t>
    </rPh>
    <rPh sb="24" eb="26">
      <t>フッキュウ</t>
    </rPh>
    <rPh sb="27" eb="29">
      <t>フッコウ</t>
    </rPh>
    <phoneticPr fontId="2"/>
  </si>
  <si>
    <t>三陸復興国立公園再編成等推進事業費</t>
  </si>
  <si>
    <t>自然公園施設災害復旧事業費</t>
    <rPh sb="0" eb="2">
      <t>シゼン</t>
    </rPh>
    <rPh sb="2" eb="4">
      <t>コウエン</t>
    </rPh>
    <rPh sb="4" eb="6">
      <t>シセツ</t>
    </rPh>
    <rPh sb="6" eb="8">
      <t>サイガイ</t>
    </rPh>
    <rPh sb="8" eb="10">
      <t>フッキュウ</t>
    </rPh>
    <rPh sb="10" eb="13">
      <t>ジギョウヒ</t>
    </rPh>
    <phoneticPr fontId="1"/>
  </si>
  <si>
    <t>（項）自然公園等施設災害復旧事業費
  （大事項）自然公園等施設災害復旧事業費に必要な経費</t>
    <rPh sb="1" eb="2">
      <t>コウ</t>
    </rPh>
    <rPh sb="3" eb="5">
      <t>シゼン</t>
    </rPh>
    <rPh sb="5" eb="7">
      <t>コウエン</t>
    </rPh>
    <rPh sb="7" eb="8">
      <t>トウ</t>
    </rPh>
    <rPh sb="8" eb="10">
      <t>シセツ</t>
    </rPh>
    <rPh sb="10" eb="12">
      <t>サイガイ</t>
    </rPh>
    <rPh sb="12" eb="14">
      <t>フッキュウ</t>
    </rPh>
    <rPh sb="14" eb="17">
      <t>ジギョウヒ</t>
    </rPh>
    <rPh sb="21" eb="22">
      <t>ダイ</t>
    </rPh>
    <rPh sb="22" eb="24">
      <t>ジコウ</t>
    </rPh>
    <rPh sb="40" eb="42">
      <t>ヒツヨウ</t>
    </rPh>
    <rPh sb="43" eb="45">
      <t>ケイヒ</t>
    </rPh>
    <phoneticPr fontId="1"/>
  </si>
  <si>
    <t>目標名：6-1　環境リスクの評価</t>
    <rPh sb="0" eb="2">
      <t>モクヒョウ</t>
    </rPh>
    <rPh sb="2" eb="3">
      <t>メイ</t>
    </rPh>
    <rPh sb="8" eb="10">
      <t>カンキョウ</t>
    </rPh>
    <rPh sb="14" eb="16">
      <t>ヒョウカ</t>
    </rPh>
    <phoneticPr fontId="2"/>
  </si>
  <si>
    <t>環境保健部</t>
    <rPh sb="0" eb="2">
      <t>カンキョウ</t>
    </rPh>
    <rPh sb="2" eb="5">
      <t>ホケンブ</t>
    </rPh>
    <phoneticPr fontId="1"/>
  </si>
  <si>
    <t>化学物質環境リスク初期評価推進費</t>
    <rPh sb="13" eb="15">
      <t>スイシン</t>
    </rPh>
    <rPh sb="15" eb="16">
      <t>ヒ</t>
    </rPh>
    <phoneticPr fontId="1"/>
  </si>
  <si>
    <t>（項）化学物質対策推進費
　（大事項）化学物質対策の推進に必要な経費</t>
  </si>
  <si>
    <t>目標名：6-2　環境リスクの管理</t>
    <rPh sb="0" eb="2">
      <t>モクヒョウ</t>
    </rPh>
    <rPh sb="2" eb="3">
      <t>メイ</t>
    </rPh>
    <rPh sb="8" eb="10">
      <t>カンキョウ</t>
    </rPh>
    <rPh sb="14" eb="16">
      <t>カンリ</t>
    </rPh>
    <phoneticPr fontId="2"/>
  </si>
  <si>
    <t>ＰＲＴＲ制度運用・データ活用事業</t>
    <rPh sb="4" eb="6">
      <t>セイド</t>
    </rPh>
    <rPh sb="6" eb="8">
      <t>ウンヨウ</t>
    </rPh>
    <rPh sb="12" eb="14">
      <t>カツヨウ</t>
    </rPh>
    <rPh sb="14" eb="16">
      <t>ジギョウ</t>
    </rPh>
    <phoneticPr fontId="1"/>
  </si>
  <si>
    <t>化学物質緊急安全点検調査費</t>
    <rPh sb="0" eb="2">
      <t>カガク</t>
    </rPh>
    <rPh sb="2" eb="4">
      <t>ブッシツ</t>
    </rPh>
    <rPh sb="4" eb="6">
      <t>キンキュウ</t>
    </rPh>
    <rPh sb="6" eb="8">
      <t>アンゼン</t>
    </rPh>
    <rPh sb="8" eb="10">
      <t>テンケン</t>
    </rPh>
    <rPh sb="10" eb="13">
      <t>チョウサヒ</t>
    </rPh>
    <phoneticPr fontId="1"/>
  </si>
  <si>
    <t>目標名：6-3　国際協調による取組</t>
    <rPh sb="0" eb="2">
      <t>モクヒョウ</t>
    </rPh>
    <rPh sb="2" eb="3">
      <t>メイ</t>
    </rPh>
    <rPh sb="8" eb="10">
      <t>コクサイ</t>
    </rPh>
    <rPh sb="10" eb="12">
      <t>キョウチョウ</t>
    </rPh>
    <rPh sb="15" eb="17">
      <t>トリクミ</t>
    </rPh>
    <phoneticPr fontId="2"/>
  </si>
  <si>
    <t>ＰＯＰs（残留性有機汚染物質）条約対応関係事業</t>
  </si>
  <si>
    <t>化学物質国際対応政策強化事業費</t>
    <rPh sb="0" eb="2">
      <t>カガク</t>
    </rPh>
    <rPh sb="2" eb="4">
      <t>ブッシツ</t>
    </rPh>
    <rPh sb="4" eb="6">
      <t>コクサイ</t>
    </rPh>
    <rPh sb="6" eb="8">
      <t>タイオウ</t>
    </rPh>
    <rPh sb="8" eb="10">
      <t>セイサク</t>
    </rPh>
    <rPh sb="10" eb="12">
      <t>キョウカ</t>
    </rPh>
    <rPh sb="12" eb="15">
      <t>ジギョウヒ</t>
    </rPh>
    <phoneticPr fontId="1"/>
  </si>
  <si>
    <t>目標名：6-4　国内における毒ガス弾等対策</t>
    <rPh sb="0" eb="2">
      <t>モクヒョウ</t>
    </rPh>
    <rPh sb="2" eb="3">
      <t>メイ</t>
    </rPh>
    <rPh sb="8" eb="10">
      <t>コクナイ</t>
    </rPh>
    <rPh sb="14" eb="15">
      <t>ドク</t>
    </rPh>
    <rPh sb="17" eb="19">
      <t>タマナド</t>
    </rPh>
    <rPh sb="19" eb="21">
      <t>タイサク</t>
    </rPh>
    <phoneticPr fontId="2"/>
  </si>
  <si>
    <t>茨城県神栖市における有機ヒ素化合物汚染等への緊急対応策</t>
    <rPh sb="0" eb="3">
      <t>イバラキケン</t>
    </rPh>
    <rPh sb="3" eb="6">
      <t>カミスシ</t>
    </rPh>
    <rPh sb="10" eb="12">
      <t>ユウキ</t>
    </rPh>
    <rPh sb="13" eb="14">
      <t>ソ</t>
    </rPh>
    <rPh sb="14" eb="17">
      <t>カゴウブツ</t>
    </rPh>
    <rPh sb="17" eb="20">
      <t>オセントウ</t>
    </rPh>
    <rPh sb="22" eb="24">
      <t>キンキュウ</t>
    </rPh>
    <rPh sb="24" eb="26">
      <t>タイオウ</t>
    </rPh>
    <rPh sb="26" eb="27">
      <t>サク</t>
    </rPh>
    <phoneticPr fontId="1"/>
  </si>
  <si>
    <t>施策名：7.環境保健対策の推進</t>
    <rPh sb="0" eb="2">
      <t>セサク</t>
    </rPh>
    <rPh sb="2" eb="3">
      <t>メイ</t>
    </rPh>
    <rPh sb="6" eb="8">
      <t>カンキョウ</t>
    </rPh>
    <rPh sb="8" eb="10">
      <t>ホケン</t>
    </rPh>
    <rPh sb="10" eb="12">
      <t>タイサク</t>
    </rPh>
    <rPh sb="13" eb="15">
      <t>スイシン</t>
    </rPh>
    <phoneticPr fontId="2"/>
  </si>
  <si>
    <t>目標名：7-1（公害健康被害対策（補償・予防）</t>
    <rPh sb="0" eb="2">
      <t>モクヒョウ</t>
    </rPh>
    <rPh sb="2" eb="3">
      <t>メイ</t>
    </rPh>
    <rPh sb="8" eb="10">
      <t>コウガイ</t>
    </rPh>
    <rPh sb="10" eb="12">
      <t>ケンコウ</t>
    </rPh>
    <rPh sb="12" eb="14">
      <t>ヒガイ</t>
    </rPh>
    <rPh sb="14" eb="16">
      <t>タイサク</t>
    </rPh>
    <rPh sb="17" eb="19">
      <t>ホショウ</t>
    </rPh>
    <rPh sb="20" eb="22">
      <t>ヨボウ</t>
    </rPh>
    <phoneticPr fontId="2"/>
  </si>
  <si>
    <t>公害健康被害補償基本統計調査</t>
    <rPh sb="0" eb="2">
      <t>コウガイ</t>
    </rPh>
    <rPh sb="2" eb="4">
      <t>ケンコウ</t>
    </rPh>
    <rPh sb="4" eb="6">
      <t>ヒガイ</t>
    </rPh>
    <rPh sb="6" eb="8">
      <t>ホショウ</t>
    </rPh>
    <rPh sb="8" eb="10">
      <t>キホン</t>
    </rPh>
    <rPh sb="10" eb="12">
      <t>トウケイ</t>
    </rPh>
    <rPh sb="12" eb="14">
      <t>チョウサ</t>
    </rPh>
    <phoneticPr fontId="1"/>
  </si>
  <si>
    <t>（項）環境保健対策推進費
　（大事項）環境保健対策の推進に必要な経費</t>
    <rPh sb="1" eb="2">
      <t>コウ</t>
    </rPh>
    <rPh sb="3" eb="5">
      <t>カンキョウ</t>
    </rPh>
    <rPh sb="5" eb="7">
      <t>ホケン</t>
    </rPh>
    <rPh sb="7" eb="9">
      <t>タイサク</t>
    </rPh>
    <rPh sb="9" eb="12">
      <t>スイシンヒ</t>
    </rPh>
    <rPh sb="15" eb="17">
      <t>ダイジ</t>
    </rPh>
    <rPh sb="17" eb="18">
      <t>コウ</t>
    </rPh>
    <rPh sb="19" eb="21">
      <t>カンキョウ</t>
    </rPh>
    <rPh sb="21" eb="23">
      <t>ホケン</t>
    </rPh>
    <rPh sb="23" eb="25">
      <t>タイサク</t>
    </rPh>
    <rPh sb="26" eb="28">
      <t>スイシン</t>
    </rPh>
    <rPh sb="29" eb="31">
      <t>ヒツヨウ</t>
    </rPh>
    <rPh sb="32" eb="34">
      <t>ケイヒ</t>
    </rPh>
    <phoneticPr fontId="1"/>
  </si>
  <si>
    <t>環境保健サーベイランス調査費（健康影響等調査）</t>
    <rPh sb="15" eb="17">
      <t>ケンコウ</t>
    </rPh>
    <phoneticPr fontId="1"/>
  </si>
  <si>
    <t>公害健康被害補償給付支給事務費交付金</t>
  </si>
  <si>
    <t>公害保健福祉事業助成費</t>
  </si>
  <si>
    <t>公害健康被害補償基礎調査費</t>
  </si>
  <si>
    <t>昭和51年度</t>
  </si>
  <si>
    <t>自立支援型公害健康被害予防事業推進費</t>
    <rPh sb="15" eb="18">
      <t>スイシンヒ</t>
    </rPh>
    <phoneticPr fontId="1"/>
  </si>
  <si>
    <t>自動車重量税財源公害健康被害補償に係る納付金財源交付</t>
    <rPh sb="0" eb="3">
      <t>ジドウシャ</t>
    </rPh>
    <rPh sb="3" eb="6">
      <t>ジュウリョウゼイ</t>
    </rPh>
    <rPh sb="6" eb="8">
      <t>ザイゲン</t>
    </rPh>
    <rPh sb="8" eb="10">
      <t>コウガイ</t>
    </rPh>
    <rPh sb="10" eb="12">
      <t>ケンコウ</t>
    </rPh>
    <rPh sb="12" eb="14">
      <t>ヒガイ</t>
    </rPh>
    <rPh sb="14" eb="16">
      <t>ホショウ</t>
    </rPh>
    <rPh sb="17" eb="18">
      <t>カカ</t>
    </rPh>
    <rPh sb="19" eb="22">
      <t>ノウフキン</t>
    </rPh>
    <rPh sb="22" eb="24">
      <t>ザイゲン</t>
    </rPh>
    <rPh sb="24" eb="26">
      <t>コウフ</t>
    </rPh>
    <phoneticPr fontId="1"/>
  </si>
  <si>
    <t>（項）自動車重量税財源公害健康被害補償費
　（大事項）自動車重量税財源公害健康被害補償に必要な経費</t>
    <rPh sb="1" eb="2">
      <t>コウ</t>
    </rPh>
    <rPh sb="3" eb="6">
      <t>ジドウシャ</t>
    </rPh>
    <rPh sb="6" eb="9">
      <t>ジュウリョウゼイ</t>
    </rPh>
    <rPh sb="9" eb="11">
      <t>ザイゲン</t>
    </rPh>
    <rPh sb="11" eb="13">
      <t>コウガイ</t>
    </rPh>
    <rPh sb="13" eb="15">
      <t>ケンコウ</t>
    </rPh>
    <rPh sb="15" eb="17">
      <t>ヒガイ</t>
    </rPh>
    <rPh sb="17" eb="20">
      <t>ホショウヒ</t>
    </rPh>
    <rPh sb="23" eb="25">
      <t>ダイジ</t>
    </rPh>
    <rPh sb="25" eb="26">
      <t>コウ</t>
    </rPh>
    <rPh sb="27" eb="30">
      <t>ジドウシャ</t>
    </rPh>
    <rPh sb="30" eb="33">
      <t>ジュウリョウゼイ</t>
    </rPh>
    <rPh sb="33" eb="35">
      <t>ザイゲン</t>
    </rPh>
    <rPh sb="35" eb="37">
      <t>コウガイ</t>
    </rPh>
    <rPh sb="37" eb="39">
      <t>ケンコウ</t>
    </rPh>
    <rPh sb="39" eb="41">
      <t>ヒガイ</t>
    </rPh>
    <rPh sb="41" eb="43">
      <t>ホショウ</t>
    </rPh>
    <rPh sb="44" eb="46">
      <t>ヒツヨウ</t>
    </rPh>
    <rPh sb="47" eb="49">
      <t>ケイヒ</t>
    </rPh>
    <phoneticPr fontId="1"/>
  </si>
  <si>
    <t>目標名：7-2　水俣病対策</t>
    <rPh sb="0" eb="2">
      <t>モクヒョウ</t>
    </rPh>
    <rPh sb="2" eb="3">
      <t>メイ</t>
    </rPh>
    <rPh sb="8" eb="11">
      <t>ミナマタビョウ</t>
    </rPh>
    <rPh sb="11" eb="13">
      <t>タイサク</t>
    </rPh>
    <phoneticPr fontId="2"/>
  </si>
  <si>
    <t>水俣病総合対策関係経費</t>
    <rPh sb="0" eb="3">
      <t>ミナマタビョウ</t>
    </rPh>
    <rPh sb="3" eb="5">
      <t>ソウゴウ</t>
    </rPh>
    <rPh sb="5" eb="7">
      <t>タイサク</t>
    </rPh>
    <rPh sb="7" eb="9">
      <t>カンケイ</t>
    </rPh>
    <rPh sb="9" eb="11">
      <t>ケイヒ</t>
    </rPh>
    <phoneticPr fontId="1"/>
  </si>
  <si>
    <t>水俣病対策地方債償還費</t>
  </si>
  <si>
    <t>平成41年度</t>
  </si>
  <si>
    <t>目標名：7-3　石綿健康被害救済対策</t>
    <rPh sb="0" eb="2">
      <t>モクヒョウ</t>
    </rPh>
    <rPh sb="2" eb="3">
      <t>メイ</t>
    </rPh>
    <rPh sb="8" eb="10">
      <t>イシワタ</t>
    </rPh>
    <rPh sb="10" eb="12">
      <t>ケンコウ</t>
    </rPh>
    <rPh sb="12" eb="14">
      <t>ヒガイ</t>
    </rPh>
    <rPh sb="14" eb="16">
      <t>キュウサイ</t>
    </rPh>
    <rPh sb="16" eb="18">
      <t>タイサク</t>
    </rPh>
    <phoneticPr fontId="2"/>
  </si>
  <si>
    <t>石綿問題への緊急対応に必要な経費</t>
    <rPh sb="0" eb="2">
      <t>イシワタ</t>
    </rPh>
    <rPh sb="2" eb="4">
      <t>モンダイ</t>
    </rPh>
    <rPh sb="6" eb="8">
      <t>キンキュウ</t>
    </rPh>
    <rPh sb="8" eb="10">
      <t>タイオウ</t>
    </rPh>
    <rPh sb="11" eb="13">
      <t>ヒツヨウ</t>
    </rPh>
    <rPh sb="14" eb="16">
      <t>ケイヒ</t>
    </rPh>
    <phoneticPr fontId="1"/>
  </si>
  <si>
    <t>目標名：7-4　環境保健に関する調査研究</t>
    <rPh sb="0" eb="2">
      <t>モクヒョウ</t>
    </rPh>
    <rPh sb="2" eb="3">
      <t>メイ</t>
    </rPh>
    <rPh sb="8" eb="10">
      <t>カンキョウ</t>
    </rPh>
    <rPh sb="10" eb="12">
      <t>ホケン</t>
    </rPh>
    <rPh sb="13" eb="14">
      <t>カン</t>
    </rPh>
    <rPh sb="16" eb="18">
      <t>チョウサ</t>
    </rPh>
    <rPh sb="18" eb="20">
      <t>ケンキュウ</t>
    </rPh>
    <phoneticPr fontId="2"/>
  </si>
  <si>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phoneticPr fontId="1"/>
  </si>
  <si>
    <t>施策名：8.環境・経済・社旗の統合的向上</t>
    <rPh sb="0" eb="2">
      <t>セサク</t>
    </rPh>
    <rPh sb="2" eb="3">
      <t>メイ</t>
    </rPh>
    <rPh sb="6" eb="8">
      <t>カンキョウ</t>
    </rPh>
    <rPh sb="9" eb="11">
      <t>ケイザイ</t>
    </rPh>
    <rPh sb="12" eb="14">
      <t>シャキ</t>
    </rPh>
    <rPh sb="15" eb="18">
      <t>トウゴウテキ</t>
    </rPh>
    <rPh sb="18" eb="20">
      <t>コウジョウ</t>
    </rPh>
    <phoneticPr fontId="2"/>
  </si>
  <si>
    <t>目標名：8-1 　経済のグリーン化の推進</t>
    <rPh sb="0" eb="2">
      <t>モクヒョウ</t>
    </rPh>
    <rPh sb="2" eb="3">
      <t>メイ</t>
    </rPh>
    <rPh sb="9" eb="11">
      <t>ケイザイ</t>
    </rPh>
    <rPh sb="16" eb="17">
      <t>カ</t>
    </rPh>
    <rPh sb="18" eb="20">
      <t>スイシン</t>
    </rPh>
    <phoneticPr fontId="2"/>
  </si>
  <si>
    <t>国等におけるグリーン購入推進等経費</t>
  </si>
  <si>
    <t>（項）環境・経済・社会の統合的向上費
　（大事項）環境・経済・社会の統合的向上に必要な経費</t>
    <rPh sb="1" eb="2">
      <t>コウ</t>
    </rPh>
    <rPh sb="3" eb="5">
      <t>カンキョウ</t>
    </rPh>
    <rPh sb="6" eb="8">
      <t>ケイザイ</t>
    </rPh>
    <rPh sb="9" eb="11">
      <t>シャカイ</t>
    </rPh>
    <rPh sb="12" eb="15">
      <t>トウゴウテキ</t>
    </rPh>
    <rPh sb="15" eb="18">
      <t>コウジョウヒ</t>
    </rPh>
    <rPh sb="21" eb="23">
      <t>ダイジ</t>
    </rPh>
    <rPh sb="23" eb="24">
      <t>コウ</t>
    </rPh>
    <rPh sb="25" eb="27">
      <t>カンキョウ</t>
    </rPh>
    <rPh sb="28" eb="30">
      <t>ケイザイ</t>
    </rPh>
    <rPh sb="31" eb="33">
      <t>シャカイ</t>
    </rPh>
    <rPh sb="34" eb="37">
      <t>トウゴウテキ</t>
    </rPh>
    <rPh sb="37" eb="39">
      <t>コウジョウ</t>
    </rPh>
    <rPh sb="40" eb="42">
      <t>ヒツヨウ</t>
    </rPh>
    <rPh sb="43" eb="45">
      <t>ケイヒ</t>
    </rPh>
    <phoneticPr fontId="1"/>
  </si>
  <si>
    <t>製品対策推進経費</t>
  </si>
  <si>
    <t>国等における環境配慮契約等推進経費</t>
  </si>
  <si>
    <t>税制全体のグリーン化推進検討経費</t>
  </si>
  <si>
    <t>企業行動推進経費</t>
  </si>
  <si>
    <t>エコリース促進事業（009再掲）</t>
    <rPh sb="5" eb="7">
      <t>ソクシン</t>
    </rPh>
    <rPh sb="7" eb="9">
      <t>ジギョウ</t>
    </rPh>
    <rPh sb="13" eb="15">
      <t>サイケイ</t>
    </rPh>
    <phoneticPr fontId="1"/>
  </si>
  <si>
    <t>地域低炭素投資促進ファンド事業（014再掲）</t>
    <rPh sb="0" eb="2">
      <t>チイキ</t>
    </rPh>
    <rPh sb="2" eb="5">
      <t>テイタンソ</t>
    </rPh>
    <rPh sb="5" eb="7">
      <t>トウシ</t>
    </rPh>
    <rPh sb="7" eb="9">
      <t>ソクシン</t>
    </rPh>
    <rPh sb="13" eb="15">
      <t>ジギョウ</t>
    </rPh>
    <rPh sb="19" eb="21">
      <t>サイケイ</t>
    </rPh>
    <phoneticPr fontId="1"/>
  </si>
  <si>
    <t>環境金融の拡大に向けた利子補給事業（015再掲）</t>
    <rPh sb="21" eb="23">
      <t>サイケイ</t>
    </rPh>
    <phoneticPr fontId="1"/>
  </si>
  <si>
    <t>目標名：8-2　環境に配慮した地域づくりの推進</t>
    <rPh sb="0" eb="2">
      <t>モクヒョウ</t>
    </rPh>
    <rPh sb="2" eb="3">
      <t>メイ</t>
    </rPh>
    <rPh sb="8" eb="10">
      <t>カンキョウ</t>
    </rPh>
    <rPh sb="11" eb="13">
      <t>ハイリョ</t>
    </rPh>
    <rPh sb="15" eb="17">
      <t>チイキ</t>
    </rPh>
    <rPh sb="21" eb="23">
      <t>スイシン</t>
    </rPh>
    <phoneticPr fontId="2"/>
  </si>
  <si>
    <t>公害防止計画策定経費</t>
  </si>
  <si>
    <t>昭和45年度</t>
  </si>
  <si>
    <t>先導的「低炭素・循環・自然共生」地域創出事業（グリーンプラン・パートナーシップ事業）（008再掲）</t>
    <rPh sb="46" eb="48">
      <t>サイケイ</t>
    </rPh>
    <phoneticPr fontId="1"/>
  </si>
  <si>
    <t>地方公共団体実行計画を核とした地域の低炭素化基盤整備事業（016再掲）</t>
    <rPh sb="32" eb="34">
      <t>サイケイ</t>
    </rPh>
    <phoneticPr fontId="1"/>
  </si>
  <si>
    <t>目標名：8-3　環境パートナーシップの形成</t>
    <rPh sb="0" eb="2">
      <t>モクヒョウ</t>
    </rPh>
    <rPh sb="2" eb="3">
      <t>メイ</t>
    </rPh>
    <rPh sb="8" eb="10">
      <t>カンキョウ</t>
    </rPh>
    <rPh sb="19" eb="21">
      <t>ケイセイ</t>
    </rPh>
    <phoneticPr fontId="2"/>
  </si>
  <si>
    <t>地球環境パートナーシッププラザ運営</t>
  </si>
  <si>
    <t>地方環境パートナーシップ推進事業</t>
  </si>
  <si>
    <t>（項）地方環境対策費
　（大事項）環境・経済・社会の統合的向上に必要な経費</t>
  </si>
  <si>
    <t>目標名：8-4　環境教育・環境学習の推進</t>
    <rPh sb="0" eb="2">
      <t>モクヒョウ</t>
    </rPh>
    <rPh sb="2" eb="3">
      <t>メイ</t>
    </rPh>
    <rPh sb="8" eb="10">
      <t>カンキョウ</t>
    </rPh>
    <rPh sb="10" eb="12">
      <t>キョウイク</t>
    </rPh>
    <rPh sb="13" eb="15">
      <t>カンキョウ</t>
    </rPh>
    <rPh sb="15" eb="17">
      <t>ガクシュウ</t>
    </rPh>
    <rPh sb="18" eb="20">
      <t>スイシン</t>
    </rPh>
    <phoneticPr fontId="2"/>
  </si>
  <si>
    <t>国連大学拠出金（国連大学ESDプログラム推進事業費）</t>
    <rPh sb="0" eb="2">
      <t>コクレン</t>
    </rPh>
    <rPh sb="2" eb="4">
      <t>ダイガク</t>
    </rPh>
    <rPh sb="4" eb="7">
      <t>キョシュツキン</t>
    </rPh>
    <rPh sb="8" eb="10">
      <t>コクレン</t>
    </rPh>
    <rPh sb="10" eb="12">
      <t>ダイガク</t>
    </rPh>
    <rPh sb="20" eb="22">
      <t>スイシン</t>
    </rPh>
    <rPh sb="22" eb="25">
      <t>ジギョウヒ</t>
    </rPh>
    <phoneticPr fontId="1"/>
  </si>
  <si>
    <t>環境教育強化総合対策事業</t>
    <rPh sb="0" eb="2">
      <t>カンキョウ</t>
    </rPh>
    <rPh sb="2" eb="4">
      <t>キョウイク</t>
    </rPh>
    <rPh sb="4" eb="6">
      <t>キョウカ</t>
    </rPh>
    <rPh sb="6" eb="8">
      <t>ソウゴウ</t>
    </rPh>
    <rPh sb="8" eb="10">
      <t>タイサク</t>
    </rPh>
    <rPh sb="10" eb="12">
      <t>ジギョウ</t>
    </rPh>
    <phoneticPr fontId="1"/>
  </si>
  <si>
    <t>地域活性化に向けた協働取組の加速化事業</t>
    <rPh sb="0" eb="2">
      <t>チイキ</t>
    </rPh>
    <rPh sb="2" eb="5">
      <t>カッセイカ</t>
    </rPh>
    <rPh sb="6" eb="7">
      <t>ム</t>
    </rPh>
    <rPh sb="9" eb="11">
      <t>キョウドウ</t>
    </rPh>
    <rPh sb="11" eb="13">
      <t>トリクミ</t>
    </rPh>
    <rPh sb="14" eb="17">
      <t>カソクカ</t>
    </rPh>
    <rPh sb="17" eb="19">
      <t>ジギョウ</t>
    </rPh>
    <phoneticPr fontId="1"/>
  </si>
  <si>
    <t>「国連ESDの10年」後の環境教育推進費</t>
    <rPh sb="1" eb="3">
      <t>コクレン</t>
    </rPh>
    <rPh sb="9" eb="10">
      <t>ネン</t>
    </rPh>
    <rPh sb="11" eb="12">
      <t>ゴ</t>
    </rPh>
    <rPh sb="13" eb="15">
      <t>カンキョウ</t>
    </rPh>
    <rPh sb="15" eb="17">
      <t>キョウイク</t>
    </rPh>
    <rPh sb="17" eb="20">
      <t>スイシンヒ</t>
    </rPh>
    <phoneticPr fontId="1"/>
  </si>
  <si>
    <t>（項）環境・経済・社会の統合的向上費
　（大事項）環境・経済・社会の統合的向上に必要な経費</t>
    <rPh sb="1" eb="2">
      <t>コウ</t>
    </rPh>
    <rPh sb="3" eb="5">
      <t>カンキョウ</t>
    </rPh>
    <rPh sb="6" eb="8">
      <t>ケイザイ</t>
    </rPh>
    <rPh sb="9" eb="11">
      <t>シャカイ</t>
    </rPh>
    <rPh sb="12" eb="15">
      <t>トウゴウテキ</t>
    </rPh>
    <rPh sb="15" eb="17">
      <t>コウジョウ</t>
    </rPh>
    <rPh sb="17" eb="18">
      <t>ヒ</t>
    </rPh>
    <rPh sb="21" eb="23">
      <t>ダイジ</t>
    </rPh>
    <rPh sb="23" eb="24">
      <t>コウ</t>
    </rPh>
    <rPh sb="25" eb="27">
      <t>カンキョウ</t>
    </rPh>
    <rPh sb="28" eb="30">
      <t>ケイザイ</t>
    </rPh>
    <rPh sb="31" eb="33">
      <t>シャカイ</t>
    </rPh>
    <rPh sb="34" eb="37">
      <t>トウゴウテキ</t>
    </rPh>
    <rPh sb="37" eb="39">
      <t>コウジョウ</t>
    </rPh>
    <rPh sb="40" eb="42">
      <t>ヒツヨウ</t>
    </rPh>
    <rPh sb="43" eb="45">
      <t>ケイヒ</t>
    </rPh>
    <phoneticPr fontId="1"/>
  </si>
  <si>
    <t>（項）地方環境対策費
　（大事項）環境・経済・社会の統合的向上に必要な経費</t>
    <phoneticPr fontId="1"/>
  </si>
  <si>
    <t>施策名：9.環境政策の基盤整備</t>
    <rPh sb="0" eb="2">
      <t>セサク</t>
    </rPh>
    <rPh sb="2" eb="3">
      <t>メイ</t>
    </rPh>
    <rPh sb="6" eb="8">
      <t>カンキョウ</t>
    </rPh>
    <rPh sb="8" eb="10">
      <t>セイサク</t>
    </rPh>
    <rPh sb="11" eb="13">
      <t>キバン</t>
    </rPh>
    <rPh sb="13" eb="15">
      <t>セイビ</t>
    </rPh>
    <phoneticPr fontId="2"/>
  </si>
  <si>
    <t>目標名：9-1（環境基本計画の効果的実施）</t>
    <rPh sb="0" eb="2">
      <t>モクヒョウ</t>
    </rPh>
    <rPh sb="2" eb="3">
      <t>メイ</t>
    </rPh>
    <rPh sb="8" eb="10">
      <t>カンキョウ</t>
    </rPh>
    <rPh sb="10" eb="12">
      <t>キホン</t>
    </rPh>
    <rPh sb="12" eb="14">
      <t>ケイカク</t>
    </rPh>
    <rPh sb="15" eb="18">
      <t>コウカテキ</t>
    </rPh>
    <rPh sb="18" eb="20">
      <t>ジッシ</t>
    </rPh>
    <phoneticPr fontId="2"/>
  </si>
  <si>
    <t>環境行政年次報告書作成等経費</t>
  </si>
  <si>
    <t>昭和43年度</t>
  </si>
  <si>
    <t>（項）環境政策基盤整備費
　（大事項）環境政策基盤整備等に必要な経費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セイサク</t>
    </rPh>
    <rPh sb="23" eb="25">
      <t>キバン</t>
    </rPh>
    <rPh sb="25" eb="27">
      <t>セイビ</t>
    </rPh>
    <rPh sb="27" eb="28">
      <t>トウ</t>
    </rPh>
    <rPh sb="29" eb="31">
      <t>ヒツヨウ</t>
    </rPh>
    <rPh sb="32" eb="34">
      <t>ケイヒ</t>
    </rPh>
    <phoneticPr fontId="1"/>
  </si>
  <si>
    <t>環境保全経費見積調整費</t>
  </si>
  <si>
    <t>環境統計・環境情報の総合的な整備推進費</t>
    <rPh sb="0" eb="2">
      <t>カンキョウ</t>
    </rPh>
    <rPh sb="2" eb="4">
      <t>トウケイ</t>
    </rPh>
    <rPh sb="5" eb="7">
      <t>カンキョウ</t>
    </rPh>
    <rPh sb="7" eb="9">
      <t>ジョウホウ</t>
    </rPh>
    <rPh sb="10" eb="13">
      <t>ソウゴウテキ</t>
    </rPh>
    <rPh sb="14" eb="16">
      <t>セイビ</t>
    </rPh>
    <rPh sb="16" eb="19">
      <t>スイシンヒ</t>
    </rPh>
    <phoneticPr fontId="1"/>
  </si>
  <si>
    <t>環境基本計画推進事業費</t>
    <rPh sb="0" eb="2">
      <t>カンキョウ</t>
    </rPh>
    <rPh sb="8" eb="11">
      <t>ジギョウヒ</t>
    </rPh>
    <phoneticPr fontId="1"/>
  </si>
  <si>
    <t>持続可能な社会のためのグッドライフ総合推進事業</t>
  </si>
  <si>
    <t>目標名：9-2　環境アセスメント制度の適切な運用と改善</t>
    <rPh sb="0" eb="2">
      <t>モクヒョウ</t>
    </rPh>
    <rPh sb="2" eb="3">
      <t>メイ</t>
    </rPh>
    <rPh sb="8" eb="10">
      <t>カンキョウ</t>
    </rPh>
    <rPh sb="16" eb="18">
      <t>セイド</t>
    </rPh>
    <rPh sb="19" eb="21">
      <t>テキセツ</t>
    </rPh>
    <rPh sb="22" eb="24">
      <t>ウンヨウ</t>
    </rPh>
    <rPh sb="25" eb="27">
      <t>カイゼン</t>
    </rPh>
    <phoneticPr fontId="2"/>
  </si>
  <si>
    <t>環境影響評価制度高度化経費</t>
  </si>
  <si>
    <t>昭和55年度</t>
  </si>
  <si>
    <t>環境アセスメント技術調査費</t>
  </si>
  <si>
    <t>（項）環境政策基盤整備費
　（大事項）環境政策基盤整備等に必要な経費</t>
  </si>
  <si>
    <t>環境影響評価制度合理化・最適化経費</t>
  </si>
  <si>
    <t>地方環境事務所における環境影響評価審査体制強化費</t>
  </si>
  <si>
    <t>（項）地方環境対策費
　（大事項）環境政策基盤整備等に必要な経費</t>
  </si>
  <si>
    <t>環境影響評価審査体制強化費</t>
  </si>
  <si>
    <t>目標名：9-3　環境問題に関する調査・研究・技術開発</t>
    <rPh sb="0" eb="2">
      <t>モクヒョウ</t>
    </rPh>
    <rPh sb="2" eb="3">
      <t>メイ</t>
    </rPh>
    <rPh sb="8" eb="10">
      <t>カンキョウ</t>
    </rPh>
    <rPh sb="10" eb="12">
      <t>モンダイ</t>
    </rPh>
    <rPh sb="13" eb="14">
      <t>カン</t>
    </rPh>
    <rPh sb="16" eb="18">
      <t>チョウサ</t>
    </rPh>
    <rPh sb="19" eb="21">
      <t>ケンキュウ</t>
    </rPh>
    <rPh sb="22" eb="24">
      <t>ギジュツ</t>
    </rPh>
    <rPh sb="24" eb="26">
      <t>カイハツ</t>
    </rPh>
    <phoneticPr fontId="2"/>
  </si>
  <si>
    <t>（項）環境政策基盤整備費
　（大事項）環境問題に対する調査・研究・技術開発に必要な経費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1"/>
  </si>
  <si>
    <t>農薬健康・環境影響対策費</t>
  </si>
  <si>
    <t>環境研究・技術開発推進事業</t>
  </si>
  <si>
    <t>（項）環境政策基盤整備費
　（大事項）環境政策基盤整備等に必要な経費
（項）環境政策基盤整備費
　（大事項）環境問題に対する調査・研究・技術開発に必要な経費</t>
    <rPh sb="21" eb="23">
      <t>セイサク</t>
    </rPh>
    <rPh sb="23" eb="25">
      <t>キバン</t>
    </rPh>
    <rPh sb="25" eb="27">
      <t>セイビ</t>
    </rPh>
    <rPh sb="27" eb="28">
      <t>トウ</t>
    </rPh>
    <rPh sb="29" eb="31">
      <t>ヒツヨウ</t>
    </rPh>
    <rPh sb="32" eb="34">
      <t>ケイヒ</t>
    </rPh>
    <rPh sb="36" eb="37">
      <t>コウ</t>
    </rPh>
    <rPh sb="38" eb="40">
      <t>カンキョウ</t>
    </rPh>
    <rPh sb="40" eb="42">
      <t>セイサク</t>
    </rPh>
    <rPh sb="42" eb="44">
      <t>キバン</t>
    </rPh>
    <rPh sb="44" eb="47">
      <t>セイビヒ</t>
    </rPh>
    <rPh sb="50" eb="52">
      <t>ダイジ</t>
    </rPh>
    <rPh sb="52" eb="53">
      <t>コウ</t>
    </rPh>
    <rPh sb="54" eb="56">
      <t>カンキョウ</t>
    </rPh>
    <rPh sb="56" eb="58">
      <t>モンダイ</t>
    </rPh>
    <rPh sb="59" eb="60">
      <t>タイ</t>
    </rPh>
    <rPh sb="62" eb="64">
      <t>チョウサ</t>
    </rPh>
    <rPh sb="65" eb="67">
      <t>ケンキュウ</t>
    </rPh>
    <rPh sb="68" eb="70">
      <t>ギジュツ</t>
    </rPh>
    <rPh sb="70" eb="72">
      <t>カイハツ</t>
    </rPh>
    <rPh sb="73" eb="75">
      <t>ヒツヨウ</t>
    </rPh>
    <rPh sb="76" eb="78">
      <t>ケイヒ</t>
    </rPh>
    <phoneticPr fontId="1"/>
  </si>
  <si>
    <t>グリーン経済の実現に向けた政策研究と環境ビジネス情報整備・発信事業</t>
    <rPh sb="4" eb="6">
      <t>ケイザイ</t>
    </rPh>
    <rPh sb="7" eb="9">
      <t>ジツゲン</t>
    </rPh>
    <rPh sb="10" eb="11">
      <t>ム</t>
    </rPh>
    <rPh sb="13" eb="15">
      <t>セイサク</t>
    </rPh>
    <rPh sb="15" eb="17">
      <t>ケンキュウ</t>
    </rPh>
    <rPh sb="18" eb="20">
      <t>カンキョウ</t>
    </rPh>
    <rPh sb="24" eb="26">
      <t>ジョウホウ</t>
    </rPh>
    <rPh sb="26" eb="28">
      <t>セイビ</t>
    </rPh>
    <rPh sb="29" eb="31">
      <t>ハッシン</t>
    </rPh>
    <rPh sb="31" eb="33">
      <t>ジギョウ</t>
    </rPh>
    <phoneticPr fontId="1"/>
  </si>
  <si>
    <t>環境研究総合推進費</t>
  </si>
  <si>
    <t>（項）環境研究総合推進費
　（大事項）環境研究総合推進に必要な経費</t>
    <rPh sb="1" eb="2">
      <t>コウ</t>
    </rPh>
    <rPh sb="3" eb="5">
      <t>カンキョウ</t>
    </rPh>
    <rPh sb="5" eb="7">
      <t>ケンキュウ</t>
    </rPh>
    <rPh sb="7" eb="9">
      <t>ソウゴウ</t>
    </rPh>
    <rPh sb="9" eb="12">
      <t>スイシンヒ</t>
    </rPh>
    <rPh sb="15" eb="17">
      <t>ダイジ</t>
    </rPh>
    <rPh sb="17" eb="18">
      <t>コウ</t>
    </rPh>
    <rPh sb="19" eb="21">
      <t>カンキョウ</t>
    </rPh>
    <rPh sb="21" eb="23">
      <t>ケンキュウ</t>
    </rPh>
    <rPh sb="23" eb="25">
      <t>ソウゴウ</t>
    </rPh>
    <rPh sb="25" eb="27">
      <t>スイシン</t>
    </rPh>
    <rPh sb="28" eb="30">
      <t>ヒツヨウ</t>
    </rPh>
    <rPh sb="31" eb="33">
      <t>ケイヒ</t>
    </rPh>
    <phoneticPr fontId="1"/>
  </si>
  <si>
    <t>子どもの健康と環境に関する全国調査（エコチル調査）</t>
    <rPh sb="0" eb="1">
      <t>コ</t>
    </rPh>
    <rPh sb="4" eb="6">
      <t>ケンコウ</t>
    </rPh>
    <rPh sb="7" eb="9">
      <t>カンキョウ</t>
    </rPh>
    <rPh sb="10" eb="11">
      <t>カン</t>
    </rPh>
    <rPh sb="13" eb="15">
      <t>ゼンコク</t>
    </rPh>
    <rPh sb="15" eb="17">
      <t>チョウサ</t>
    </rPh>
    <rPh sb="22" eb="24">
      <t>チョウサ</t>
    </rPh>
    <phoneticPr fontId="1"/>
  </si>
  <si>
    <t>平成44年度</t>
  </si>
  <si>
    <t>環境汚染等健康影響基礎調査費</t>
  </si>
  <si>
    <t>（項）化学物質対策推進費
　（大事項）化学物質対策の推進に必要な経費
（項）環境政策基盤整備費
　（大事項）環境問題に対する調査・研究・技術開発に必要な経費</t>
    <rPh sb="36" eb="37">
      <t>コウ</t>
    </rPh>
    <rPh sb="38" eb="40">
      <t>カンキョウ</t>
    </rPh>
    <rPh sb="40" eb="42">
      <t>セイサク</t>
    </rPh>
    <rPh sb="42" eb="44">
      <t>キバン</t>
    </rPh>
    <rPh sb="44" eb="47">
      <t>セイビヒ</t>
    </rPh>
    <rPh sb="50" eb="52">
      <t>ダイジ</t>
    </rPh>
    <rPh sb="52" eb="53">
      <t>コウ</t>
    </rPh>
    <phoneticPr fontId="1"/>
  </si>
  <si>
    <t>化学物質環境実態調査費</t>
    <rPh sb="6" eb="8">
      <t>ジッタイ</t>
    </rPh>
    <phoneticPr fontId="1"/>
  </si>
  <si>
    <t>化学物質の人へのばく露総合調査事業費</t>
    <rPh sb="0" eb="2">
      <t>カガク</t>
    </rPh>
    <rPh sb="2" eb="4">
      <t>ブッシツ</t>
    </rPh>
    <rPh sb="5" eb="6">
      <t>ヒト</t>
    </rPh>
    <rPh sb="10" eb="11">
      <t>ロ</t>
    </rPh>
    <rPh sb="11" eb="13">
      <t>ソウゴウ</t>
    </rPh>
    <rPh sb="13" eb="15">
      <t>チョウサ</t>
    </rPh>
    <rPh sb="15" eb="18">
      <t>ジギョウヒ</t>
    </rPh>
    <phoneticPr fontId="1"/>
  </si>
  <si>
    <t>水俣病に関する総合的研究</t>
  </si>
  <si>
    <t>国立水俣病総合研究センター</t>
  </si>
  <si>
    <t>（項）環境調査研修所
　（大事項）環境保全に関する調査、研修等に必要な経費
（項）環境調査研修所施設費
　（大事項）環境調査研修所施設整備に必要な経費</t>
    <rPh sb="3" eb="5">
      <t>カンキョウ</t>
    </rPh>
    <rPh sb="5" eb="7">
      <t>チョウサ</t>
    </rPh>
    <rPh sb="7" eb="10">
      <t>ケンシュウジョ</t>
    </rPh>
    <rPh sb="17" eb="19">
      <t>カンキョウ</t>
    </rPh>
    <rPh sb="19" eb="21">
      <t>ホゼン</t>
    </rPh>
    <rPh sb="22" eb="23">
      <t>カン</t>
    </rPh>
    <rPh sb="25" eb="27">
      <t>チョウサ</t>
    </rPh>
    <rPh sb="28" eb="30">
      <t>ケンシュウ</t>
    </rPh>
    <rPh sb="30" eb="31">
      <t>トウ</t>
    </rPh>
    <rPh sb="32" eb="34">
      <t>ヒツヨウ</t>
    </rPh>
    <rPh sb="35" eb="37">
      <t>ケイヒ</t>
    </rPh>
    <rPh sb="48" eb="51">
      <t>シセツヒ</t>
    </rPh>
    <rPh sb="67" eb="69">
      <t>セイビ</t>
    </rPh>
    <phoneticPr fontId="1"/>
  </si>
  <si>
    <t>イタイイタイ病及び慢性カドミウム中毒に関する総合的研究</t>
    <rPh sb="6" eb="7">
      <t>ビョウ</t>
    </rPh>
    <rPh sb="7" eb="8">
      <t>オヨ</t>
    </rPh>
    <rPh sb="9" eb="11">
      <t>マンセイ</t>
    </rPh>
    <rPh sb="16" eb="18">
      <t>チュウドク</t>
    </rPh>
    <rPh sb="19" eb="20">
      <t>カン</t>
    </rPh>
    <rPh sb="22" eb="25">
      <t>ソウゴウテキ</t>
    </rPh>
    <rPh sb="25" eb="27">
      <t>ケンキュウ</t>
    </rPh>
    <phoneticPr fontId="1"/>
  </si>
  <si>
    <t>イタイイタイ病及び慢性砒素中毒発生地域住民健康影響実態調査費</t>
    <rPh sb="6" eb="7">
      <t>ビョウ</t>
    </rPh>
    <rPh sb="7" eb="8">
      <t>オヨ</t>
    </rPh>
    <rPh sb="9" eb="11">
      <t>マンセイ</t>
    </rPh>
    <rPh sb="11" eb="13">
      <t>ヒソ</t>
    </rPh>
    <rPh sb="13" eb="15">
      <t>チュウドク</t>
    </rPh>
    <rPh sb="15" eb="17">
      <t>ハッセイ</t>
    </rPh>
    <rPh sb="17" eb="19">
      <t>チイキ</t>
    </rPh>
    <rPh sb="19" eb="21">
      <t>ジュウミン</t>
    </rPh>
    <rPh sb="21" eb="23">
      <t>ケンコウ</t>
    </rPh>
    <rPh sb="23" eb="25">
      <t>エイキョウ</t>
    </rPh>
    <rPh sb="25" eb="27">
      <t>ジッタイ</t>
    </rPh>
    <rPh sb="27" eb="29">
      <t>チョウサ</t>
    </rPh>
    <rPh sb="29" eb="30">
      <t>ヒ</t>
    </rPh>
    <phoneticPr fontId="1"/>
  </si>
  <si>
    <t>熱中症対策推進事業</t>
    <rPh sb="0" eb="3">
      <t>ネッチュウショウ</t>
    </rPh>
    <rPh sb="3" eb="5">
      <t>タイサク</t>
    </rPh>
    <rPh sb="5" eb="7">
      <t>スイシン</t>
    </rPh>
    <rPh sb="7" eb="9">
      <t>ジギョウ</t>
    </rPh>
    <phoneticPr fontId="1"/>
  </si>
  <si>
    <t>気候変動に関する政府間パネル（IPCC）評価報告書作成支援事業</t>
    <rPh sb="0" eb="2">
      <t>キコウ</t>
    </rPh>
    <rPh sb="2" eb="4">
      <t>ヘンドウ</t>
    </rPh>
    <rPh sb="5" eb="6">
      <t>カン</t>
    </rPh>
    <rPh sb="8" eb="11">
      <t>セイフカン</t>
    </rPh>
    <rPh sb="20" eb="22">
      <t>ヒョウカ</t>
    </rPh>
    <rPh sb="22" eb="25">
      <t>ホウコクショ</t>
    </rPh>
    <rPh sb="25" eb="27">
      <t>サクセイ</t>
    </rPh>
    <rPh sb="27" eb="29">
      <t>シエン</t>
    </rPh>
    <rPh sb="29" eb="31">
      <t>ジギョウ</t>
    </rPh>
    <phoneticPr fontId="1"/>
  </si>
  <si>
    <t>2020年東京オリンピックに向けた都市圏における環境対策評価検証等事業</t>
    <rPh sb="4" eb="5">
      <t>ネン</t>
    </rPh>
    <rPh sb="5" eb="7">
      <t>トウキョウ</t>
    </rPh>
    <rPh sb="14" eb="15">
      <t>ム</t>
    </rPh>
    <rPh sb="17" eb="20">
      <t>トシケン</t>
    </rPh>
    <rPh sb="24" eb="26">
      <t>カンキョウ</t>
    </rPh>
    <rPh sb="26" eb="28">
      <t>タイサク</t>
    </rPh>
    <rPh sb="28" eb="30">
      <t>ヒョウカ</t>
    </rPh>
    <rPh sb="30" eb="32">
      <t>ケンショウ</t>
    </rPh>
    <rPh sb="32" eb="33">
      <t>トウ</t>
    </rPh>
    <rPh sb="33" eb="35">
      <t>ジギョウ</t>
    </rPh>
    <phoneticPr fontId="2"/>
  </si>
  <si>
    <t>（項）環境政策基盤整備費
　（大事項）環境政策基盤整備等に必要な経費</t>
    <rPh sb="1" eb="2">
      <t>コウ</t>
    </rPh>
    <rPh sb="3" eb="5">
      <t>カンキョウ</t>
    </rPh>
    <rPh sb="5" eb="7">
      <t>セイサク</t>
    </rPh>
    <rPh sb="7" eb="9">
      <t>キバン</t>
    </rPh>
    <rPh sb="9" eb="12">
      <t>セイビヒ</t>
    </rPh>
    <rPh sb="15" eb="17">
      <t>ダイジ</t>
    </rPh>
    <rPh sb="17" eb="18">
      <t>コウ</t>
    </rPh>
    <rPh sb="19" eb="21">
      <t>カンキョウ</t>
    </rPh>
    <rPh sb="21" eb="23">
      <t>セイサク</t>
    </rPh>
    <rPh sb="23" eb="25">
      <t>キバン</t>
    </rPh>
    <rPh sb="25" eb="27">
      <t>セイビ</t>
    </rPh>
    <rPh sb="27" eb="28">
      <t>トウ</t>
    </rPh>
    <rPh sb="29" eb="31">
      <t>ヒツヨウ</t>
    </rPh>
    <rPh sb="32" eb="34">
      <t>ケイヒ</t>
    </rPh>
    <phoneticPr fontId="2"/>
  </si>
  <si>
    <t>目標名：9-4　環境情報の整備と提供・広報の充実</t>
    <rPh sb="0" eb="2">
      <t>モクヒョウ</t>
    </rPh>
    <rPh sb="2" eb="3">
      <t>メイ</t>
    </rPh>
    <rPh sb="8" eb="10">
      <t>カンキョウ</t>
    </rPh>
    <rPh sb="10" eb="12">
      <t>ジョウホウ</t>
    </rPh>
    <rPh sb="13" eb="15">
      <t>セイビ</t>
    </rPh>
    <rPh sb="16" eb="18">
      <t>テイキョウ</t>
    </rPh>
    <rPh sb="19" eb="21">
      <t>コウホウ</t>
    </rPh>
    <rPh sb="22" eb="24">
      <t>ジュウジツ</t>
    </rPh>
    <phoneticPr fontId="2"/>
  </si>
  <si>
    <t>情報基盤の強化対策費</t>
  </si>
  <si>
    <t>大臣官房総務課</t>
    <rPh sb="0" eb="2">
      <t>ダイジン</t>
    </rPh>
    <rPh sb="2" eb="4">
      <t>カンボウ</t>
    </rPh>
    <rPh sb="4" eb="7">
      <t>ソウムカ</t>
    </rPh>
    <phoneticPr fontId="1"/>
  </si>
  <si>
    <t>環境保全普及推進費</t>
    <rPh sb="0" eb="2">
      <t>カンキョウ</t>
    </rPh>
    <rPh sb="2" eb="4">
      <t>ホゼン</t>
    </rPh>
    <rPh sb="4" eb="6">
      <t>フキュウ</t>
    </rPh>
    <rPh sb="6" eb="9">
      <t>スイシンヒ</t>
    </rPh>
    <phoneticPr fontId="1"/>
  </si>
  <si>
    <t>（項）環境政策基盤整備費
　（大事項）環境政策基盤整備等に必要な経費</t>
    <rPh sb="1" eb="2">
      <t>コウ</t>
    </rPh>
    <rPh sb="3" eb="5">
      <t>カンキョウ</t>
    </rPh>
    <rPh sb="5" eb="7">
      <t>セイサク</t>
    </rPh>
    <rPh sb="7" eb="9">
      <t>キバン</t>
    </rPh>
    <rPh sb="9" eb="12">
      <t>セイビヒ</t>
    </rPh>
    <rPh sb="15" eb="16">
      <t>ダイ</t>
    </rPh>
    <rPh sb="16" eb="18">
      <t>ジコウ</t>
    </rPh>
    <rPh sb="19" eb="21">
      <t>カンキョウ</t>
    </rPh>
    <rPh sb="21" eb="23">
      <t>セイサク</t>
    </rPh>
    <rPh sb="23" eb="25">
      <t>キバン</t>
    </rPh>
    <rPh sb="25" eb="27">
      <t>セイビ</t>
    </rPh>
    <rPh sb="27" eb="28">
      <t>トウ</t>
    </rPh>
    <rPh sb="29" eb="31">
      <t>ヒツヨウ</t>
    </rPh>
    <rPh sb="32" eb="34">
      <t>ケイヒ</t>
    </rPh>
    <phoneticPr fontId="1"/>
  </si>
  <si>
    <t>環境調査研修所</t>
    <rPh sb="0" eb="2">
      <t>カンキョウ</t>
    </rPh>
    <rPh sb="2" eb="4">
      <t>チョウサ</t>
    </rPh>
    <rPh sb="4" eb="7">
      <t>ケンシュウショ</t>
    </rPh>
    <phoneticPr fontId="1"/>
  </si>
  <si>
    <t>環境調査研修所</t>
    <rPh sb="0" eb="2">
      <t>カンキョウ</t>
    </rPh>
    <rPh sb="2" eb="4">
      <t>チョウサ</t>
    </rPh>
    <rPh sb="4" eb="7">
      <t>ケンシュウジョ</t>
    </rPh>
    <phoneticPr fontId="1"/>
  </si>
  <si>
    <t>（項）環境調査研修所
　（大事項）環境保全に関する調査、研修等に必要な経費</t>
    <rPh sb="1" eb="2">
      <t>コウ</t>
    </rPh>
    <rPh sb="3" eb="5">
      <t>カンキョウ</t>
    </rPh>
    <rPh sb="5" eb="7">
      <t>チョウサ</t>
    </rPh>
    <rPh sb="7" eb="10">
      <t>ケンシュウジョ</t>
    </rPh>
    <rPh sb="13" eb="15">
      <t>ダイジ</t>
    </rPh>
    <rPh sb="15" eb="16">
      <t>コウ</t>
    </rPh>
    <rPh sb="17" eb="19">
      <t>カンキョウ</t>
    </rPh>
    <rPh sb="19" eb="21">
      <t>ホゼン</t>
    </rPh>
    <rPh sb="22" eb="23">
      <t>カン</t>
    </rPh>
    <rPh sb="25" eb="27">
      <t>チョウサ</t>
    </rPh>
    <rPh sb="28" eb="31">
      <t>ケンシュウトウ</t>
    </rPh>
    <rPh sb="32" eb="34">
      <t>ヒツヨウ</t>
    </rPh>
    <rPh sb="35" eb="37">
      <t>ケイヒ</t>
    </rPh>
    <phoneticPr fontId="1"/>
  </si>
  <si>
    <t>諸外国における環境法制に共通的に存在する基本問題の収集分析費</t>
    <rPh sb="0" eb="3">
      <t>ショガイコク</t>
    </rPh>
    <rPh sb="7" eb="9">
      <t>カンキョウ</t>
    </rPh>
    <rPh sb="9" eb="11">
      <t>ホウセイ</t>
    </rPh>
    <rPh sb="12" eb="15">
      <t>キョウツウテキ</t>
    </rPh>
    <rPh sb="16" eb="18">
      <t>ソンザイ</t>
    </rPh>
    <rPh sb="20" eb="22">
      <t>キホン</t>
    </rPh>
    <rPh sb="22" eb="24">
      <t>モンダイ</t>
    </rPh>
    <rPh sb="25" eb="27">
      <t>シュウシュウ</t>
    </rPh>
    <rPh sb="27" eb="29">
      <t>ブンセキ</t>
    </rPh>
    <rPh sb="29" eb="30">
      <t>ヒ</t>
    </rPh>
    <phoneticPr fontId="1"/>
  </si>
  <si>
    <t>目標名：10-3　放射線に係る一般住民の健康管理・健康不安対策</t>
    <rPh sb="0" eb="2">
      <t>モクヒョウ</t>
    </rPh>
    <phoneticPr fontId="1"/>
  </si>
  <si>
    <t>ｴﾈﾙｷﾞｰ対策特別会計電源開発促進勘定</t>
    <rPh sb="6" eb="8">
      <t>タイサク</t>
    </rPh>
    <rPh sb="8" eb="10">
      <t>トクベツ</t>
    </rPh>
    <rPh sb="10" eb="12">
      <t>カイケイ</t>
    </rPh>
    <rPh sb="12" eb="14">
      <t>デンゲン</t>
    </rPh>
    <rPh sb="14" eb="16">
      <t>カイハツ</t>
    </rPh>
    <rPh sb="16" eb="18">
      <t>ソクシン</t>
    </rPh>
    <rPh sb="18" eb="20">
      <t>カンジョウ</t>
    </rPh>
    <phoneticPr fontId="1"/>
  </si>
  <si>
    <t>（項）原子力安全規制対策費
　（大事項）原子力の安全規制対策に必要な経費</t>
  </si>
  <si>
    <t>いずれの施策にも関連しないもの</t>
    <rPh sb="4" eb="6">
      <t>シサク</t>
    </rPh>
    <rPh sb="8" eb="10">
      <t>カンレン</t>
    </rPh>
    <phoneticPr fontId="2"/>
  </si>
  <si>
    <t>大臣官房会計課</t>
    <rPh sb="0" eb="2">
      <t>ダイジン</t>
    </rPh>
    <rPh sb="2" eb="4">
      <t>カンボウ</t>
    </rPh>
    <rPh sb="4" eb="7">
      <t>カイケイカ</t>
    </rPh>
    <phoneticPr fontId="1"/>
  </si>
  <si>
    <t>地方環境事務所管理施設等整備費</t>
    <rPh sb="0" eb="2">
      <t>チホウ</t>
    </rPh>
    <rPh sb="2" eb="4">
      <t>カンキョウ</t>
    </rPh>
    <rPh sb="4" eb="6">
      <t>ジム</t>
    </rPh>
    <rPh sb="6" eb="7">
      <t>ショ</t>
    </rPh>
    <rPh sb="7" eb="9">
      <t>カンリ</t>
    </rPh>
    <rPh sb="9" eb="12">
      <t>シセツナド</t>
    </rPh>
    <rPh sb="12" eb="15">
      <t>セイビヒ</t>
    </rPh>
    <phoneticPr fontId="1"/>
  </si>
  <si>
    <t>（項）地方環境事務所施設費
（大事項）地方環境事務所施設整備に必要な経費</t>
    <rPh sb="3" eb="5">
      <t>チホウ</t>
    </rPh>
    <rPh sb="5" eb="7">
      <t>カンキョウ</t>
    </rPh>
    <rPh sb="7" eb="10">
      <t>ジムショ</t>
    </rPh>
    <rPh sb="10" eb="13">
      <t>シセツヒ</t>
    </rPh>
    <rPh sb="19" eb="21">
      <t>チホウ</t>
    </rPh>
    <rPh sb="21" eb="23">
      <t>カンキョウ</t>
    </rPh>
    <rPh sb="23" eb="26">
      <t>ジムショ</t>
    </rPh>
    <rPh sb="26" eb="28">
      <t>シセツ</t>
    </rPh>
    <rPh sb="28" eb="30">
      <t>セイビ</t>
    </rPh>
    <rPh sb="31" eb="33">
      <t>ヒツヨウ</t>
    </rPh>
    <rPh sb="34" eb="36">
      <t>ケイヒ</t>
    </rPh>
    <phoneticPr fontId="1"/>
  </si>
  <si>
    <t>独立行政法人環境再生保全機構運営費交付金</t>
    <rPh sb="17" eb="20">
      <t>コウフキン</t>
    </rPh>
    <phoneticPr fontId="1"/>
  </si>
  <si>
    <t>（項）独立行政法人環境再生保全機構運営費
　（大事項）独立行政法人環境再生保全機構運営費交付金に必要な経費
　（大事項）独立行政法人環境再生保全機構環境保全研究・技術開発運営費交付金に必要な経費</t>
    <rPh sb="3" eb="5">
      <t>ドクリツ</t>
    </rPh>
    <rPh sb="5" eb="7">
      <t>ギョウセイ</t>
    </rPh>
    <rPh sb="7" eb="9">
      <t>ホウジン</t>
    </rPh>
    <rPh sb="9" eb="11">
      <t>カンキョウ</t>
    </rPh>
    <rPh sb="27" eb="29">
      <t>ドクリツ</t>
    </rPh>
    <rPh sb="29" eb="31">
      <t>ギョウセイ</t>
    </rPh>
    <rPh sb="31" eb="33">
      <t>ホウジン</t>
    </rPh>
    <rPh sb="56" eb="59">
      <t>ダイジコウ</t>
    </rPh>
    <rPh sb="60" eb="62">
      <t>ドクリツ</t>
    </rPh>
    <rPh sb="62" eb="64">
      <t>ギョウセイ</t>
    </rPh>
    <rPh sb="64" eb="66">
      <t>ホウジン</t>
    </rPh>
    <rPh sb="66" eb="68">
      <t>カンキョウ</t>
    </rPh>
    <rPh sb="68" eb="70">
      <t>サイセイ</t>
    </rPh>
    <rPh sb="70" eb="72">
      <t>ホゼン</t>
    </rPh>
    <rPh sb="72" eb="74">
      <t>キコウ</t>
    </rPh>
    <rPh sb="74" eb="76">
      <t>カンキョウ</t>
    </rPh>
    <rPh sb="76" eb="78">
      <t>ホゼン</t>
    </rPh>
    <rPh sb="78" eb="80">
      <t>ケンキュウ</t>
    </rPh>
    <rPh sb="81" eb="83">
      <t>ギジュツ</t>
    </rPh>
    <rPh sb="83" eb="85">
      <t>カイハツ</t>
    </rPh>
    <rPh sb="85" eb="88">
      <t>ウンエイヒ</t>
    </rPh>
    <rPh sb="88" eb="91">
      <t>コウフキン</t>
    </rPh>
    <rPh sb="92" eb="94">
      <t>ヒツヨウ</t>
    </rPh>
    <rPh sb="95" eb="97">
      <t>ケイヒ</t>
    </rPh>
    <phoneticPr fontId="1"/>
  </si>
  <si>
    <t>国立研究開発法人国立環境研究所運営費交付金</t>
    <rPh sb="0" eb="2">
      <t>コクリツ</t>
    </rPh>
    <rPh sb="2" eb="4">
      <t>ケンキュウ</t>
    </rPh>
    <rPh sb="4" eb="6">
      <t>カイハツ</t>
    </rPh>
    <rPh sb="6" eb="8">
      <t>ホウジン</t>
    </rPh>
    <phoneticPr fontId="1"/>
  </si>
  <si>
    <t>（項）国立研究開発法人国立環境研究所運営費
　（大事項）国立研究開発法人国立環境研究所運営費交付金に必要な経費</t>
    <rPh sb="3" eb="5">
      <t>コクリツ</t>
    </rPh>
    <rPh sb="5" eb="7">
      <t>ケンキュウ</t>
    </rPh>
    <rPh sb="7" eb="9">
      <t>カイハツ</t>
    </rPh>
    <rPh sb="9" eb="11">
      <t>ホウジン</t>
    </rPh>
    <rPh sb="11" eb="13">
      <t>コクリツ</t>
    </rPh>
    <rPh sb="13" eb="15">
      <t>カンキョウ</t>
    </rPh>
    <rPh sb="15" eb="18">
      <t>ケンキュウジョ</t>
    </rPh>
    <rPh sb="18" eb="21">
      <t>ウンエイヒ</t>
    </rPh>
    <rPh sb="24" eb="25">
      <t>ダイ</t>
    </rPh>
    <rPh sb="25" eb="27">
      <t>ジコウ</t>
    </rPh>
    <rPh sb="28" eb="30">
      <t>コクリツ</t>
    </rPh>
    <rPh sb="30" eb="32">
      <t>ケンキュウ</t>
    </rPh>
    <rPh sb="32" eb="34">
      <t>カイハツ</t>
    </rPh>
    <rPh sb="34" eb="36">
      <t>ホウジン</t>
    </rPh>
    <rPh sb="36" eb="38">
      <t>コクリツ</t>
    </rPh>
    <rPh sb="38" eb="40">
      <t>カンキョウ</t>
    </rPh>
    <rPh sb="40" eb="43">
      <t>ケンキュウジョ</t>
    </rPh>
    <rPh sb="43" eb="46">
      <t>ウンエイヒ</t>
    </rPh>
    <rPh sb="46" eb="49">
      <t>コウフキン</t>
    </rPh>
    <rPh sb="50" eb="52">
      <t>ヒツヨウ</t>
    </rPh>
    <rPh sb="53" eb="55">
      <t>ケイヒ</t>
    </rPh>
    <phoneticPr fontId="1"/>
  </si>
  <si>
    <t>国立研究開発法人国立環境研究所施設費補助</t>
    <rPh sb="0" eb="2">
      <t>コクリツ</t>
    </rPh>
    <rPh sb="2" eb="4">
      <t>ケンキュウ</t>
    </rPh>
    <rPh sb="4" eb="6">
      <t>カイハツ</t>
    </rPh>
    <rPh sb="6" eb="8">
      <t>ホウジン</t>
    </rPh>
    <phoneticPr fontId="1"/>
  </si>
  <si>
    <t>（項）国立研究開発法人国立環境研究所施設整備費
　（大事項）国立研究開発法人国立環境研究所施設整備に必要な経費</t>
    <rPh sb="3" eb="5">
      <t>コクリツ</t>
    </rPh>
    <rPh sb="5" eb="7">
      <t>ケンキュウ</t>
    </rPh>
    <rPh sb="7" eb="9">
      <t>カイハツ</t>
    </rPh>
    <rPh sb="9" eb="11">
      <t>ホウジン</t>
    </rPh>
    <rPh sb="11" eb="13">
      <t>コクリツ</t>
    </rPh>
    <rPh sb="13" eb="15">
      <t>カンキョウ</t>
    </rPh>
    <rPh sb="15" eb="18">
      <t>ケンキュウジョ</t>
    </rPh>
    <rPh sb="18" eb="20">
      <t>シセツ</t>
    </rPh>
    <rPh sb="20" eb="23">
      <t>セイビヒ</t>
    </rPh>
    <rPh sb="26" eb="28">
      <t>ダイジ</t>
    </rPh>
    <rPh sb="28" eb="29">
      <t>コウ</t>
    </rPh>
    <rPh sb="30" eb="32">
      <t>コクリツ</t>
    </rPh>
    <rPh sb="32" eb="34">
      <t>ケンキュウ</t>
    </rPh>
    <rPh sb="34" eb="36">
      <t>カイハツ</t>
    </rPh>
    <rPh sb="36" eb="38">
      <t>ホウジン</t>
    </rPh>
    <rPh sb="38" eb="40">
      <t>コクリツ</t>
    </rPh>
    <rPh sb="40" eb="42">
      <t>カンキョウ</t>
    </rPh>
    <rPh sb="42" eb="45">
      <t>ケンキュウジョ</t>
    </rPh>
    <rPh sb="45" eb="47">
      <t>シセツ</t>
    </rPh>
    <rPh sb="47" eb="49">
      <t>セイビ</t>
    </rPh>
    <rPh sb="50" eb="52">
      <t>ヒツヨウ</t>
    </rPh>
    <rPh sb="53" eb="55">
      <t>ケイヒ</t>
    </rPh>
    <phoneticPr fontId="1"/>
  </si>
  <si>
    <t>エネルギー対策特別会計エネルギー需給勘定</t>
    <rPh sb="5" eb="7">
      <t>タイサク</t>
    </rPh>
    <rPh sb="7" eb="9">
      <t>トクベツ</t>
    </rPh>
    <rPh sb="9" eb="11">
      <t>カイケイ</t>
    </rPh>
    <rPh sb="16" eb="18">
      <t>ジュキュウ</t>
    </rPh>
    <rPh sb="18" eb="20">
      <t>カンジョウ</t>
    </rPh>
    <phoneticPr fontId="2"/>
  </si>
  <si>
    <t>　　　〃　　電源開発促進勘定</t>
    <rPh sb="6" eb="8">
      <t>デンゲン</t>
    </rPh>
    <rPh sb="8" eb="10">
      <t>カイハツ</t>
    </rPh>
    <rPh sb="10" eb="12">
      <t>ソクシン</t>
    </rPh>
    <rPh sb="12" eb="14">
      <t>カンジョウ</t>
    </rPh>
    <phoneticPr fontId="2"/>
  </si>
  <si>
    <t>新29-0001</t>
    <rPh sb="0" eb="1">
      <t>シン</t>
    </rPh>
    <phoneticPr fontId="1"/>
  </si>
  <si>
    <t>我が国循環産業の戦略的国際展開による海外でのCO2削減支援事業</t>
  </si>
  <si>
    <t>-</t>
    <phoneticPr fontId="1"/>
  </si>
  <si>
    <t>ｴﾈﾙｷﾞｰ対策特別会計ｴﾈﾙｷﾞｰ需給勘定</t>
    <phoneticPr fontId="1"/>
  </si>
  <si>
    <t>（項）エネルギー需給構造高度化対策費
　（大事項）温暖化対策に必要な経費</t>
    <phoneticPr fontId="1"/>
  </si>
  <si>
    <t>新29-0002</t>
    <rPh sb="0" eb="1">
      <t>シン</t>
    </rPh>
    <phoneticPr fontId="1"/>
  </si>
  <si>
    <t>地域における都市機能の集約及びレジリエンス強化を両立するモデル構築事業</t>
    <phoneticPr fontId="1"/>
  </si>
  <si>
    <t>新29-0003</t>
    <rPh sb="0" eb="1">
      <t>シン</t>
    </rPh>
    <phoneticPr fontId="1"/>
  </si>
  <si>
    <t>風力発電等に係るゾーニング導入可能性検討モデル事業</t>
    <phoneticPr fontId="1"/>
  </si>
  <si>
    <t>新29-0004</t>
    <phoneticPr fontId="1"/>
  </si>
  <si>
    <t>パリ協定等を受けた中長期的温室効果ガス排出削減対策検討調査費</t>
    <rPh sb="2" eb="4">
      <t>キョウテイ</t>
    </rPh>
    <rPh sb="4" eb="5">
      <t>トウ</t>
    </rPh>
    <rPh sb="6" eb="7">
      <t>ウ</t>
    </rPh>
    <rPh sb="9" eb="13">
      <t>チュウチョウキテキ</t>
    </rPh>
    <rPh sb="13" eb="15">
      <t>オンシツ</t>
    </rPh>
    <rPh sb="15" eb="17">
      <t>コウカ</t>
    </rPh>
    <rPh sb="19" eb="21">
      <t>ハイシュツ</t>
    </rPh>
    <rPh sb="21" eb="23">
      <t>サクゲン</t>
    </rPh>
    <rPh sb="23" eb="25">
      <t>タイサク</t>
    </rPh>
    <rPh sb="25" eb="27">
      <t>ケントウ</t>
    </rPh>
    <rPh sb="27" eb="29">
      <t>チョウサ</t>
    </rPh>
    <rPh sb="29" eb="30">
      <t>ヒ</t>
    </rPh>
    <phoneticPr fontId="1"/>
  </si>
  <si>
    <t>-</t>
    <phoneticPr fontId="1"/>
  </si>
  <si>
    <t>ｴﾈﾙｷﾞｰ対策特別会計ｴﾈﾙｷﾞｰ需給勘定</t>
    <phoneticPr fontId="1"/>
  </si>
  <si>
    <t>（項）エネルギー需給構造高度化対策費
　（大事項）温暖化対策に必要な経費</t>
    <phoneticPr fontId="1"/>
  </si>
  <si>
    <t>新29-0005</t>
    <phoneticPr fontId="1"/>
  </si>
  <si>
    <t>省エネ家電等COOL CHOICE推進事業</t>
    <rPh sb="0" eb="1">
      <t>ショウ</t>
    </rPh>
    <rPh sb="3" eb="5">
      <t>カデン</t>
    </rPh>
    <rPh sb="5" eb="6">
      <t>トウ</t>
    </rPh>
    <rPh sb="17" eb="19">
      <t>スイシン</t>
    </rPh>
    <rPh sb="19" eb="21">
      <t>ジギョウ</t>
    </rPh>
    <phoneticPr fontId="1"/>
  </si>
  <si>
    <t>新29-0006</t>
  </si>
  <si>
    <t>廃熱・湧水等の未利用資源の効率的活用による低炭素社会システム整備推進事業</t>
    <rPh sb="0" eb="2">
      <t>ハイネツ</t>
    </rPh>
    <rPh sb="3" eb="5">
      <t>ユウスイ</t>
    </rPh>
    <rPh sb="5" eb="6">
      <t>トウ</t>
    </rPh>
    <rPh sb="7" eb="10">
      <t>ミリヨウ</t>
    </rPh>
    <rPh sb="10" eb="12">
      <t>シゲン</t>
    </rPh>
    <rPh sb="13" eb="16">
      <t>コウリツテキ</t>
    </rPh>
    <rPh sb="16" eb="18">
      <t>カツヨウ</t>
    </rPh>
    <rPh sb="21" eb="24">
      <t>テイタンソ</t>
    </rPh>
    <rPh sb="24" eb="26">
      <t>シャカイ</t>
    </rPh>
    <rPh sb="30" eb="32">
      <t>セイビ</t>
    </rPh>
    <rPh sb="32" eb="34">
      <t>スイシン</t>
    </rPh>
    <rPh sb="34" eb="36">
      <t>ジギョウ</t>
    </rPh>
    <phoneticPr fontId="1"/>
  </si>
  <si>
    <t>新29-0007</t>
  </si>
  <si>
    <t>脱フロン社会構築に向けた業務用冷凍空調機器省エネ化推進事業（一部国土交通省連携事業）</t>
    <phoneticPr fontId="1"/>
  </si>
  <si>
    <t>新29-0008</t>
  </si>
  <si>
    <t>公共交通機関の低炭素化と利用促進に向けた設備整備事業（国土交通省連携事業）</t>
    <phoneticPr fontId="1"/>
  </si>
  <si>
    <t>新29-0009</t>
  </si>
  <si>
    <t>低炭素型の行動変容を促す情報発信（ナッジ）による家庭等の自発的対策推進事業</t>
    <rPh sb="0" eb="3">
      <t>テイタンソ</t>
    </rPh>
    <rPh sb="3" eb="4">
      <t>ガタ</t>
    </rPh>
    <rPh sb="5" eb="7">
      <t>コウドウ</t>
    </rPh>
    <rPh sb="7" eb="9">
      <t>ヘンヨウ</t>
    </rPh>
    <rPh sb="10" eb="11">
      <t>ウナガ</t>
    </rPh>
    <rPh sb="12" eb="14">
      <t>ジョウホウ</t>
    </rPh>
    <rPh sb="14" eb="16">
      <t>ハッシン</t>
    </rPh>
    <rPh sb="24" eb="26">
      <t>カテイ</t>
    </rPh>
    <rPh sb="26" eb="27">
      <t>トウ</t>
    </rPh>
    <rPh sb="28" eb="31">
      <t>ジハツテキ</t>
    </rPh>
    <rPh sb="31" eb="33">
      <t>タイサク</t>
    </rPh>
    <rPh sb="33" eb="35">
      <t>スイシン</t>
    </rPh>
    <rPh sb="35" eb="37">
      <t>ジギョウ</t>
    </rPh>
    <phoneticPr fontId="1"/>
  </si>
  <si>
    <t>新29-0010</t>
  </si>
  <si>
    <t>木材利用による業務用施設の断熱性能効果検証事業（農林水産省連携事業）</t>
    <phoneticPr fontId="1"/>
  </si>
  <si>
    <t>新29-0011</t>
  </si>
  <si>
    <t>カーボンプライシング導入可能性調査事業</t>
    <phoneticPr fontId="1"/>
  </si>
  <si>
    <t>新29-0012</t>
  </si>
  <si>
    <t>ＣＯ２中長期大幅削減に向けたエネルギー転換部門低炭素化に向けたフォローアップ事業</t>
    <phoneticPr fontId="1"/>
  </si>
  <si>
    <t>新29-0013</t>
  </si>
  <si>
    <t>低炭素型ディーゼルトラック普及加速化事業（国土交通省連携事業）</t>
    <rPh sb="0" eb="3">
      <t>テイタンソ</t>
    </rPh>
    <rPh sb="3" eb="4">
      <t>ガタ</t>
    </rPh>
    <rPh sb="13" eb="15">
      <t>フキュウ</t>
    </rPh>
    <rPh sb="15" eb="18">
      <t>カソクカ</t>
    </rPh>
    <rPh sb="18" eb="20">
      <t>ジギョウ</t>
    </rPh>
    <rPh sb="21" eb="23">
      <t>コクド</t>
    </rPh>
    <rPh sb="23" eb="26">
      <t>コウツウショウ</t>
    </rPh>
    <rPh sb="26" eb="28">
      <t>レンケイ</t>
    </rPh>
    <rPh sb="28" eb="30">
      <t>ジギョウ</t>
    </rPh>
    <phoneticPr fontId="1"/>
  </si>
  <si>
    <t>新29-0014</t>
  </si>
  <si>
    <t>Ｇ７が牽引する気候変動対策に貢献する持続可能な開発目標の実施</t>
    <phoneticPr fontId="1"/>
  </si>
  <si>
    <t>省エネ型大型浄化槽システム導入推進事業</t>
    <rPh sb="0" eb="1">
      <t>ショウ</t>
    </rPh>
    <rPh sb="3" eb="4">
      <t>ガタ</t>
    </rPh>
    <rPh sb="4" eb="6">
      <t>オオガタ</t>
    </rPh>
    <rPh sb="6" eb="9">
      <t>ジョウカソウ</t>
    </rPh>
    <rPh sb="13" eb="15">
      <t>ドウニュウ</t>
    </rPh>
    <rPh sb="15" eb="17">
      <t>スイシン</t>
    </rPh>
    <rPh sb="17" eb="19">
      <t>ジギョウ</t>
    </rPh>
    <phoneticPr fontId="1"/>
  </si>
  <si>
    <t>新29-0015</t>
  </si>
  <si>
    <t>新29-0016</t>
  </si>
  <si>
    <t>オリンピック・パラリンピック暑熱環境測定事業</t>
    <rPh sb="14" eb="16">
      <t>ショネツ</t>
    </rPh>
    <rPh sb="16" eb="18">
      <t>カンキョウ</t>
    </rPh>
    <rPh sb="18" eb="20">
      <t>ソクテイ</t>
    </rPh>
    <rPh sb="20" eb="22">
      <t>ジギョウ</t>
    </rPh>
    <phoneticPr fontId="1"/>
  </si>
  <si>
    <t>（項）大気・水・土壌環境等保全費
　（大事項）大気・水・土壌環境等の保全に必要な経費</t>
    <phoneticPr fontId="1"/>
  </si>
  <si>
    <t>新29-0017</t>
  </si>
  <si>
    <t>琵琶湖保全再生等推進費</t>
    <rPh sb="0" eb="3">
      <t>ビワコ</t>
    </rPh>
    <rPh sb="3" eb="5">
      <t>ホゼン</t>
    </rPh>
    <rPh sb="5" eb="8">
      <t>サイセイナド</t>
    </rPh>
    <rPh sb="8" eb="10">
      <t>スイシン</t>
    </rPh>
    <rPh sb="10" eb="11">
      <t>ヒ</t>
    </rPh>
    <phoneticPr fontId="1"/>
  </si>
  <si>
    <t>新29-0018</t>
  </si>
  <si>
    <t>リサイクルプロセスの横断的高度化・効率化事業</t>
    <rPh sb="10" eb="13">
      <t>オウダンテキ</t>
    </rPh>
    <rPh sb="13" eb="16">
      <t>コウドカ</t>
    </rPh>
    <rPh sb="17" eb="20">
      <t>コウリツカ</t>
    </rPh>
    <rPh sb="20" eb="22">
      <t>ジギョウ</t>
    </rPh>
    <phoneticPr fontId="1"/>
  </si>
  <si>
    <t>新29-0019</t>
  </si>
  <si>
    <t>新29-0020</t>
  </si>
  <si>
    <t>新29-0021</t>
  </si>
  <si>
    <t>気候変動適応計画推進のための浅海域生態現況把握調査</t>
    <rPh sb="0" eb="2">
      <t>キコウ</t>
    </rPh>
    <rPh sb="2" eb="4">
      <t>ヘンドウ</t>
    </rPh>
    <rPh sb="4" eb="6">
      <t>テキオウ</t>
    </rPh>
    <rPh sb="6" eb="8">
      <t>ケイカク</t>
    </rPh>
    <rPh sb="8" eb="10">
      <t>スイシン</t>
    </rPh>
    <rPh sb="14" eb="17">
      <t>センカイイキ</t>
    </rPh>
    <rPh sb="17" eb="19">
      <t>セイタイ</t>
    </rPh>
    <rPh sb="19" eb="21">
      <t>ゲンキョウ</t>
    </rPh>
    <rPh sb="21" eb="23">
      <t>ハアク</t>
    </rPh>
    <rPh sb="23" eb="25">
      <t>チョウサ</t>
    </rPh>
    <phoneticPr fontId="1"/>
  </si>
  <si>
    <t>自然環境局</t>
    <phoneticPr fontId="1"/>
  </si>
  <si>
    <t>（項）生物多様性保全等推進費
　（大事項）生物多様性の保全等の推進に必要な経費</t>
    <phoneticPr fontId="1"/>
  </si>
  <si>
    <t>新29-0022</t>
  </si>
  <si>
    <t>西之島総合学術調査事業費</t>
    <rPh sb="0" eb="3">
      <t>ニシノシマ</t>
    </rPh>
    <rPh sb="3" eb="5">
      <t>ソウゴウ</t>
    </rPh>
    <rPh sb="5" eb="7">
      <t>ガクジュツ</t>
    </rPh>
    <rPh sb="7" eb="9">
      <t>チョウサ</t>
    </rPh>
    <rPh sb="9" eb="12">
      <t>ジギョウヒ</t>
    </rPh>
    <phoneticPr fontId="1"/>
  </si>
  <si>
    <t>（項）生物多様性保全等推進費
　（大事項）生物多様性の保全等の推進に必要な経費</t>
    <phoneticPr fontId="1"/>
  </si>
  <si>
    <t>新29-0023</t>
  </si>
  <si>
    <t>国立公園満喫プロジェクト推進事業</t>
    <rPh sb="0" eb="2">
      <t>コクリツ</t>
    </rPh>
    <rPh sb="2" eb="4">
      <t>コウエン</t>
    </rPh>
    <rPh sb="4" eb="6">
      <t>マンキツ</t>
    </rPh>
    <rPh sb="12" eb="14">
      <t>スイシン</t>
    </rPh>
    <rPh sb="14" eb="16">
      <t>ジギョウ</t>
    </rPh>
    <phoneticPr fontId="1"/>
  </si>
  <si>
    <t>○</t>
    <phoneticPr fontId="1"/>
  </si>
  <si>
    <t>-</t>
  </si>
  <si>
    <t>平成２８年度対象</t>
  </si>
  <si>
    <t>平成２７年度対象</t>
  </si>
  <si>
    <t>平成28年度</t>
    <phoneticPr fontId="1"/>
  </si>
  <si>
    <t>平成28年度</t>
    <phoneticPr fontId="1"/>
  </si>
  <si>
    <t>（項）地方環境対策費
　（大事項）大気・水・土壌環境等の保全に必要な経費</t>
    <rPh sb="1" eb="2">
      <t>コウ</t>
    </rPh>
    <rPh sb="3" eb="5">
      <t>チホウ</t>
    </rPh>
    <rPh sb="5" eb="7">
      <t>カンキョウ</t>
    </rPh>
    <rPh sb="7" eb="9">
      <t>タイサク</t>
    </rPh>
    <rPh sb="9" eb="10">
      <t>ヒ</t>
    </rPh>
    <rPh sb="13" eb="15">
      <t>ダイジ</t>
    </rPh>
    <rPh sb="15" eb="16">
      <t>コウ</t>
    </rPh>
    <rPh sb="17" eb="19">
      <t>タイキ</t>
    </rPh>
    <rPh sb="20" eb="21">
      <t>ミズ</t>
    </rPh>
    <rPh sb="22" eb="24">
      <t>ドジョウ</t>
    </rPh>
    <rPh sb="24" eb="26">
      <t>カンキョウ</t>
    </rPh>
    <rPh sb="26" eb="27">
      <t>トウ</t>
    </rPh>
    <rPh sb="28" eb="30">
      <t>ホゼン</t>
    </rPh>
    <rPh sb="31" eb="33">
      <t>ヒツヨウ</t>
    </rPh>
    <rPh sb="34" eb="36">
      <t>ケイヒ</t>
    </rPh>
    <phoneticPr fontId="1"/>
  </si>
  <si>
    <t>土壌汚染対策費</t>
    <rPh sb="0" eb="2">
      <t>ドジョウ</t>
    </rPh>
    <rPh sb="2" eb="4">
      <t>オセン</t>
    </rPh>
    <rPh sb="4" eb="7">
      <t>タイサクヒ</t>
    </rPh>
    <phoneticPr fontId="1"/>
  </si>
  <si>
    <t>平成２８年度対象</t>
    <rPh sb="0" eb="2">
      <t>ヘイセイ</t>
    </rPh>
    <rPh sb="4" eb="6">
      <t>ネンド</t>
    </rPh>
    <rPh sb="6" eb="8">
      <t>タイショウ</t>
    </rPh>
    <phoneticPr fontId="1"/>
  </si>
  <si>
    <t>パリ協定等を受けた長期的温室効果ガス削減対策研究事業</t>
    <rPh sb="2" eb="4">
      <t>キョウテイ</t>
    </rPh>
    <rPh sb="4" eb="5">
      <t>トウ</t>
    </rPh>
    <rPh sb="6" eb="7">
      <t>ウ</t>
    </rPh>
    <rPh sb="9" eb="12">
      <t>チョウキテキ</t>
    </rPh>
    <rPh sb="12" eb="14">
      <t>オンシツ</t>
    </rPh>
    <rPh sb="14" eb="16">
      <t>コウカ</t>
    </rPh>
    <rPh sb="18" eb="20">
      <t>サクゲン</t>
    </rPh>
    <rPh sb="20" eb="22">
      <t>タイサク</t>
    </rPh>
    <rPh sb="22" eb="24">
      <t>ケンキュウ</t>
    </rPh>
    <rPh sb="24" eb="26">
      <t>ジギョウ</t>
    </rPh>
    <phoneticPr fontId="1"/>
  </si>
  <si>
    <t>地球温暖化対策の推進・国民運動「COOL CHOICE」強化事業等</t>
    <rPh sb="0" eb="2">
      <t>チキュウ</t>
    </rPh>
    <rPh sb="2" eb="5">
      <t>オンダンカ</t>
    </rPh>
    <rPh sb="5" eb="7">
      <t>タイサク</t>
    </rPh>
    <rPh sb="8" eb="10">
      <t>スイシン</t>
    </rPh>
    <rPh sb="11" eb="13">
      <t>コクミン</t>
    </rPh>
    <rPh sb="13" eb="15">
      <t>ウンドウ</t>
    </rPh>
    <rPh sb="28" eb="30">
      <t>キョウカ</t>
    </rPh>
    <rPh sb="30" eb="32">
      <t>ジギョウ</t>
    </rPh>
    <rPh sb="32" eb="33">
      <t>トウ</t>
    </rPh>
    <phoneticPr fontId="1"/>
  </si>
  <si>
    <t>平成15年度</t>
    <phoneticPr fontId="1"/>
  </si>
  <si>
    <t>022
023</t>
    <phoneticPr fontId="1"/>
  </si>
  <si>
    <t>温室効果ｶﾞｽ排出抑制等指針策定調査事業　</t>
    <phoneticPr fontId="1"/>
  </si>
  <si>
    <t>平成28年度</t>
    <phoneticPr fontId="1"/>
  </si>
  <si>
    <t>平成31年度</t>
    <phoneticPr fontId="1"/>
  </si>
  <si>
    <t>平成33年度</t>
    <phoneticPr fontId="1"/>
  </si>
  <si>
    <t>大規模潜在エネルギー源を活用した低炭素技術実用化推進事業（一部経済産業省連携事業）</t>
    <phoneticPr fontId="1"/>
  </si>
  <si>
    <t>地域経済と連携した省CO2化手法促進モデル事業</t>
    <phoneticPr fontId="1"/>
  </si>
  <si>
    <t>上下水道システムにおける省ＣＯ２化推進事業（一部厚生労働省・国土交通省連携事業）</t>
    <phoneticPr fontId="1"/>
  </si>
  <si>
    <t>LED照明導入促進事業</t>
    <phoneticPr fontId="1"/>
  </si>
  <si>
    <t>ヒートポンプ等を活用した低炭素型農業推進事業</t>
    <rPh sb="6" eb="7">
      <t>トウ</t>
    </rPh>
    <phoneticPr fontId="1"/>
  </si>
  <si>
    <t>平成33年度</t>
    <rPh sb="0" eb="2">
      <t>ヘイセイ</t>
    </rPh>
    <rPh sb="4" eb="6">
      <t>ネンド</t>
    </rPh>
    <phoneticPr fontId="1"/>
  </si>
  <si>
    <t>パリ協定の実施に向けた検討経費</t>
    <phoneticPr fontId="1"/>
  </si>
  <si>
    <t>○</t>
    <phoneticPr fontId="1"/>
  </si>
  <si>
    <t>地球環境局</t>
    <phoneticPr fontId="1"/>
  </si>
  <si>
    <t>ｴﾈﾙｷﾞｰ対策特別会計ｴﾈﾙｷﾞｰ需給勘定</t>
    <phoneticPr fontId="1"/>
  </si>
  <si>
    <t>平成42年度</t>
    <phoneticPr fontId="1"/>
  </si>
  <si>
    <t>（項）エネルギー需給構造高度化対策費
　（大事項）温暖化対策に必要な経費</t>
    <phoneticPr fontId="1"/>
  </si>
  <si>
    <t>課題対応型産業廃棄物処理施設運用支援事業</t>
    <rPh sb="0" eb="2">
      <t>カダイ</t>
    </rPh>
    <rPh sb="2" eb="5">
      <t>タイオウガタ</t>
    </rPh>
    <rPh sb="5" eb="7">
      <t>サンギョウ</t>
    </rPh>
    <rPh sb="7" eb="10">
      <t>ハイキブツ</t>
    </rPh>
    <rPh sb="10" eb="12">
      <t>ショリ</t>
    </rPh>
    <rPh sb="12" eb="14">
      <t>シセツ</t>
    </rPh>
    <rPh sb="14" eb="16">
      <t>ウンヨウ</t>
    </rPh>
    <rPh sb="16" eb="18">
      <t>シエン</t>
    </rPh>
    <rPh sb="18" eb="20">
      <t>ジギョウ</t>
    </rPh>
    <phoneticPr fontId="1"/>
  </si>
  <si>
    <t>新29-0024</t>
  </si>
  <si>
    <t>信号情報活用運転支援システムによるエコドライブの推進事業（警察庁連携事業）</t>
    <rPh sb="29" eb="32">
      <t>ケイサツチョウ</t>
    </rPh>
    <rPh sb="32" eb="34">
      <t>レンケイ</t>
    </rPh>
    <rPh sb="34" eb="36">
      <t>ジギョウ</t>
    </rPh>
    <phoneticPr fontId="1"/>
  </si>
  <si>
    <t>先進環境対応トラック・バス導入加速事業（国土交通省・経済産業省連携事業）</t>
    <rPh sb="20" eb="22">
      <t>コクド</t>
    </rPh>
    <rPh sb="22" eb="25">
      <t>コウツウショウ</t>
    </rPh>
    <rPh sb="26" eb="28">
      <t>ケイザイ</t>
    </rPh>
    <rPh sb="28" eb="31">
      <t>サンギョウショウ</t>
    </rPh>
    <rPh sb="31" eb="33">
      <t>レンケイ</t>
    </rPh>
    <rPh sb="33" eb="35">
      <t>ジギョウ</t>
    </rPh>
    <phoneticPr fontId="1"/>
  </si>
  <si>
    <t>大気環境基準設定等業務費</t>
    <rPh sb="8" eb="9">
      <t>トウ</t>
    </rPh>
    <phoneticPr fontId="1"/>
  </si>
  <si>
    <t>089
108</t>
    <phoneticPr fontId="1"/>
  </si>
  <si>
    <t>134
135
136</t>
    <phoneticPr fontId="1"/>
  </si>
  <si>
    <t>フロン等対策推進調査費（095再掲）</t>
    <phoneticPr fontId="1"/>
  </si>
  <si>
    <t>気候変動評価・適応推進事業（94再掲）</t>
    <rPh sb="16" eb="18">
      <t>サイケイ</t>
    </rPh>
    <phoneticPr fontId="2"/>
  </si>
  <si>
    <t>温室効果ガス観測技術衛星「いぶき」（GOSAT）シリーズによる地球環境観測事業</t>
    <phoneticPr fontId="1"/>
  </si>
  <si>
    <t>自動車排出ガス・騒音規制強化等の推進（119再掲）</t>
    <phoneticPr fontId="1"/>
  </si>
  <si>
    <t>廃棄物処理施設への先進的設備導入推進事業（010再掲）</t>
    <rPh sb="24" eb="26">
      <t>サイケイ</t>
    </rPh>
    <phoneticPr fontId="1"/>
  </si>
  <si>
    <t>気候変動影響評価・適応推進事業(094再掲)</t>
    <rPh sb="0" eb="2">
      <t>キコウ</t>
    </rPh>
    <rPh sb="2" eb="4">
      <t>ヘンドウ</t>
    </rPh>
    <rPh sb="4" eb="6">
      <t>エイキョウ</t>
    </rPh>
    <rPh sb="6" eb="8">
      <t>ヒョウカ</t>
    </rPh>
    <rPh sb="9" eb="11">
      <t>テキオウ</t>
    </rPh>
    <rPh sb="11" eb="13">
      <t>スイシン</t>
    </rPh>
    <rPh sb="13" eb="15">
      <t>ジギョウ</t>
    </rPh>
    <rPh sb="19" eb="21">
      <t>サイケイ</t>
    </rPh>
    <phoneticPr fontId="1"/>
  </si>
  <si>
    <t>項・事項</t>
    <phoneticPr fontId="1"/>
  </si>
  <si>
    <t>反映内容</t>
    <phoneticPr fontId="1"/>
  </si>
  <si>
    <t>Ｂ</t>
    <phoneticPr fontId="1"/>
  </si>
  <si>
    <t>Ｂ－Ａ＝Ｃ</t>
    <phoneticPr fontId="1"/>
  </si>
  <si>
    <t>××××××××××××××××××××××××</t>
    <phoneticPr fontId="1"/>
  </si>
  <si>
    <t>〃</t>
    <phoneticPr fontId="1"/>
  </si>
  <si>
    <t>〃</t>
    <phoneticPr fontId="1"/>
  </si>
  <si>
    <t>行革推進会議</t>
  </si>
  <si>
    <t>〃</t>
    <phoneticPr fontId="1"/>
  </si>
  <si>
    <t>〃</t>
    <phoneticPr fontId="1"/>
  </si>
  <si>
    <t>（項）○○○
　（大事項）×××</t>
    <phoneticPr fontId="1"/>
  </si>
  <si>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1"/>
  </si>
  <si>
    <t>　　　　「廃止」：平成29年度の点検の結果、事業を廃止し平成30年度予算概算要求において予算要求を行わないもの（前年度終了事業等は含まない。）</t>
    <phoneticPr fontId="1"/>
  </si>
  <si>
    <t>　　　　「縮減」：平成29年度の点検の結果、見直しが行われ平成30年度予算概算要求において何らかの削減を行うもの（事業の見直しを行い、部分的に予算の縮減を行うものの、事業全体としては概算要求額が増加する場合も含む。）</t>
    <phoneticPr fontId="1"/>
  </si>
  <si>
    <t>　　　　「執行等改善」：平成29年度の点検の結果、平成30年度予算概算要求の金額に反映は行わないものの、明確な廃止年限の設定や執行等の改善を行うもの（概算要求時点で「改善事項を実施済み」又は「具体的な改善事項を意思決定済み」となるものに限る。）</t>
    <phoneticPr fontId="1"/>
  </si>
  <si>
    <t>　　　　「年度内に改善を検討」：平成29年度の点検の結果、平成30年度予算概算要求の金額に反映は行わないものの、平成29年度末までに執行等の改善を検討しているもの（概算要求時点で「改善事項を実施済み」又は「具体的な改善事項を意思決定済み」となるものは含まない。）</t>
    <phoneticPr fontId="1"/>
  </si>
  <si>
    <t>　　　　「予定通り終了」：前年度終了事業等であって、予定通り事業を終了し平成30年度予算概算要求において予算要求しないもの。</t>
    <phoneticPr fontId="1"/>
  </si>
  <si>
    <t>　　　　「現状通り」：平成29年度の点検の結果、平成30年度予算概算要求の金額に反映すべき点及び執行等で改善すべき点がないもの（廃止、縮減、執行等改善、年度内に改善を検討及び予定通り終了以外のもの）</t>
    <rPh sb="76" eb="79">
      <t>ネンドナイ</t>
    </rPh>
    <phoneticPr fontId="1"/>
  </si>
  <si>
    <t>（項）地球温暖化対策推進費
　（大事項）気候変動の影響への適応策に関する調査研究に必要な経費</t>
    <rPh sb="20" eb="22">
      <t>キコウ</t>
    </rPh>
    <rPh sb="22" eb="24">
      <t>ヘンドウ</t>
    </rPh>
    <rPh sb="25" eb="27">
      <t>エイキョウ</t>
    </rPh>
    <rPh sb="29" eb="31">
      <t>テキオウ</t>
    </rPh>
    <rPh sb="31" eb="32">
      <t>サク</t>
    </rPh>
    <rPh sb="33" eb="34">
      <t>カン</t>
    </rPh>
    <rPh sb="36" eb="38">
      <t>チョウサ</t>
    </rPh>
    <rPh sb="38" eb="40">
      <t>ケンキュウ</t>
    </rPh>
    <phoneticPr fontId="1"/>
  </si>
  <si>
    <t>業務用施設等における省CO2促進事業（一部経済産業省・国土交通省・厚生労働省・農林水産省連携事業）</t>
    <phoneticPr fontId="1"/>
  </si>
  <si>
    <t>我が国循環産業の戦略的国際展開・育成事業（国際展開促進）（155再掲）</t>
    <phoneticPr fontId="1"/>
  </si>
  <si>
    <t>我が国循環産業の戦略的国際展開・育成事業（ビジネスモデル支援）（156再掲）</t>
    <phoneticPr fontId="1"/>
  </si>
  <si>
    <t>廃棄物処理施設整備費補助（166再掲）</t>
    <phoneticPr fontId="1"/>
  </si>
  <si>
    <t>産業廃棄物適正処理推進費（182再掲）</t>
    <rPh sb="0" eb="2">
      <t>サンギョウ</t>
    </rPh>
    <rPh sb="2" eb="5">
      <t>ハイキブツ</t>
    </rPh>
    <rPh sb="5" eb="7">
      <t>テキセイ</t>
    </rPh>
    <rPh sb="7" eb="9">
      <t>ショリ</t>
    </rPh>
    <rPh sb="9" eb="12">
      <t>スイシンヒ</t>
    </rPh>
    <phoneticPr fontId="1"/>
  </si>
  <si>
    <t>廃棄物処分基準等設定費（172再掲）</t>
    <rPh sb="0" eb="3">
      <t>ハイキブツ</t>
    </rPh>
    <rPh sb="3" eb="5">
      <t>ショブン</t>
    </rPh>
    <rPh sb="5" eb="7">
      <t>キジュン</t>
    </rPh>
    <rPh sb="7" eb="8">
      <t>トウ</t>
    </rPh>
    <rPh sb="8" eb="10">
      <t>セッテイ</t>
    </rPh>
    <rPh sb="10" eb="11">
      <t>ヒ</t>
    </rPh>
    <rPh sb="15" eb="17">
      <t>サイケイ</t>
    </rPh>
    <phoneticPr fontId="1"/>
  </si>
  <si>
    <t>循環型社会形成推進交付金（167再掲）</t>
    <phoneticPr fontId="1"/>
  </si>
  <si>
    <t>国際分担金等経費（191再掲）</t>
    <phoneticPr fontId="1"/>
  </si>
  <si>
    <t>アジア太平洋地域生物多様性保全推進費（199再掲）</t>
    <phoneticPr fontId="1"/>
  </si>
  <si>
    <t>鳥獣保護管理強化総合対策事業（213再掲）</t>
    <phoneticPr fontId="1"/>
  </si>
  <si>
    <t>グリーン投資スキーム（GIS）プロジェクト管理事業</t>
  </si>
  <si>
    <t>平成29年度</t>
    <phoneticPr fontId="1"/>
  </si>
  <si>
    <t>（項）地球温暖化対策推進費
　（大事項）地球温暖化対策の推進に必要な経費</t>
    <phoneticPr fontId="1"/>
  </si>
  <si>
    <t>ｴﾈﾙｷﾞｰ対策特別会計ｴﾈﾙｷﾞｰ需給勘定</t>
    <phoneticPr fontId="1"/>
  </si>
  <si>
    <t>京都メカニズム運営等経費</t>
    <phoneticPr fontId="1"/>
  </si>
  <si>
    <t>森林等の吸収源対策に関する国内体制整備確立調査費（055再掲）</t>
    <rPh sb="28" eb="30">
      <t>サイケイ</t>
    </rPh>
    <phoneticPr fontId="1"/>
  </si>
  <si>
    <t>その他
平成２８年度対象</t>
    <rPh sb="2" eb="3">
      <t>タ</t>
    </rPh>
    <phoneticPr fontId="1"/>
  </si>
  <si>
    <t>温室効果ガス観測技術衛星「いぶき」（GOSAT）シリーズによる地球環境観測事業（304再掲）</t>
    <phoneticPr fontId="1"/>
  </si>
  <si>
    <t>グリーン経済の実現に向けた政策研究と環境ビジネス情報整備・発信事業（291再掲）</t>
    <rPh sb="37" eb="39">
      <t>サイケイ</t>
    </rPh>
    <phoneticPr fontId="1"/>
  </si>
  <si>
    <t>222
223</t>
    <phoneticPr fontId="1"/>
  </si>
  <si>
    <t>平成２６年度対象
その他</t>
    <phoneticPr fontId="1"/>
  </si>
  <si>
    <t>パリ協定実施に向けた途上国能力開発支援拠出金</t>
    <phoneticPr fontId="1"/>
  </si>
  <si>
    <t>-</t>
    <phoneticPr fontId="1"/>
  </si>
  <si>
    <t>生物多様性国家戦略推進費
（「生物多様性基本施策関連経費」から名称変更）</t>
    <rPh sb="0" eb="2">
      <t>セイブツ</t>
    </rPh>
    <rPh sb="2" eb="5">
      <t>タヨウセイ</t>
    </rPh>
    <rPh sb="5" eb="7">
      <t>コッカ</t>
    </rPh>
    <rPh sb="7" eb="9">
      <t>センリャク</t>
    </rPh>
    <rPh sb="9" eb="12">
      <t>スイシンヒ</t>
    </rPh>
    <rPh sb="15" eb="17">
      <t>セイブツ</t>
    </rPh>
    <rPh sb="24" eb="26">
      <t>カンレン</t>
    </rPh>
    <rPh sb="31" eb="33">
      <t>メイショウ</t>
    </rPh>
    <rPh sb="33" eb="35">
      <t>ヘンコウ</t>
    </rPh>
    <phoneticPr fontId="1"/>
  </si>
  <si>
    <t>平成25年度</t>
    <phoneticPr fontId="1"/>
  </si>
  <si>
    <t>平成42年度</t>
    <rPh sb="0" eb="2">
      <t>ヘイセイ</t>
    </rPh>
    <rPh sb="4" eb="6">
      <t>ネンド</t>
    </rPh>
    <phoneticPr fontId="1"/>
  </si>
  <si>
    <t>温室効果ガス観測技術衛星（GOSAT）による排出量監視に向けた技術高度化事業</t>
    <phoneticPr fontId="1"/>
  </si>
  <si>
    <t>森林等の吸収源対策に関する国内体制整備検討調査費</t>
    <rPh sb="19" eb="21">
      <t>ケントウ</t>
    </rPh>
    <phoneticPr fontId="1"/>
  </si>
  <si>
    <t>水銀に関する水俣条約実施推進事業</t>
    <rPh sb="0" eb="2">
      <t>スイギン</t>
    </rPh>
    <rPh sb="3" eb="4">
      <t>カン</t>
    </rPh>
    <rPh sb="6" eb="8">
      <t>ミナマタ</t>
    </rPh>
    <rPh sb="8" eb="10">
      <t>ジョウヤク</t>
    </rPh>
    <rPh sb="10" eb="12">
      <t>ジッシ</t>
    </rPh>
    <rPh sb="12" eb="14">
      <t>スイシン</t>
    </rPh>
    <rPh sb="14" eb="16">
      <t>ジギョウ</t>
    </rPh>
    <phoneticPr fontId="1"/>
  </si>
  <si>
    <t>平成20年度</t>
    <rPh sb="0" eb="2">
      <t>ヘイセイ</t>
    </rPh>
    <rPh sb="4" eb="6">
      <t>ネンド</t>
    </rPh>
    <phoneticPr fontId="1"/>
  </si>
  <si>
    <t>環境中の多様な因子による健康影響に関する基礎調査（名称変更：大気汚染物質等健康影響評価事業費）</t>
    <rPh sb="0" eb="3">
      <t>カンキョウチュウ</t>
    </rPh>
    <rPh sb="4" eb="6">
      <t>タヨウ</t>
    </rPh>
    <rPh sb="7" eb="9">
      <t>インシ</t>
    </rPh>
    <rPh sb="12" eb="14">
      <t>ケンコウ</t>
    </rPh>
    <rPh sb="14" eb="16">
      <t>エイキョウ</t>
    </rPh>
    <rPh sb="17" eb="18">
      <t>カン</t>
    </rPh>
    <rPh sb="20" eb="22">
      <t>キソ</t>
    </rPh>
    <rPh sb="22" eb="24">
      <t>チョウサ</t>
    </rPh>
    <rPh sb="25" eb="27">
      <t>メイショウ</t>
    </rPh>
    <rPh sb="27" eb="29">
      <t>ヘンコウ</t>
    </rPh>
    <rPh sb="30" eb="32">
      <t>タイキ</t>
    </rPh>
    <phoneticPr fontId="1"/>
  </si>
  <si>
    <t>新29-0017</t>
    <phoneticPr fontId="1"/>
  </si>
  <si>
    <t>（項）大気・水・土壌環境等保全費
　（大事項）大気・水・土壌環境等の保全に必要な経費</t>
    <phoneticPr fontId="1"/>
  </si>
  <si>
    <t>新29-0018</t>
    <phoneticPr fontId="1"/>
  </si>
  <si>
    <t>-</t>
    <phoneticPr fontId="1"/>
  </si>
  <si>
    <t>新29-0019</t>
    <phoneticPr fontId="1"/>
  </si>
  <si>
    <t>新29-0020</t>
    <phoneticPr fontId="1"/>
  </si>
  <si>
    <t>アジア・太平洋地域の災害廃棄物対策強化支援事業</t>
    <phoneticPr fontId="1"/>
  </si>
  <si>
    <t>-</t>
    <phoneticPr fontId="1"/>
  </si>
  <si>
    <t>新29-0021</t>
    <phoneticPr fontId="1"/>
  </si>
  <si>
    <t>廃棄物・リサイクル分野における気候変動影響の分析及び適応策の検討</t>
    <phoneticPr fontId="1"/>
  </si>
  <si>
    <t>新29-0022</t>
    <phoneticPr fontId="1"/>
  </si>
  <si>
    <t>地球温暖化対策推進法施行推進経費</t>
    <phoneticPr fontId="1"/>
  </si>
  <si>
    <t>温室効果ガス排出・吸収量管理体制整備費</t>
    <phoneticPr fontId="1"/>
  </si>
  <si>
    <t>廃棄物エネルギー導入・低炭素化促進事業</t>
    <phoneticPr fontId="1"/>
  </si>
  <si>
    <t>廃棄物発電の高度化支援事業</t>
    <phoneticPr fontId="1"/>
  </si>
  <si>
    <t>廃棄物埋立処分場等への太陽光発電導入促進事業</t>
    <phoneticPr fontId="1"/>
  </si>
  <si>
    <t>モーダルシフト・輸送効率化による低炭素型静脈物流促進事業（国土交通省連携事業）</t>
    <phoneticPr fontId="1"/>
  </si>
  <si>
    <t>先導的「低炭素・循環・自然共生」地域創出事業（グリーンプラン・パートナーシップ事業）</t>
    <phoneticPr fontId="1"/>
  </si>
  <si>
    <t>エコリース促進事業</t>
    <phoneticPr fontId="1"/>
  </si>
  <si>
    <t>廃棄物処理施設への先進的設備導入推進事業</t>
    <phoneticPr fontId="1"/>
  </si>
  <si>
    <t>温室効果ガス排出量算定・報告・公表制度基盤整備事業費等</t>
    <phoneticPr fontId="1"/>
  </si>
  <si>
    <t>2016年G7サミット・環境大臣会合開催経費</t>
    <phoneticPr fontId="1"/>
  </si>
  <si>
    <t>気候変動影響評価・適応推進事業</t>
    <phoneticPr fontId="1"/>
  </si>
  <si>
    <t>フロン等対策推進調査費</t>
    <phoneticPr fontId="1"/>
  </si>
  <si>
    <t>富山物質循環フレームワーク等国際動向を踏まえた、次期循環型社会形成推進基本計画等検討業務</t>
    <phoneticPr fontId="1"/>
  </si>
  <si>
    <t>動物収容・譲渡対策施設整備費補助</t>
    <phoneticPr fontId="1"/>
  </si>
  <si>
    <t>原子力被災者に対する健康管理・健康調査</t>
    <phoneticPr fontId="1"/>
  </si>
  <si>
    <t>自然公園等事業費等</t>
    <rPh sb="8" eb="9">
      <t>トウ</t>
    </rPh>
    <phoneticPr fontId="1"/>
  </si>
  <si>
    <t>施策名：6.化学物質対策の推進</t>
    <rPh sb="0" eb="2">
      <t>シサク</t>
    </rPh>
    <rPh sb="2" eb="3">
      <t>メイ</t>
    </rPh>
    <rPh sb="6" eb="8">
      <t>カガク</t>
    </rPh>
    <rPh sb="8" eb="10">
      <t>ブッシツ</t>
    </rPh>
    <rPh sb="10" eb="12">
      <t>タイサク</t>
    </rPh>
    <rPh sb="13" eb="15">
      <t>スイシン</t>
    </rPh>
    <phoneticPr fontId="2"/>
  </si>
  <si>
    <t>我が国循環産業の戦略的国際展開・育成事業(浄化槽グローバル支援事業費）</t>
    <phoneticPr fontId="1"/>
  </si>
  <si>
    <t>施策名：10.放射性物質による環境の汚染への対処</t>
    <rPh sb="7" eb="10">
      <t>ホウシャセイ</t>
    </rPh>
    <rPh sb="10" eb="12">
      <t>ブッシツ</t>
    </rPh>
    <rPh sb="15" eb="17">
      <t>カンキョウ</t>
    </rPh>
    <rPh sb="18" eb="20">
      <t>オセン</t>
    </rPh>
    <rPh sb="22" eb="24">
      <t>タイショ</t>
    </rPh>
    <phoneticPr fontId="1"/>
  </si>
  <si>
    <t>外部有識者点検対象外</t>
    <phoneticPr fontId="1"/>
  </si>
  <si>
    <t>予定どおり平成28年度限りの事業とする。
これまで実施した事業の成果を整理・検証し、引き続き廃棄物エネルギーの有効利用策を検討すること。</t>
    <rPh sb="42" eb="43">
      <t>ヒ</t>
    </rPh>
    <rPh sb="44" eb="45">
      <t>ツヅ</t>
    </rPh>
    <rPh sb="46" eb="49">
      <t>ハイキブツ</t>
    </rPh>
    <rPh sb="55" eb="57">
      <t>ユウコウ</t>
    </rPh>
    <rPh sb="57" eb="59">
      <t>リヨウ</t>
    </rPh>
    <rPh sb="59" eb="60">
      <t>サク</t>
    </rPh>
    <rPh sb="61" eb="63">
      <t>ケントウ</t>
    </rPh>
    <phoneticPr fontId="1"/>
  </si>
  <si>
    <t>事業で得られた知見や成果を市町村等に周知し、引き続き廃棄物発電の高度化を促進すること。</t>
    <rPh sb="13" eb="16">
      <t>シチョウソン</t>
    </rPh>
    <rPh sb="16" eb="17">
      <t>トウ</t>
    </rPh>
    <rPh sb="18" eb="20">
      <t>シュウチ</t>
    </rPh>
    <rPh sb="22" eb="23">
      <t>ヒ</t>
    </rPh>
    <rPh sb="24" eb="25">
      <t>ツヅ</t>
    </rPh>
    <rPh sb="26" eb="29">
      <t>ハイキブツ</t>
    </rPh>
    <rPh sb="29" eb="31">
      <t>ハツデン</t>
    </rPh>
    <rPh sb="32" eb="34">
      <t>コウド</t>
    </rPh>
    <rPh sb="34" eb="35">
      <t>カ</t>
    </rPh>
    <rPh sb="36" eb="38">
      <t>ソクシン</t>
    </rPh>
    <phoneticPr fontId="1"/>
  </si>
  <si>
    <t>外部有識者点検対象外</t>
    <phoneticPr fontId="1"/>
  </si>
  <si>
    <t>予定どおり平成28年度限りの事業とする。
これまで実施した事業の成果を整理・検証し、引き続き廃棄物埋め立て処分場跡地への太陽光発電施設の導入を促進すること。</t>
    <rPh sb="25" eb="27">
      <t>ジッシ</t>
    </rPh>
    <rPh sb="29" eb="31">
      <t>ジギョウ</t>
    </rPh>
    <rPh sb="32" eb="34">
      <t>セイカ</t>
    </rPh>
    <rPh sb="35" eb="37">
      <t>セイリ</t>
    </rPh>
    <rPh sb="38" eb="40">
      <t>ケンショウ</t>
    </rPh>
    <rPh sb="42" eb="43">
      <t>ヒ</t>
    </rPh>
    <rPh sb="44" eb="45">
      <t>ツヅ</t>
    </rPh>
    <rPh sb="46" eb="49">
      <t>ハイキブツ</t>
    </rPh>
    <rPh sb="49" eb="50">
      <t>ウ</t>
    </rPh>
    <rPh sb="51" eb="52">
      <t>タ</t>
    </rPh>
    <rPh sb="53" eb="56">
      <t>ショブンジョウ</t>
    </rPh>
    <rPh sb="56" eb="58">
      <t>アトチ</t>
    </rPh>
    <rPh sb="60" eb="63">
      <t>タイヨウコウ</t>
    </rPh>
    <rPh sb="63" eb="65">
      <t>ハツデン</t>
    </rPh>
    <rPh sb="65" eb="67">
      <t>シセツ</t>
    </rPh>
    <rPh sb="68" eb="70">
      <t>ドウニュウ</t>
    </rPh>
    <rPh sb="71" eb="73">
      <t>ソクシン</t>
    </rPh>
    <phoneticPr fontId="1"/>
  </si>
  <si>
    <t>不用の原因を分析し、最終目標年度に向けて適切な予算執行に努めること。</t>
    <rPh sb="0" eb="2">
      <t>フヨウ</t>
    </rPh>
    <rPh sb="3" eb="5">
      <t>ゲンイン</t>
    </rPh>
    <rPh sb="6" eb="8">
      <t>ブンセキ</t>
    </rPh>
    <rPh sb="10" eb="12">
      <t>サイシュウ</t>
    </rPh>
    <rPh sb="12" eb="14">
      <t>モクヒョウ</t>
    </rPh>
    <rPh sb="14" eb="16">
      <t>ネンド</t>
    </rPh>
    <rPh sb="17" eb="18">
      <t>ム</t>
    </rPh>
    <rPh sb="20" eb="22">
      <t>テキセツ</t>
    </rPh>
    <rPh sb="23" eb="25">
      <t>ヨサン</t>
    </rPh>
    <rPh sb="25" eb="27">
      <t>シッコウ</t>
    </rPh>
    <rPh sb="28" eb="29">
      <t>ツト</t>
    </rPh>
    <phoneticPr fontId="1"/>
  </si>
  <si>
    <t>廃棄物処理施設への先進的設備の導入を加速させるため、引き続き適切な予算執行に努めること。</t>
    <rPh sb="0" eb="3">
      <t>ハイキブツ</t>
    </rPh>
    <rPh sb="3" eb="5">
      <t>ショリ</t>
    </rPh>
    <rPh sb="5" eb="7">
      <t>シセツ</t>
    </rPh>
    <rPh sb="9" eb="12">
      <t>センシンテキ</t>
    </rPh>
    <rPh sb="12" eb="14">
      <t>セツビ</t>
    </rPh>
    <rPh sb="15" eb="17">
      <t>ドウニュウ</t>
    </rPh>
    <rPh sb="18" eb="20">
      <t>カソク</t>
    </rPh>
    <phoneticPr fontId="1"/>
  </si>
  <si>
    <t>予定どおり平成28年度限りの事業とする。
３年間実施した事業の成果を整理・検証し、引き続き循環産業の国際展開を通じてCO2削減を推進すること。</t>
    <rPh sb="22" eb="24">
      <t>ネンカン</t>
    </rPh>
    <rPh sb="24" eb="26">
      <t>ジッシ</t>
    </rPh>
    <rPh sb="28" eb="30">
      <t>ジギョウ</t>
    </rPh>
    <rPh sb="31" eb="33">
      <t>セイカ</t>
    </rPh>
    <rPh sb="34" eb="36">
      <t>セイリ</t>
    </rPh>
    <rPh sb="37" eb="39">
      <t>ケンショウ</t>
    </rPh>
    <rPh sb="41" eb="42">
      <t>ヒ</t>
    </rPh>
    <rPh sb="43" eb="44">
      <t>ツヅ</t>
    </rPh>
    <rPh sb="45" eb="47">
      <t>ジュンカン</t>
    </rPh>
    <rPh sb="47" eb="49">
      <t>サンギョウ</t>
    </rPh>
    <rPh sb="50" eb="52">
      <t>コクサイ</t>
    </rPh>
    <rPh sb="52" eb="54">
      <t>テンカイ</t>
    </rPh>
    <rPh sb="55" eb="56">
      <t>ツウ</t>
    </rPh>
    <rPh sb="61" eb="63">
      <t>サクゲン</t>
    </rPh>
    <rPh sb="64" eb="66">
      <t>スイシン</t>
    </rPh>
    <phoneticPr fontId="1"/>
  </si>
  <si>
    <t>外部有識者点検対象外</t>
  </si>
  <si>
    <t>成果目標の達成に向けて要因分析を行いつつ、適切に事業を実施すること。</t>
    <phoneticPr fontId="1"/>
  </si>
  <si>
    <t>外部有識者点検対象外</t>
    <phoneticPr fontId="1"/>
  </si>
  <si>
    <t>拠出金の成果を適切に図るべく、成果指標の設定を工夫すること。</t>
    <phoneticPr fontId="1"/>
  </si>
  <si>
    <t>拠出金の成果を適切に図るべく、成果指標の設定を工夫すること。</t>
  </si>
  <si>
    <t>外部有識者点検対象外</t>
    <phoneticPr fontId="1"/>
  </si>
  <si>
    <t>１者応札を改善できるように引き続き調達方法を工夫すること。</t>
    <phoneticPr fontId="1"/>
  </si>
  <si>
    <t>引き続き我が国の高度な技術の導入による長期的な環境・経済・社会面でのメリットを積極的に発信すること。また、成果目標の達成に向け、要因分析を行いながら適切に事業を実施すること。</t>
    <rPh sb="0" eb="1">
      <t>ヒ</t>
    </rPh>
    <rPh sb="2" eb="3">
      <t>ツヅ</t>
    </rPh>
    <rPh sb="4" eb="5">
      <t>ワ</t>
    </rPh>
    <rPh sb="6" eb="7">
      <t>クニ</t>
    </rPh>
    <phoneticPr fontId="1"/>
  </si>
  <si>
    <t>引き続き廃棄物発電、生活排水処理等に係るビジネスモデルの確立等を支援すること。,また、成果目標の達成に向け、要因分析を行いながら適切に事業を実施すること。</t>
    <rPh sb="0" eb="1">
      <t>ヒ</t>
    </rPh>
    <rPh sb="2" eb="3">
      <t>ツヅ</t>
    </rPh>
    <phoneticPr fontId="1"/>
  </si>
  <si>
    <t>外部有識者点検対象外</t>
    <phoneticPr fontId="1"/>
  </si>
  <si>
    <t>引き続き容器包装リサイクル制度の高度化を図るために必要な調査及び地域実証等を適切に実施すること。</t>
    <rPh sb="0" eb="1">
      <t>ヒ</t>
    </rPh>
    <rPh sb="2" eb="3">
      <t>ツヅ</t>
    </rPh>
    <rPh sb="16" eb="19">
      <t>コウドカ</t>
    </rPh>
    <rPh sb="20" eb="21">
      <t>ハカ</t>
    </rPh>
    <rPh sb="25" eb="27">
      <t>ヒツヨウ</t>
    </rPh>
    <rPh sb="28" eb="30">
      <t>チョウサ</t>
    </rPh>
    <rPh sb="30" eb="31">
      <t>オヨ</t>
    </rPh>
    <rPh sb="32" eb="34">
      <t>チイキ</t>
    </rPh>
    <rPh sb="34" eb="36">
      <t>ジッショウ</t>
    </rPh>
    <rPh sb="36" eb="37">
      <t>トウ</t>
    </rPh>
    <phoneticPr fontId="1"/>
  </si>
  <si>
    <t>引き続き１者応札の改善を図り、効率的な執行に努めること。</t>
    <rPh sb="12" eb="13">
      <t>ハカ</t>
    </rPh>
    <rPh sb="15" eb="18">
      <t>コウリツテキ</t>
    </rPh>
    <rPh sb="19" eb="21">
      <t>シッコウ</t>
    </rPh>
    <rPh sb="22" eb="23">
      <t>ツト</t>
    </rPh>
    <phoneticPr fontId="1"/>
  </si>
  <si>
    <t>引き続き効率的な執行に努め、地方公共団体と連携し、食品ロス削減に向けた取組を推進すること。</t>
    <rPh sb="0" eb="1">
      <t>ヒ</t>
    </rPh>
    <rPh sb="2" eb="3">
      <t>ツヅ</t>
    </rPh>
    <rPh sb="4" eb="7">
      <t>コウリツテキ</t>
    </rPh>
    <rPh sb="8" eb="10">
      <t>シッコウ</t>
    </rPh>
    <rPh sb="11" eb="12">
      <t>ツト</t>
    </rPh>
    <rPh sb="14" eb="16">
      <t>チホウ</t>
    </rPh>
    <rPh sb="16" eb="18">
      <t>コウキョウ</t>
    </rPh>
    <rPh sb="18" eb="20">
      <t>ダンタイ</t>
    </rPh>
    <rPh sb="21" eb="23">
      <t>レンケイ</t>
    </rPh>
    <rPh sb="25" eb="27">
      <t>ショクヒン</t>
    </rPh>
    <rPh sb="29" eb="31">
      <t>サクゲン</t>
    </rPh>
    <rPh sb="32" eb="33">
      <t>ム</t>
    </rPh>
    <rPh sb="35" eb="37">
      <t>トリクミ</t>
    </rPh>
    <rPh sb="38" eb="40">
      <t>スイシン</t>
    </rPh>
    <phoneticPr fontId="1"/>
  </si>
  <si>
    <t>得られた調査結果が、建設廃棄物等の資源循環におけるどのような政策課題の解決につながるのか説明すること。</t>
    <rPh sb="0" eb="1">
      <t>エ</t>
    </rPh>
    <rPh sb="4" eb="6">
      <t>チョウサ</t>
    </rPh>
    <rPh sb="6" eb="8">
      <t>ケッカ</t>
    </rPh>
    <rPh sb="10" eb="12">
      <t>ケンセツ</t>
    </rPh>
    <rPh sb="12" eb="16">
      <t>ハイキブツナド</t>
    </rPh>
    <rPh sb="17" eb="19">
      <t>シゲン</t>
    </rPh>
    <rPh sb="19" eb="21">
      <t>ジュンカン</t>
    </rPh>
    <rPh sb="30" eb="32">
      <t>セイサク</t>
    </rPh>
    <rPh sb="32" eb="34">
      <t>カダイ</t>
    </rPh>
    <rPh sb="35" eb="37">
      <t>カイケツ</t>
    </rPh>
    <rPh sb="44" eb="46">
      <t>セツメイ</t>
    </rPh>
    <phoneticPr fontId="1"/>
  </si>
  <si>
    <t>得られた調査結果が、使用済み自動車等の再資源化におけるどのような政策課題の解決につながるのか説明すること。</t>
    <rPh sb="0" eb="1">
      <t>エ</t>
    </rPh>
    <rPh sb="4" eb="6">
      <t>チョウサ</t>
    </rPh>
    <rPh sb="6" eb="8">
      <t>ケッカ</t>
    </rPh>
    <rPh sb="10" eb="12">
      <t>シヨウ</t>
    </rPh>
    <rPh sb="12" eb="13">
      <t>ズ</t>
    </rPh>
    <rPh sb="14" eb="18">
      <t>ジドウシャナド</t>
    </rPh>
    <rPh sb="19" eb="20">
      <t>サイ</t>
    </rPh>
    <rPh sb="20" eb="22">
      <t>シゲン</t>
    </rPh>
    <rPh sb="22" eb="23">
      <t>カ</t>
    </rPh>
    <rPh sb="32" eb="34">
      <t>セイサク</t>
    </rPh>
    <rPh sb="34" eb="36">
      <t>カダイ</t>
    </rPh>
    <rPh sb="37" eb="39">
      <t>カイケツ</t>
    </rPh>
    <rPh sb="46" eb="48">
      <t>セツメイ</t>
    </rPh>
    <phoneticPr fontId="1"/>
  </si>
  <si>
    <t>成果目標達成のための工夫を講じ、みんなのメダルプロジェクトとの連携を図ることで小型家電リサイクル制度の更なる認知度向上に努めること。</t>
    <rPh sb="0" eb="2">
      <t>セイカ</t>
    </rPh>
    <rPh sb="2" eb="4">
      <t>モクヒョウ</t>
    </rPh>
    <rPh sb="4" eb="6">
      <t>タッセイ</t>
    </rPh>
    <rPh sb="10" eb="12">
      <t>クフウ</t>
    </rPh>
    <rPh sb="13" eb="14">
      <t>コウ</t>
    </rPh>
    <rPh sb="31" eb="33">
      <t>レンケイ</t>
    </rPh>
    <rPh sb="34" eb="35">
      <t>ハカ</t>
    </rPh>
    <rPh sb="39" eb="41">
      <t>コガタ</t>
    </rPh>
    <rPh sb="41" eb="43">
      <t>カデン</t>
    </rPh>
    <rPh sb="48" eb="50">
      <t>セイド</t>
    </rPh>
    <rPh sb="51" eb="52">
      <t>サラ</t>
    </rPh>
    <rPh sb="54" eb="57">
      <t>ニンチド</t>
    </rPh>
    <rPh sb="57" eb="59">
      <t>コウジョウ</t>
    </rPh>
    <rPh sb="60" eb="61">
      <t>ツト</t>
    </rPh>
    <phoneticPr fontId="1"/>
  </si>
  <si>
    <t>廃棄物処理関係PRTR届け出システムにおける届け出内容の適切なとりまとめに向けて、より効果的・効率的な事業の実施に努めること。</t>
    <phoneticPr fontId="1"/>
  </si>
  <si>
    <t>災害等により発生した廃棄物の適正処理に向けて、より効果的・効率的な事業の実施に努めること。</t>
    <phoneticPr fontId="1"/>
  </si>
  <si>
    <t>引き続き、被災した廃棄物処理施設の復旧に向けて、より効果的・効率的な事業の実施に努めること。</t>
    <phoneticPr fontId="1"/>
  </si>
  <si>
    <t>成果目標に対する達成率低迷の要因を分析し、地方環境事務所を含めた実施体制の構築及び効果的に事業を実施するための改善策を検討すること。</t>
    <rPh sb="5" eb="6">
      <t>タイ</t>
    </rPh>
    <rPh sb="10" eb="11">
      <t>リツ</t>
    </rPh>
    <rPh sb="11" eb="13">
      <t>テイメイ</t>
    </rPh>
    <rPh sb="14" eb="16">
      <t>ヨウイン</t>
    </rPh>
    <rPh sb="17" eb="19">
      <t>ブンセキ</t>
    </rPh>
    <rPh sb="37" eb="39">
      <t>コウチク</t>
    </rPh>
    <rPh sb="39" eb="40">
      <t>オヨ</t>
    </rPh>
    <rPh sb="41" eb="44">
      <t>コウカテキ</t>
    </rPh>
    <rPh sb="45" eb="47">
      <t>ジギョウ</t>
    </rPh>
    <rPh sb="48" eb="50">
      <t>ジッシ</t>
    </rPh>
    <rPh sb="55" eb="58">
      <t>カイゼンサク</t>
    </rPh>
    <rPh sb="59" eb="61">
      <t>ケントウ</t>
    </rPh>
    <phoneticPr fontId="1"/>
  </si>
  <si>
    <t>成果目標の達成に向け、より効果的に事業を実施するための改善策を検討すること。</t>
    <phoneticPr fontId="1"/>
  </si>
  <si>
    <t>効率的な産業廃棄物の処理を促進し、循環型社会形成基本計画に掲げる再生利用量の目標達成に寄与する観点から、成果目標として産業廃棄物のリサイクル率等を追加すること。</t>
    <rPh sb="71" eb="72">
      <t>トウ</t>
    </rPh>
    <phoneticPr fontId="1"/>
  </si>
  <si>
    <t>平成27年度公開プロセスの指摘を踏まえ、食品廃棄物の不適正転売事案を踏まえた不正防止の徹底へ向けて、適切に電子マニフェストシステムの改修を行うこと。</t>
    <rPh sb="0" eb="2">
      <t>ヘイセイ</t>
    </rPh>
    <rPh sb="4" eb="6">
      <t>ネンド</t>
    </rPh>
    <rPh sb="50" eb="52">
      <t>テキセツ</t>
    </rPh>
    <phoneticPr fontId="1"/>
  </si>
  <si>
    <r>
      <t>PCB</t>
    </r>
    <r>
      <rPr>
        <sz val="9"/>
        <rFont val="ＭＳ Ｐゴシック"/>
        <family val="3"/>
        <charset val="128"/>
      </rPr>
      <t>廃棄物の処理期限までの処理達成に向け、効率的かつ効果的に事業を実施すること。</t>
    </r>
    <phoneticPr fontId="1"/>
  </si>
  <si>
    <r>
      <t>PCB</t>
    </r>
    <r>
      <rPr>
        <sz val="9"/>
        <rFont val="ＭＳ Ｐゴシック"/>
        <family val="3"/>
        <charset val="128"/>
      </rPr>
      <t>廃棄物の処理期限までの処理達成に向け、効率的かつ効果的に事業を実施すること。</t>
    </r>
    <rPh sb="3" eb="6">
      <t>ハイキブツ</t>
    </rPh>
    <rPh sb="7" eb="9">
      <t>ショリ</t>
    </rPh>
    <rPh sb="9" eb="11">
      <t>キゲン</t>
    </rPh>
    <rPh sb="14" eb="16">
      <t>ショリ</t>
    </rPh>
    <rPh sb="16" eb="18">
      <t>タッセイ</t>
    </rPh>
    <rPh sb="19" eb="20">
      <t>ム</t>
    </rPh>
    <rPh sb="22" eb="25">
      <t>コウリツテキ</t>
    </rPh>
    <rPh sb="27" eb="30">
      <t>コウカテキ</t>
    </rPh>
    <rPh sb="31" eb="33">
      <t>ジギョウ</t>
    </rPh>
    <rPh sb="34" eb="36">
      <t>ジッシ</t>
    </rPh>
    <phoneticPr fontId="1"/>
  </si>
  <si>
    <t>成果目標達成のため、水銀使用廃製品回収促進事業の更なる全国展開、対象機関の拡大を図ること。</t>
    <rPh sb="0" eb="2">
      <t>セイカ</t>
    </rPh>
    <rPh sb="2" eb="4">
      <t>モクヒョウ</t>
    </rPh>
    <rPh sb="4" eb="6">
      <t>タッセイ</t>
    </rPh>
    <phoneticPr fontId="1"/>
  </si>
  <si>
    <t>予定どおり平成28年度限りの事業とする。
引き続き廃棄物処理技術や社会情勢の変化に即した法制度の整備に努めること。</t>
    <rPh sb="21" eb="22">
      <t>ヒ</t>
    </rPh>
    <rPh sb="23" eb="24">
      <t>ツヅ</t>
    </rPh>
    <rPh sb="25" eb="28">
      <t>ハイキブツ</t>
    </rPh>
    <rPh sb="28" eb="30">
      <t>ショリ</t>
    </rPh>
    <rPh sb="30" eb="32">
      <t>ギジュツ</t>
    </rPh>
    <rPh sb="33" eb="35">
      <t>シャカイ</t>
    </rPh>
    <rPh sb="35" eb="37">
      <t>ジョウセイ</t>
    </rPh>
    <rPh sb="38" eb="40">
      <t>ヘンカ</t>
    </rPh>
    <rPh sb="41" eb="42">
      <t>ソク</t>
    </rPh>
    <rPh sb="44" eb="47">
      <t>ホウセイド</t>
    </rPh>
    <rPh sb="48" eb="50">
      <t>セイビ</t>
    </rPh>
    <rPh sb="51" eb="52">
      <t>ツト</t>
    </rPh>
    <phoneticPr fontId="1"/>
  </si>
  <si>
    <t>産業廃棄物処理業のグリーン成長を促すための次の段階の成果目標を検討すること。</t>
    <rPh sb="16" eb="17">
      <t>ウナガ</t>
    </rPh>
    <rPh sb="21" eb="22">
      <t>ツギ</t>
    </rPh>
    <rPh sb="23" eb="25">
      <t>ダンカイ</t>
    </rPh>
    <rPh sb="26" eb="28">
      <t>セイカ</t>
    </rPh>
    <rPh sb="28" eb="30">
      <t>モクヒョウ</t>
    </rPh>
    <rPh sb="31" eb="33">
      <t>ケントウ</t>
    </rPh>
    <phoneticPr fontId="1"/>
  </si>
  <si>
    <t>事業番号186の公開プロセスでの議論を踏まえ、不法投棄等の拡大防止や支障の除去等の徹底を図るため、より効果的・効率的な事業の実施に努めること。</t>
    <rPh sb="0" eb="2">
      <t>ジギョウ</t>
    </rPh>
    <rPh sb="2" eb="4">
      <t>バンゴウ</t>
    </rPh>
    <rPh sb="8" eb="10">
      <t>コウカイ</t>
    </rPh>
    <rPh sb="16" eb="18">
      <t>ギロン</t>
    </rPh>
    <rPh sb="19" eb="20">
      <t>フ</t>
    </rPh>
    <phoneticPr fontId="1"/>
  </si>
  <si>
    <t>引き続き、より効果的・効率的な事業の実施に努め、クリアランス制度の厳格な運用に努めること。</t>
    <phoneticPr fontId="1"/>
  </si>
  <si>
    <t>輸出入業者等への関連法令による規制に関する周知徹底を行い、バーゼル条約の適切な実施に努めること。</t>
    <rPh sb="0" eb="3">
      <t>ユシュツニュウ</t>
    </rPh>
    <rPh sb="3" eb="5">
      <t>ギョウシャ</t>
    </rPh>
    <rPh sb="5" eb="6">
      <t>トウ</t>
    </rPh>
    <rPh sb="8" eb="10">
      <t>カンレン</t>
    </rPh>
    <rPh sb="10" eb="12">
      <t>ホウレイ</t>
    </rPh>
    <rPh sb="15" eb="17">
      <t>キセイ</t>
    </rPh>
    <rPh sb="18" eb="19">
      <t>カン</t>
    </rPh>
    <rPh sb="21" eb="23">
      <t>シュウチ</t>
    </rPh>
    <rPh sb="23" eb="25">
      <t>テッテイ</t>
    </rPh>
    <rPh sb="26" eb="27">
      <t>オコナ</t>
    </rPh>
    <rPh sb="33" eb="35">
      <t>ジョウヤク</t>
    </rPh>
    <rPh sb="36" eb="38">
      <t>テキセツ</t>
    </rPh>
    <rPh sb="39" eb="41">
      <t>ジッシ</t>
    </rPh>
    <rPh sb="42" eb="43">
      <t>ツト</t>
    </rPh>
    <phoneticPr fontId="1"/>
  </si>
  <si>
    <t>使用済み電気電子機器などの不適正輸出等対策の強化及び二次資源の適正な資源循環の促進について、効率的かつ効果的に検討を進めること。</t>
    <rPh sb="24" eb="25">
      <t>オヨ</t>
    </rPh>
    <phoneticPr fontId="1"/>
  </si>
  <si>
    <t>外部有識者点検対象外</t>
    <phoneticPr fontId="1"/>
  </si>
  <si>
    <t>引き続き単独浄化槽の合併浄化槽への転換及び適正な維持管理の確保を図るための効果的・効率的な事業の実施に努めること。</t>
    <phoneticPr fontId="1"/>
  </si>
  <si>
    <t>引き続き一者応札の改善を図るとともに、浄化槽の海外展開促進を図るためより効果的・効率的な事業の実施に努めること。</t>
    <rPh sb="4" eb="6">
      <t>イッシャ</t>
    </rPh>
    <rPh sb="6" eb="8">
      <t>オウサツ</t>
    </rPh>
    <rPh sb="9" eb="11">
      <t>カイゼン</t>
    </rPh>
    <rPh sb="12" eb="13">
      <t>ハカ</t>
    </rPh>
    <phoneticPr fontId="1"/>
  </si>
  <si>
    <t>予定どおり平成28年度で事業を終了すること。
今後は当該事業の成果を有効に活用していくこと。</t>
    <rPh sb="0" eb="2">
      <t>ヨテイ</t>
    </rPh>
    <rPh sb="5" eb="7">
      <t>ヘイセイ</t>
    </rPh>
    <rPh sb="9" eb="11">
      <t>ネンド</t>
    </rPh>
    <rPh sb="12" eb="14">
      <t>ジギョウ</t>
    </rPh>
    <rPh sb="15" eb="17">
      <t>シュウリョウ</t>
    </rPh>
    <rPh sb="23" eb="25">
      <t>コンゴ</t>
    </rPh>
    <phoneticPr fontId="1"/>
  </si>
  <si>
    <t>「二国間協力」「国際機関連携」「都市間連携」各事業について、それぞれ成果指標を設定し、当該事業の全体像を明確化するとともに、事業全体の今後のあり方について見直しを図ること。</t>
    <rPh sb="22" eb="25">
      <t>カクジギョウ</t>
    </rPh>
    <rPh sb="34" eb="36">
      <t>セイカ</t>
    </rPh>
    <rPh sb="36" eb="38">
      <t>シヒョウ</t>
    </rPh>
    <rPh sb="39" eb="41">
      <t>セッテイ</t>
    </rPh>
    <rPh sb="43" eb="45">
      <t>トウガイ</t>
    </rPh>
    <rPh sb="45" eb="47">
      <t>ジギョウ</t>
    </rPh>
    <rPh sb="48" eb="51">
      <t>ゼンタイゾウ</t>
    </rPh>
    <rPh sb="52" eb="55">
      <t>メイカクカ</t>
    </rPh>
    <rPh sb="62" eb="64">
      <t>ジギョウ</t>
    </rPh>
    <rPh sb="64" eb="66">
      <t>ゼンタイ</t>
    </rPh>
    <rPh sb="67" eb="69">
      <t>コンゴ</t>
    </rPh>
    <rPh sb="72" eb="73">
      <t>カタ</t>
    </rPh>
    <rPh sb="77" eb="79">
      <t>ミナオ</t>
    </rPh>
    <rPh sb="81" eb="82">
      <t>ハカ</t>
    </rPh>
    <phoneticPr fontId="1"/>
  </si>
  <si>
    <t>＜公開プロセスの結果＞
○評価結果
　事業内容の一部改善
（事業内容の抜本的改善２人、事業内容の一部改善４）
○とりまとめコメント
「二国間協力」「国際機関連携」「都市間連携」の３本柱のつながりがはっきりせず、本事業の全体像がみえづらい。
成果指標も一部の事業が中心となっており、事業の成果指標の見直しが必要。
３本柱それぞれについて、アジアにおける大気汚染の改善は日本の大気質の改善につながるなど、日本にとって何が利益になると言えるかを検討し、成果指標を設定して、事業の効果を把握すべき。
そのうえで、今後は技術支援からガバナンス支援にウエイトを移すとともに、事業のポートフォリオのあるべき姿や事業展開のあり方を見直すべき。
アジアの相手国にも一定の費用負担を更に求めるように見直すべき。</t>
    <rPh sb="30" eb="32">
      <t>ジギョウ</t>
    </rPh>
    <rPh sb="32" eb="34">
      <t>ナイヨウ</t>
    </rPh>
    <rPh sb="35" eb="38">
      <t>バッポンテキ</t>
    </rPh>
    <rPh sb="38" eb="40">
      <t>カイゼン</t>
    </rPh>
    <rPh sb="41" eb="42">
      <t>ニン</t>
    </rPh>
    <rPh sb="318" eb="321">
      <t>アイテコク</t>
    </rPh>
    <rPh sb="323" eb="325">
      <t>イッテイ</t>
    </rPh>
    <rPh sb="326" eb="328">
      <t>ヒヨウ</t>
    </rPh>
    <rPh sb="328" eb="330">
      <t>フタン</t>
    </rPh>
    <rPh sb="331" eb="332">
      <t>サラ</t>
    </rPh>
    <rPh sb="333" eb="334">
      <t>モト</t>
    </rPh>
    <rPh sb="339" eb="341">
      <t>ミナオ</t>
    </rPh>
    <phoneticPr fontId="1"/>
  </si>
  <si>
    <t>より一層の予算執行効率化の観点から、引き続き調達手法の改善（一者応札の抑制の取組等）を図るべき。</t>
    <rPh sb="18" eb="19">
      <t>ヒ</t>
    </rPh>
    <rPh sb="20" eb="21">
      <t>ツヅ</t>
    </rPh>
    <phoneticPr fontId="1"/>
  </si>
  <si>
    <t>入札に当たっては複数者の応札があり、競争性は確保されているところ、しかしながら落札率が低いため、予定価格の適正性について検討すること。</t>
    <rPh sb="0" eb="2">
      <t>ニュウサツ</t>
    </rPh>
    <rPh sb="3" eb="4">
      <t>ア</t>
    </rPh>
    <rPh sb="8" eb="10">
      <t>フクスウ</t>
    </rPh>
    <rPh sb="10" eb="11">
      <t>シャ</t>
    </rPh>
    <rPh sb="12" eb="14">
      <t>オウサツ</t>
    </rPh>
    <rPh sb="18" eb="21">
      <t>キョウソウセイ</t>
    </rPh>
    <rPh sb="22" eb="24">
      <t>カクホ</t>
    </rPh>
    <rPh sb="39" eb="41">
      <t>ラクサツ</t>
    </rPh>
    <rPh sb="41" eb="42">
      <t>リツ</t>
    </rPh>
    <rPh sb="43" eb="44">
      <t>ヒク</t>
    </rPh>
    <rPh sb="48" eb="50">
      <t>ヨテイ</t>
    </rPh>
    <rPh sb="50" eb="52">
      <t>カカク</t>
    </rPh>
    <rPh sb="53" eb="56">
      <t>テキセイセイ</t>
    </rPh>
    <rPh sb="60" eb="62">
      <t>ケントウ</t>
    </rPh>
    <phoneticPr fontId="1"/>
  </si>
  <si>
    <t>引き続き、より一層の調達手法の改善を検討した上、効率的に予算を執行し、成果目標の達成度を高めること。</t>
    <phoneticPr fontId="1"/>
  </si>
  <si>
    <t>入札に当たっては複数者の応札があり、競争性は確保されているところ、しかしながら落札率が低いため、予定価格の適正性について検討すること。</t>
    <rPh sb="10" eb="11">
      <t>モノ</t>
    </rPh>
    <phoneticPr fontId="1"/>
  </si>
  <si>
    <t>引き続き拠出先の活動を把握して評価を行うなど、より一層の効果的な予算執行に努めること。</t>
    <phoneticPr fontId="1"/>
  </si>
  <si>
    <t>分野の専門性と少額なので随意契約はやむを得ないが、引き続き効率的な予算執行に努めてほしい。水質汚染の実態と目標の整合性がとれているのか？目標が高すぎる面もあるのではないか。</t>
    <phoneticPr fontId="1"/>
  </si>
  <si>
    <t>外部有識者の所見を踏まえ、アウトカムの目標設定について、適正性の検討を行うこと。</t>
    <rPh sb="0" eb="2">
      <t>ガイブ</t>
    </rPh>
    <rPh sb="2" eb="5">
      <t>ユウシキシャ</t>
    </rPh>
    <rPh sb="6" eb="8">
      <t>ショケン</t>
    </rPh>
    <rPh sb="9" eb="10">
      <t>フ</t>
    </rPh>
    <rPh sb="19" eb="21">
      <t>モクヒョウ</t>
    </rPh>
    <rPh sb="21" eb="23">
      <t>セッテイ</t>
    </rPh>
    <rPh sb="28" eb="31">
      <t>テキセイセイ</t>
    </rPh>
    <rPh sb="32" eb="34">
      <t>ケントウ</t>
    </rPh>
    <rPh sb="35" eb="36">
      <t>オコナ</t>
    </rPh>
    <phoneticPr fontId="1"/>
  </si>
  <si>
    <t>より一層の予算執行効率化の観点から、引き続き調達手法の改善（一者応札の抑制の取組等）を図るべきまた、落札率が低い調査・検討については、予定価格の適正性について検討すること。</t>
    <rPh sb="56" eb="58">
      <t>チョウサ</t>
    </rPh>
    <rPh sb="59" eb="61">
      <t>ケントウ</t>
    </rPh>
    <phoneticPr fontId="1"/>
  </si>
  <si>
    <t>当該経費は越境大気汚染の状況を適切に把握し、東アジア酸性雨モニタリングネットワークにおいて東アジア地域における大気環境管理等の国際協力の推進等に資する重要な事業である。引き続きモニタリングを着実に実施するとともに、国際協力を適切に対応すること。</t>
    <rPh sb="5" eb="7">
      <t>エッキョウ</t>
    </rPh>
    <rPh sb="7" eb="9">
      <t>タイキ</t>
    </rPh>
    <rPh sb="9" eb="11">
      <t>オセン</t>
    </rPh>
    <rPh sb="22" eb="23">
      <t>ヒガシ</t>
    </rPh>
    <rPh sb="26" eb="29">
      <t>サンセイウ</t>
    </rPh>
    <rPh sb="45" eb="46">
      <t>ヒガシ</t>
    </rPh>
    <rPh sb="49" eb="51">
      <t>チイキ</t>
    </rPh>
    <rPh sb="55" eb="57">
      <t>タイキ</t>
    </rPh>
    <rPh sb="57" eb="59">
      <t>カンキョウ</t>
    </rPh>
    <rPh sb="59" eb="61">
      <t>カンリ</t>
    </rPh>
    <rPh sb="95" eb="97">
      <t>チャクジツ</t>
    </rPh>
    <rPh sb="107" eb="109">
      <t>コクサイ</t>
    </rPh>
    <rPh sb="109" eb="111">
      <t>キョウリョク</t>
    </rPh>
    <rPh sb="115" eb="117">
      <t>タイオウ</t>
    </rPh>
    <phoneticPr fontId="1"/>
  </si>
  <si>
    <t>オフロード法改正により、地方公共団体に立入検査権限が付与されたところ。引き続き今後も有効かつ効率的な運営に努めること。</t>
    <rPh sb="5" eb="8">
      <t>ホウカイセイ</t>
    </rPh>
    <rPh sb="12" eb="14">
      <t>チホウ</t>
    </rPh>
    <rPh sb="14" eb="16">
      <t>コウキョウ</t>
    </rPh>
    <rPh sb="16" eb="18">
      <t>ダンタイ</t>
    </rPh>
    <rPh sb="19" eb="20">
      <t>タ</t>
    </rPh>
    <rPh sb="20" eb="21">
      <t>イ</t>
    </rPh>
    <rPh sb="21" eb="25">
      <t>ケンサケンゲン</t>
    </rPh>
    <rPh sb="26" eb="28">
      <t>フヨ</t>
    </rPh>
    <phoneticPr fontId="1"/>
  </si>
  <si>
    <t>より一層の予算執行効率化の観点から、引き続き調達手法の改善（一者応札の抑制の取組等）を図るべき。
また、PM２．５については、他の物質に比べ、成果実績が低い状況である。引き続き事業を着実に実施し、早期に適切な措置を講ずるよう努めること。</t>
    <rPh sb="63" eb="64">
      <t>タ</t>
    </rPh>
    <rPh sb="65" eb="67">
      <t>ブッシツ</t>
    </rPh>
    <rPh sb="68" eb="69">
      <t>クラ</t>
    </rPh>
    <rPh sb="71" eb="73">
      <t>セイカ</t>
    </rPh>
    <rPh sb="73" eb="75">
      <t>ジッセキ</t>
    </rPh>
    <rPh sb="76" eb="77">
      <t>ヒク</t>
    </rPh>
    <rPh sb="78" eb="80">
      <t>ジョウキョウ</t>
    </rPh>
    <rPh sb="84" eb="85">
      <t>ヒ</t>
    </rPh>
    <rPh sb="86" eb="87">
      <t>ツヅ</t>
    </rPh>
    <rPh sb="88" eb="90">
      <t>ジギョウ</t>
    </rPh>
    <rPh sb="91" eb="93">
      <t>チャクジツ</t>
    </rPh>
    <rPh sb="94" eb="96">
      <t>ジッシ</t>
    </rPh>
    <rPh sb="98" eb="100">
      <t>ソウキ</t>
    </rPh>
    <rPh sb="101" eb="103">
      <t>テキセツ</t>
    </rPh>
    <rPh sb="104" eb="106">
      <t>ソチ</t>
    </rPh>
    <rPh sb="107" eb="108">
      <t>コウ</t>
    </rPh>
    <rPh sb="112" eb="113">
      <t>ツト</t>
    </rPh>
    <phoneticPr fontId="1"/>
  </si>
  <si>
    <t>より一層の予算執行効率化の観点から、引き続き調達手法の改善（一者応札の抑制の取組等）を図るべき。</t>
    <phoneticPr fontId="1"/>
  </si>
  <si>
    <t>水俣条約発効に伴い、国の責務として水銀の排出状況の把握、排出抑制等の施策の実施が求められるところ。各事業について着実に実施してゆくこと。</t>
    <rPh sb="0" eb="2">
      <t>ミナマタ</t>
    </rPh>
    <rPh sb="2" eb="4">
      <t>ジョウヤク</t>
    </rPh>
    <rPh sb="4" eb="6">
      <t>ハッコウ</t>
    </rPh>
    <rPh sb="7" eb="8">
      <t>トモナ</t>
    </rPh>
    <rPh sb="10" eb="11">
      <t>クニ</t>
    </rPh>
    <rPh sb="12" eb="14">
      <t>セキム</t>
    </rPh>
    <rPh sb="17" eb="19">
      <t>スイギン</t>
    </rPh>
    <rPh sb="20" eb="22">
      <t>ハイシュツ</t>
    </rPh>
    <rPh sb="22" eb="24">
      <t>ジョウキョウ</t>
    </rPh>
    <rPh sb="25" eb="27">
      <t>ハアク</t>
    </rPh>
    <rPh sb="28" eb="30">
      <t>ハイシュツ</t>
    </rPh>
    <rPh sb="30" eb="32">
      <t>ヨクセイ</t>
    </rPh>
    <rPh sb="32" eb="33">
      <t>トウ</t>
    </rPh>
    <rPh sb="34" eb="36">
      <t>セサク</t>
    </rPh>
    <rPh sb="37" eb="39">
      <t>ジッシ</t>
    </rPh>
    <rPh sb="40" eb="41">
      <t>モト</t>
    </rPh>
    <rPh sb="49" eb="52">
      <t>カクジギョウ</t>
    </rPh>
    <rPh sb="56" eb="58">
      <t>チャクジツ</t>
    </rPh>
    <rPh sb="59" eb="61">
      <t>ジッシ</t>
    </rPh>
    <phoneticPr fontId="1"/>
  </si>
  <si>
    <t>外部有識者の所見のとおり、導入された成分分析装置を有効活用し、PM2.5の状況を詳しく観測するとともに、得られたデータを解析しシミュレーションの高度化、排出抑制対策等の検討を着実に実施してゆくこと。</t>
    <rPh sb="0" eb="2">
      <t>ガイブ</t>
    </rPh>
    <rPh sb="2" eb="5">
      <t>ユウシキシャ</t>
    </rPh>
    <rPh sb="6" eb="8">
      <t>ショケン</t>
    </rPh>
    <rPh sb="13" eb="15">
      <t>ドウニュウ</t>
    </rPh>
    <rPh sb="18" eb="20">
      <t>セイブン</t>
    </rPh>
    <rPh sb="20" eb="22">
      <t>ブンセキ</t>
    </rPh>
    <rPh sb="22" eb="24">
      <t>ソウチ</t>
    </rPh>
    <rPh sb="25" eb="27">
      <t>ユウコウ</t>
    </rPh>
    <rPh sb="27" eb="29">
      <t>カツヨウ</t>
    </rPh>
    <rPh sb="52" eb="53">
      <t>エ</t>
    </rPh>
    <rPh sb="60" eb="62">
      <t>カイセキ</t>
    </rPh>
    <rPh sb="72" eb="75">
      <t>コウドカ</t>
    </rPh>
    <rPh sb="76" eb="78">
      <t>ハイシュツ</t>
    </rPh>
    <rPh sb="78" eb="80">
      <t>ヨクセイ</t>
    </rPh>
    <rPh sb="80" eb="82">
      <t>タイサク</t>
    </rPh>
    <rPh sb="82" eb="83">
      <t>トウ</t>
    </rPh>
    <rPh sb="84" eb="86">
      <t>ケントウ</t>
    </rPh>
    <rPh sb="87" eb="89">
      <t>チャクジツ</t>
    </rPh>
    <rPh sb="90" eb="92">
      <t>ジッシ</t>
    </rPh>
    <phoneticPr fontId="1"/>
  </si>
  <si>
    <r>
      <rPr>
        <sz val="9"/>
        <rFont val="ＭＳ Ｐゴシック"/>
        <family val="3"/>
        <charset val="128"/>
      </rPr>
      <t>導入された成分分析装置を有効活用し、</t>
    </r>
    <r>
      <rPr>
        <sz val="9"/>
        <rFont val="Arial"/>
        <family val="2"/>
      </rPr>
      <t>PM2.5</t>
    </r>
    <r>
      <rPr>
        <sz val="9"/>
        <rFont val="ＭＳ Ｐゴシック"/>
        <family val="3"/>
        <charset val="128"/>
      </rPr>
      <t>の状況を詳しく観測してほしい。</t>
    </r>
    <phoneticPr fontId="1"/>
  </si>
  <si>
    <t>騒音・振動・悪臭等の公害について苦情件数が低減するように、事業の見直しを図ること。</t>
    <rPh sb="0" eb="2">
      <t>ソウオン</t>
    </rPh>
    <rPh sb="3" eb="5">
      <t>シンドウ</t>
    </rPh>
    <rPh sb="6" eb="8">
      <t>アクシュウ</t>
    </rPh>
    <rPh sb="8" eb="9">
      <t>トウ</t>
    </rPh>
    <rPh sb="10" eb="12">
      <t>コウガイ</t>
    </rPh>
    <rPh sb="16" eb="18">
      <t>クジョウ</t>
    </rPh>
    <rPh sb="18" eb="20">
      <t>ケンスウ</t>
    </rPh>
    <rPh sb="21" eb="23">
      <t>テイゲン</t>
    </rPh>
    <rPh sb="29" eb="31">
      <t>ジギョウ</t>
    </rPh>
    <rPh sb="32" eb="34">
      <t>ミナオ</t>
    </rPh>
    <rPh sb="36" eb="37">
      <t>ハカ</t>
    </rPh>
    <phoneticPr fontId="1"/>
  </si>
  <si>
    <t>より一層の予算執行効率化の観点から、引き続き調達手法の改善（一者応札の抑制の取組等）を図るべき。
また、暑熱対策、暑さ指数の調査・検討及び情報発信等について、2020年のオリンピック、パラリンピックに向けて措置が取られるように加速化すること。</t>
    <rPh sb="52" eb="54">
      <t>ショネツ</t>
    </rPh>
    <rPh sb="54" eb="56">
      <t>タイサク</t>
    </rPh>
    <rPh sb="57" eb="58">
      <t>アツ</t>
    </rPh>
    <rPh sb="59" eb="61">
      <t>シスウ</t>
    </rPh>
    <rPh sb="62" eb="64">
      <t>チョウサ</t>
    </rPh>
    <rPh sb="65" eb="67">
      <t>ケントウ</t>
    </rPh>
    <rPh sb="67" eb="68">
      <t>オヨ</t>
    </rPh>
    <rPh sb="69" eb="71">
      <t>ジョウホウ</t>
    </rPh>
    <rPh sb="71" eb="73">
      <t>ハッシン</t>
    </rPh>
    <rPh sb="73" eb="74">
      <t>トウ</t>
    </rPh>
    <rPh sb="83" eb="84">
      <t>ネン</t>
    </rPh>
    <rPh sb="100" eb="101">
      <t>ム</t>
    </rPh>
    <rPh sb="103" eb="105">
      <t>ソチ</t>
    </rPh>
    <rPh sb="106" eb="107">
      <t>ト</t>
    </rPh>
    <rPh sb="113" eb="116">
      <t>カソクカ</t>
    </rPh>
    <phoneticPr fontId="1"/>
  </si>
  <si>
    <t>騒音、振動対策に係る調査検討について、いつまでのどのような調査を行い、具体的にどのような対策を取っていくのか、具体的なロードマップの策定が必要。</t>
    <rPh sb="0" eb="2">
      <t>ソウオン</t>
    </rPh>
    <rPh sb="3" eb="5">
      <t>シンドウ</t>
    </rPh>
    <rPh sb="5" eb="7">
      <t>タイサク</t>
    </rPh>
    <rPh sb="8" eb="9">
      <t>カカ</t>
    </rPh>
    <rPh sb="10" eb="12">
      <t>チョウサ</t>
    </rPh>
    <rPh sb="12" eb="14">
      <t>ケントウ</t>
    </rPh>
    <rPh sb="29" eb="31">
      <t>チョウサ</t>
    </rPh>
    <rPh sb="32" eb="33">
      <t>オコナ</t>
    </rPh>
    <rPh sb="35" eb="38">
      <t>グタイテキ</t>
    </rPh>
    <rPh sb="44" eb="46">
      <t>タイサク</t>
    </rPh>
    <rPh sb="47" eb="48">
      <t>ト</t>
    </rPh>
    <rPh sb="55" eb="58">
      <t>グタイテキ</t>
    </rPh>
    <rPh sb="66" eb="68">
      <t>サクテイ</t>
    </rPh>
    <rPh sb="69" eb="71">
      <t>ヒツヨウ</t>
    </rPh>
    <phoneticPr fontId="1"/>
  </si>
  <si>
    <t>一者応札の抑制の取組として、一部業務については公共サービス改革法に基づく調達により、改善を図る取り組みを進めているところ。引き続き、予算執行効率化の観点から調達手法の改善（一者応札の抑制の取組等）を図るべき。</t>
    <rPh sb="14" eb="16">
      <t>イチブ</t>
    </rPh>
    <rPh sb="16" eb="18">
      <t>ギョウム</t>
    </rPh>
    <rPh sb="23" eb="25">
      <t>コウキョウ</t>
    </rPh>
    <rPh sb="29" eb="32">
      <t>カイカクホウ</t>
    </rPh>
    <rPh sb="33" eb="34">
      <t>モト</t>
    </rPh>
    <rPh sb="36" eb="38">
      <t>チョウタツ</t>
    </rPh>
    <rPh sb="42" eb="44">
      <t>カイゼン</t>
    </rPh>
    <rPh sb="45" eb="46">
      <t>ハカ</t>
    </rPh>
    <rPh sb="47" eb="48">
      <t>ト</t>
    </rPh>
    <rPh sb="49" eb="50">
      <t>ク</t>
    </rPh>
    <rPh sb="52" eb="53">
      <t>スス</t>
    </rPh>
    <rPh sb="61" eb="62">
      <t>ヒ</t>
    </rPh>
    <rPh sb="63" eb="64">
      <t>ツヅ</t>
    </rPh>
    <phoneticPr fontId="1"/>
  </si>
  <si>
    <t>入札に当たっては複数者の応札があり、競争性は確保されているところ、引き続き競争性のある調達により事業を実施してゆくこと。また、平成31年度に迎える第8次水質総量削減目標に向けて事業の加速化を図ること。</t>
    <rPh sb="0" eb="2">
      <t>ニュウサツ</t>
    </rPh>
    <rPh sb="3" eb="4">
      <t>ア</t>
    </rPh>
    <rPh sb="8" eb="10">
      <t>フクスウ</t>
    </rPh>
    <rPh sb="10" eb="11">
      <t>シャ</t>
    </rPh>
    <rPh sb="12" eb="14">
      <t>オウサツ</t>
    </rPh>
    <rPh sb="18" eb="21">
      <t>キョウソウセイ</t>
    </rPh>
    <rPh sb="22" eb="24">
      <t>カクホ</t>
    </rPh>
    <rPh sb="33" eb="34">
      <t>ヒ</t>
    </rPh>
    <rPh sb="35" eb="36">
      <t>ツヅ</t>
    </rPh>
    <rPh sb="37" eb="40">
      <t>キョウソウセイ</t>
    </rPh>
    <rPh sb="43" eb="45">
      <t>チョウタツ</t>
    </rPh>
    <rPh sb="48" eb="50">
      <t>ジギョウ</t>
    </rPh>
    <rPh sb="51" eb="53">
      <t>ジッシ</t>
    </rPh>
    <rPh sb="63" eb="65">
      <t>ヘイセイ</t>
    </rPh>
    <rPh sb="67" eb="69">
      <t>ネンド</t>
    </rPh>
    <rPh sb="70" eb="71">
      <t>ムカ</t>
    </rPh>
    <rPh sb="73" eb="74">
      <t>ダイ</t>
    </rPh>
    <rPh sb="75" eb="76">
      <t>ジ</t>
    </rPh>
    <rPh sb="76" eb="78">
      <t>スイシツ</t>
    </rPh>
    <rPh sb="78" eb="80">
      <t>ソウリョウ</t>
    </rPh>
    <rPh sb="80" eb="82">
      <t>サクゲン</t>
    </rPh>
    <rPh sb="82" eb="84">
      <t>モクヒョウ</t>
    </rPh>
    <rPh sb="85" eb="86">
      <t>ム</t>
    </rPh>
    <rPh sb="88" eb="90">
      <t>ジギョウ</t>
    </rPh>
    <rPh sb="91" eb="94">
      <t>カソクカ</t>
    </rPh>
    <rPh sb="95" eb="96">
      <t>ハカ</t>
    </rPh>
    <phoneticPr fontId="1"/>
  </si>
  <si>
    <t>より一層の予算執行効率化の観点から、引き続き調達手法の改善（一者応札の抑制の取組等）を図るべき。
また、これまで当該事業において蓄積された水環境観測データを分析・解析し、再生方策に係る検討を促進すること。</t>
    <rPh sb="56" eb="58">
      <t>トウガイ</t>
    </rPh>
    <rPh sb="58" eb="60">
      <t>ジギョウ</t>
    </rPh>
    <rPh sb="64" eb="66">
      <t>チクセキ</t>
    </rPh>
    <rPh sb="69" eb="72">
      <t>ミズカンキョウ</t>
    </rPh>
    <rPh sb="72" eb="74">
      <t>カンソク</t>
    </rPh>
    <rPh sb="78" eb="80">
      <t>ブンセキ</t>
    </rPh>
    <rPh sb="81" eb="83">
      <t>カイセキ</t>
    </rPh>
    <rPh sb="85" eb="87">
      <t>サイセイ</t>
    </rPh>
    <rPh sb="87" eb="89">
      <t>ホウサク</t>
    </rPh>
    <rPh sb="90" eb="91">
      <t>カカ</t>
    </rPh>
    <rPh sb="92" eb="94">
      <t>ケントウ</t>
    </rPh>
    <rPh sb="95" eb="97">
      <t>ソクシン</t>
    </rPh>
    <phoneticPr fontId="1"/>
  </si>
  <si>
    <t>より一層の予算執行効率化の観点から、引き続き調達手法の改善（一者応札の抑制の取組等）を図るべき。
また、これまで本事業において得られたデータ、知見を活用し、生物多様性・生物生産性の確保に資する検討について進めてゆくこと。</t>
    <rPh sb="56" eb="57">
      <t>ホン</t>
    </rPh>
    <rPh sb="57" eb="59">
      <t>ジギョウ</t>
    </rPh>
    <rPh sb="63" eb="64">
      <t>エ</t>
    </rPh>
    <rPh sb="71" eb="73">
      <t>チケン</t>
    </rPh>
    <rPh sb="74" eb="76">
      <t>カツヨウ</t>
    </rPh>
    <rPh sb="78" eb="80">
      <t>セイブツ</t>
    </rPh>
    <rPh sb="80" eb="83">
      <t>タヨウセイ</t>
    </rPh>
    <rPh sb="84" eb="86">
      <t>セイブツ</t>
    </rPh>
    <rPh sb="86" eb="89">
      <t>セイサンセイ</t>
    </rPh>
    <rPh sb="90" eb="92">
      <t>カクホ</t>
    </rPh>
    <rPh sb="93" eb="94">
      <t>シ</t>
    </rPh>
    <rPh sb="96" eb="98">
      <t>ケントウ</t>
    </rPh>
    <rPh sb="102" eb="103">
      <t>スス</t>
    </rPh>
    <phoneticPr fontId="1"/>
  </si>
  <si>
    <t>新たに環境基準項目に加えられた低質溶存酸素量及び地域環境項目に加えられた透明度について、影響要因の分析及び必要な対策の策定を加速化すること。</t>
    <rPh sb="0" eb="1">
      <t>アラ</t>
    </rPh>
    <rPh sb="3" eb="5">
      <t>カンキョウ</t>
    </rPh>
    <rPh sb="5" eb="7">
      <t>キジュン</t>
    </rPh>
    <rPh sb="7" eb="9">
      <t>コウモク</t>
    </rPh>
    <rPh sb="10" eb="11">
      <t>クワ</t>
    </rPh>
    <rPh sb="15" eb="17">
      <t>テイシツ</t>
    </rPh>
    <rPh sb="17" eb="19">
      <t>ヨウゾン</t>
    </rPh>
    <rPh sb="19" eb="22">
      <t>サンソリョウ</t>
    </rPh>
    <rPh sb="22" eb="23">
      <t>オヨ</t>
    </rPh>
    <rPh sb="24" eb="26">
      <t>チイキ</t>
    </rPh>
    <rPh sb="26" eb="28">
      <t>カンキョウ</t>
    </rPh>
    <rPh sb="28" eb="30">
      <t>コウモク</t>
    </rPh>
    <rPh sb="31" eb="32">
      <t>クワ</t>
    </rPh>
    <rPh sb="36" eb="39">
      <t>トウメイド</t>
    </rPh>
    <rPh sb="44" eb="46">
      <t>エイキョウ</t>
    </rPh>
    <rPh sb="46" eb="48">
      <t>ヨウイン</t>
    </rPh>
    <rPh sb="49" eb="51">
      <t>ブンセキ</t>
    </rPh>
    <rPh sb="51" eb="52">
      <t>オヨ</t>
    </rPh>
    <rPh sb="53" eb="55">
      <t>ヒツヨウ</t>
    </rPh>
    <rPh sb="56" eb="58">
      <t>タイサク</t>
    </rPh>
    <rPh sb="59" eb="61">
      <t>サクテイ</t>
    </rPh>
    <rPh sb="62" eb="65">
      <t>カソクカ</t>
    </rPh>
    <phoneticPr fontId="1"/>
  </si>
  <si>
    <t>より一層の予算執行効率化の観点から、引き続き調達手法の改善（一者応札の抑制の取組等）を図るべき。
また、アウトカムについては既に十分な目標達成がなされているところ、新たな指標を設定するように見直しを検討すること。</t>
    <rPh sb="62" eb="63">
      <t>スデ</t>
    </rPh>
    <rPh sb="64" eb="66">
      <t>ジュウブン</t>
    </rPh>
    <rPh sb="67" eb="69">
      <t>モクヒョウ</t>
    </rPh>
    <rPh sb="69" eb="71">
      <t>タッセイ</t>
    </rPh>
    <rPh sb="82" eb="83">
      <t>アラ</t>
    </rPh>
    <rPh sb="85" eb="87">
      <t>シヒョウ</t>
    </rPh>
    <rPh sb="88" eb="90">
      <t>セッテイ</t>
    </rPh>
    <rPh sb="95" eb="97">
      <t>ミナオ</t>
    </rPh>
    <rPh sb="99" eb="101">
      <t>ケントウ</t>
    </rPh>
    <phoneticPr fontId="1"/>
  </si>
  <si>
    <t>より一層の予算執行効率化の観点から、引き続き調達手法の改善（一者応札の抑制の取組等）を図るべき。
また、落札率が低いため、予定価格の適正性について検討すること。</t>
    <phoneticPr fontId="1"/>
  </si>
  <si>
    <t>より一層の予算執行効率化の観点から、引き続き調達手法の改善（一者応札の抑制の取組等）を図るべき。
また、近年ニーズが高まっている新たな地下水の利用に当たり、必要となる調査・検討について加速化し、必要な対策を講じること。</t>
    <phoneticPr fontId="1"/>
  </si>
  <si>
    <r>
      <rPr>
        <sz val="9"/>
        <rFont val="ＭＳ Ｐゴシック"/>
        <family val="3"/>
        <charset val="128"/>
      </rPr>
      <t>引き続き効率的な予算執行に努めてほしい。２年連続で執行率が</t>
    </r>
    <r>
      <rPr>
        <sz val="9"/>
        <rFont val="Arial"/>
        <family val="2"/>
      </rPr>
      <t>100</t>
    </r>
    <r>
      <rPr>
        <sz val="9"/>
        <rFont val="ＭＳ Ｐゴシック"/>
        <family val="3"/>
        <charset val="128"/>
      </rPr>
      <t>％を大きく超えているが、過去の繰り越しから捻出しているのか？</t>
    </r>
    <phoneticPr fontId="1"/>
  </si>
  <si>
    <t>より一層の予算執行効率化の観点から、引き続き調達手法の改善（一者応札の抑制の取組等）を図るべき。
また、国際的な水環境問題の改善について、引き続き関係国と連携を図り、より効率的・効果的な予算執行に努めること。</t>
    <phoneticPr fontId="1"/>
  </si>
  <si>
    <t>現在の成果目標については既に達成されたところ。新たな目標・指標について検討すること。</t>
    <rPh sb="0" eb="2">
      <t>ゲンザイ</t>
    </rPh>
    <rPh sb="3" eb="5">
      <t>セイカ</t>
    </rPh>
    <rPh sb="5" eb="7">
      <t>モクヒョウ</t>
    </rPh>
    <rPh sb="12" eb="13">
      <t>スデ</t>
    </rPh>
    <rPh sb="14" eb="16">
      <t>タッセイ</t>
    </rPh>
    <rPh sb="23" eb="24">
      <t>アラ</t>
    </rPh>
    <rPh sb="26" eb="28">
      <t>モクヒョウ</t>
    </rPh>
    <rPh sb="29" eb="31">
      <t>シヒョウ</t>
    </rPh>
    <rPh sb="35" eb="37">
      <t>ケントウ</t>
    </rPh>
    <phoneticPr fontId="1"/>
  </si>
  <si>
    <t>近年ニーズが高まっている新たな地下水の利用に当たり、必要となる調査・検討について加速化し、必要な対策を講じること。</t>
    <rPh sb="0" eb="2">
      <t>キンネン</t>
    </rPh>
    <rPh sb="6" eb="7">
      <t>タカ</t>
    </rPh>
    <rPh sb="12" eb="13">
      <t>アラ</t>
    </rPh>
    <rPh sb="15" eb="18">
      <t>チカスイ</t>
    </rPh>
    <rPh sb="19" eb="21">
      <t>リヨウ</t>
    </rPh>
    <rPh sb="22" eb="23">
      <t>ア</t>
    </rPh>
    <rPh sb="26" eb="28">
      <t>ヒツヨウ</t>
    </rPh>
    <rPh sb="31" eb="33">
      <t>チョウサ</t>
    </rPh>
    <rPh sb="34" eb="36">
      <t>ケントウ</t>
    </rPh>
    <rPh sb="40" eb="43">
      <t>カソクカ</t>
    </rPh>
    <rPh sb="45" eb="47">
      <t>ヒツヨウ</t>
    </rPh>
    <rPh sb="48" eb="50">
      <t>タイサク</t>
    </rPh>
    <rPh sb="51" eb="52">
      <t>コウ</t>
    </rPh>
    <phoneticPr fontId="1"/>
  </si>
  <si>
    <t>より一層の予算執行効率化の観点から、引き続き調達手法の改善（一者応札の抑制の取組等）を図るべき。
また、農薬のリスク評価及び管理については着実に実施すること。</t>
    <rPh sb="52" eb="54">
      <t>ノウヤク</t>
    </rPh>
    <rPh sb="58" eb="60">
      <t>ヒョウカ</t>
    </rPh>
    <rPh sb="60" eb="61">
      <t>オヨ</t>
    </rPh>
    <rPh sb="62" eb="64">
      <t>カンリ</t>
    </rPh>
    <rPh sb="69" eb="71">
      <t>チャクジツ</t>
    </rPh>
    <rPh sb="72" eb="74">
      <t>ジッシ</t>
    </rPh>
    <phoneticPr fontId="1"/>
  </si>
  <si>
    <t>水生植物及び鳥類に対する農薬影響調査に対応するための業務増が見込まれるが、既存事業の見直しや予算配分の重点化を行うこと。また、より一層の予算執行効率化の観点から、調達手法の改善（一者応札の抑制の取組等）を図るべき。</t>
    <rPh sb="0" eb="2">
      <t>スイセイ</t>
    </rPh>
    <rPh sb="2" eb="4">
      <t>ショクブツ</t>
    </rPh>
    <rPh sb="4" eb="5">
      <t>オヨ</t>
    </rPh>
    <rPh sb="6" eb="8">
      <t>チョウルイ</t>
    </rPh>
    <phoneticPr fontId="1"/>
  </si>
  <si>
    <t>・地球温暖化対策を着実に推進する上で極めて重要な事業である。引き続き成果目標を達成すべき努力すべきである。
・成果目標のうち、地方公共団体実行計画の策定については早期に目標を達成すべく地方公共団体に働きかけるとともに、更に高い目標に向け努力すべきである。
・地域において地球温暖化対策を推進することは極めて重要である。したがって、地方公共団体において活用可能な温室効果ガス排出量推計ツールの開発などを早急に実施し、提供すべきである。
・１者応札の事業については限られた事業者に偏りが見受けられるので、事業内容を広く公開し、多くの事業者が参加できるよう努力すべきである。</t>
    <phoneticPr fontId="1"/>
  </si>
  <si>
    <t>・成果目標としてＣＯ2削減量を5％としているが、この数値が省エネ導入の削減量として妥当な数値・目標であるか根拠を明らかにしておく必要がある（一般的な省エネ技術の削減効果と比較すると低い値と考えられる。）。
・当該事業成果を踏まえ、平成31年度までに事業採択されなかった事業者への導入指導などをどのようにするのか明確にしておく必要がある。
・予算の執行率が低いので、予算が適正に執行できるよう関係省庁などを通じ、水道事業者や下水道管理者等に働きかける必要がある。</t>
    <phoneticPr fontId="1"/>
  </si>
  <si>
    <t>・自然環境に配慮し、浮体式風力発電施設を導入するためには、当該事業は大変重要である。また、成果目標も適切な目標と考えられる。ただし、今回の事業は2事業と少ないため、今後この事業成果を他の事業にどのように活用していくのかを明確にしておく必要がある。</t>
    <phoneticPr fontId="1"/>
  </si>
  <si>
    <r>
      <rPr>
        <sz val="9"/>
        <rFont val="ＭＳ Ｐゴシック"/>
        <family val="3"/>
        <charset val="128"/>
      </rPr>
      <t>成果目標を補助事業の対象となっている事業からのＣＯ</t>
    </r>
    <r>
      <rPr>
        <sz val="9"/>
        <rFont val="Arial"/>
        <family val="2"/>
      </rPr>
      <t>2</t>
    </r>
    <r>
      <rPr>
        <sz val="9"/>
        <rFont val="ＭＳ Ｐゴシック"/>
        <family val="3"/>
        <charset val="128"/>
      </rPr>
      <t>排出削減量としてしているが、この削減量が使用済み製品等のリサイクルプロセス全体のエネルギー起源ＣＯ２排出量に占める割合がどの程度になっているかが明らかでなく、事業全体の削減効果が明確でない。したがって、現在定められている成果目標のほかに省ＣＯ</t>
    </r>
    <r>
      <rPr>
        <sz val="9"/>
        <rFont val="Arial"/>
        <family val="2"/>
      </rPr>
      <t>2</t>
    </r>
    <r>
      <rPr>
        <sz val="9"/>
        <rFont val="ＭＳ Ｐゴシック"/>
        <family val="3"/>
        <charset val="128"/>
      </rPr>
      <t>型リサイクル高度化設備の省ＣＯ</t>
    </r>
    <r>
      <rPr>
        <sz val="9"/>
        <rFont val="Arial"/>
        <family val="2"/>
      </rPr>
      <t>2</t>
    </r>
    <r>
      <rPr>
        <sz val="9"/>
        <rFont val="ＭＳ Ｐゴシック"/>
        <family val="3"/>
        <charset val="128"/>
      </rPr>
      <t>率なども成果目標に加えるべきである。</t>
    </r>
    <phoneticPr fontId="1"/>
  </si>
  <si>
    <t>外部有識者の所見を踏まえ、成果指標に省ＣＯ2型リサイクル高度化設備の省ＣＯ2率などを加えるよう検討すること。</t>
    <rPh sb="9" eb="10">
      <t>フ</t>
    </rPh>
    <rPh sb="13" eb="15">
      <t>セイカ</t>
    </rPh>
    <rPh sb="15" eb="17">
      <t>シヒョウ</t>
    </rPh>
    <rPh sb="47" eb="49">
      <t>ケントウ</t>
    </rPh>
    <phoneticPr fontId="1"/>
  </si>
  <si>
    <t>個々の設備購入費用への補助だけで終わってしまうと、費用対効果は限定され、大きな波及効果は望めない。今後は、補助がなくても設備投資が進むようなインセンティブの創出（仕組みづくり・環境づくり）をめざすべき。</t>
    <phoneticPr fontId="1"/>
  </si>
  <si>
    <t>外部有識者の所見を踏まえ、補助金が終了してからも設備投資が進むような仕組みや環境づくりを検討していくこと。</t>
    <rPh sb="9" eb="10">
      <t>フ</t>
    </rPh>
    <rPh sb="13" eb="16">
      <t>ホジョキン</t>
    </rPh>
    <rPh sb="17" eb="19">
      <t>シュウリョウ</t>
    </rPh>
    <rPh sb="24" eb="26">
      <t>セツビ</t>
    </rPh>
    <rPh sb="26" eb="28">
      <t>トウシ</t>
    </rPh>
    <rPh sb="29" eb="30">
      <t>スス</t>
    </rPh>
    <rPh sb="34" eb="36">
      <t>シク</t>
    </rPh>
    <rPh sb="38" eb="40">
      <t>カンキョウ</t>
    </rPh>
    <rPh sb="44" eb="46">
      <t>ケントウ</t>
    </rPh>
    <phoneticPr fontId="1"/>
  </si>
  <si>
    <t>新たな３Ｒ・循環型社会に向けて引き続き効率的な予算執行に努め、循環基本計画に定められている指標である資源生産性や循環利用率などの目標を前倒しして、成果目標の達成を目指してもらいたい。</t>
    <phoneticPr fontId="1"/>
  </si>
  <si>
    <t>外部有識者の所見を踏まえ、成果目標の達成に向け、より効果的に事業を実施するための改善策を検討すること。</t>
    <rPh sb="9" eb="10">
      <t>フ</t>
    </rPh>
    <phoneticPr fontId="1"/>
  </si>
  <si>
    <t>PCB廃棄物の適正な処理の推進に関する特別措置法や基本計画に基づき、PCB廃棄物の処理期限を見据え、予算を効率的に使い、成果目標であるPCB廃棄物の処理について、早く目標を達成してもらいたい。</t>
    <phoneticPr fontId="1"/>
  </si>
  <si>
    <t>外部有識者の所見を踏まえ、PCB廃棄物の処理期限までの処理達成に向け、効率的かつ効果的に事業を実施すること。</t>
    <rPh sb="9" eb="10">
      <t>フ</t>
    </rPh>
    <phoneticPr fontId="1"/>
  </si>
  <si>
    <r>
      <rPr>
        <sz val="9"/>
        <rFont val="ＭＳ Ｐゴシック"/>
        <family val="3"/>
        <charset val="128"/>
      </rPr>
      <t>　成果目標としてごみリサイクル率を</t>
    </r>
    <r>
      <rPr>
        <sz val="9"/>
        <rFont val="Arial"/>
        <family val="2"/>
      </rPr>
      <t>26</t>
    </r>
    <r>
      <rPr>
        <sz val="9"/>
        <rFont val="ＭＳ Ｐゴシック"/>
        <family val="3"/>
        <charset val="128"/>
      </rPr>
      <t>％としているがこの数年</t>
    </r>
    <r>
      <rPr>
        <sz val="9"/>
        <rFont val="Arial"/>
        <family val="2"/>
      </rPr>
      <t>20</t>
    </r>
    <r>
      <rPr>
        <sz val="9"/>
        <rFont val="ＭＳ Ｐゴシック"/>
        <family val="3"/>
        <charset val="128"/>
      </rPr>
      <t xml:space="preserve">％前後で推移している状況である。一層の向上を図るため、地方公共団体と協力して対応する必要がある。また、ごみ焼却施設の発電効率についても同様な傾向にあることから発電施設メーカーなどに対し一層の技術革新を要請する必要がある。
</t>
    </r>
    <r>
      <rPr>
        <sz val="9"/>
        <rFont val="Arial"/>
        <family val="2"/>
      </rPr>
      <t xml:space="preserve"> </t>
    </r>
    <r>
      <rPr>
        <sz val="9"/>
        <rFont val="ＭＳ Ｐゴシック"/>
        <family val="3"/>
        <charset val="128"/>
      </rPr>
      <t>市町村の交付金が適切に執行されているか確認する体制を整備するとともに市町村を指導・監督する必要がある。</t>
    </r>
    <phoneticPr fontId="1"/>
  </si>
  <si>
    <t>外部有識者の所見を踏まえ、成果目標の達成に向けて地方公共団体と連携するとともに、市町村が適切に予算を執行しているか等の監督・指導体制を整備すること。</t>
    <rPh sb="9" eb="10">
      <t>フ</t>
    </rPh>
    <rPh sb="13" eb="15">
      <t>セイカ</t>
    </rPh>
    <rPh sb="15" eb="17">
      <t>モクヒョウ</t>
    </rPh>
    <rPh sb="18" eb="20">
      <t>タッセイ</t>
    </rPh>
    <rPh sb="21" eb="22">
      <t>ム</t>
    </rPh>
    <rPh sb="24" eb="26">
      <t>チホウ</t>
    </rPh>
    <rPh sb="26" eb="28">
      <t>コウキョウ</t>
    </rPh>
    <rPh sb="28" eb="30">
      <t>ダンタイ</t>
    </rPh>
    <rPh sb="31" eb="33">
      <t>レンケイ</t>
    </rPh>
    <rPh sb="40" eb="43">
      <t>シチョウソン</t>
    </rPh>
    <rPh sb="44" eb="46">
      <t>テキセツ</t>
    </rPh>
    <rPh sb="47" eb="49">
      <t>ヨサン</t>
    </rPh>
    <rPh sb="50" eb="52">
      <t>シッコウ</t>
    </rPh>
    <rPh sb="57" eb="58">
      <t>トウ</t>
    </rPh>
    <rPh sb="59" eb="61">
      <t>カントク</t>
    </rPh>
    <rPh sb="62" eb="64">
      <t>シドウ</t>
    </rPh>
    <rPh sb="64" eb="66">
      <t>タイセイ</t>
    </rPh>
    <rPh sb="67" eb="69">
      <t>セイビ</t>
    </rPh>
    <phoneticPr fontId="1"/>
  </si>
  <si>
    <t>これから長期的に外国人の来訪が増えるなかで、地味ではあるが必要な取り組みと考える。オリパラだけでなく、今後長く指針として使えるアウトプットを期待する。</t>
    <phoneticPr fontId="1"/>
  </si>
  <si>
    <t>外部有識者の所見を踏まえ、成果目標の達成に向け、オリパラだけでなく、その他の国際イベント等でも活用できるガイダンス（指針）が作成できるよう効果的に事業を実施すること。</t>
    <rPh sb="9" eb="10">
      <t>フ</t>
    </rPh>
    <rPh sb="36" eb="37">
      <t>ホカ</t>
    </rPh>
    <rPh sb="38" eb="40">
      <t>コクサイ</t>
    </rPh>
    <rPh sb="44" eb="45">
      <t>トウ</t>
    </rPh>
    <rPh sb="47" eb="49">
      <t>カツヨウ</t>
    </rPh>
    <rPh sb="58" eb="60">
      <t>シシン</t>
    </rPh>
    <rPh sb="62" eb="64">
      <t>サクセイ</t>
    </rPh>
    <phoneticPr fontId="1"/>
  </si>
  <si>
    <t>講習会への参加率が低く、指針の認知度達成は可能なのか</t>
    <phoneticPr fontId="1"/>
  </si>
  <si>
    <t>外部有識者の所見を踏まえ、講習会への参加率を始めとする指針の認知度目標達成のためにどのような工夫を講じるのか説明すること。</t>
    <rPh sb="9" eb="10">
      <t>フ</t>
    </rPh>
    <rPh sb="13" eb="16">
      <t>コウシュウカイ</t>
    </rPh>
    <rPh sb="18" eb="21">
      <t>サンカリツ</t>
    </rPh>
    <rPh sb="22" eb="23">
      <t>ハジ</t>
    </rPh>
    <rPh sb="27" eb="29">
      <t>シシン</t>
    </rPh>
    <rPh sb="30" eb="33">
      <t>ニンチド</t>
    </rPh>
    <rPh sb="33" eb="35">
      <t>モクヒョウ</t>
    </rPh>
    <rPh sb="35" eb="37">
      <t>タッセイ</t>
    </rPh>
    <rPh sb="46" eb="48">
      <t>クフウ</t>
    </rPh>
    <rPh sb="49" eb="50">
      <t>コウ</t>
    </rPh>
    <rPh sb="54" eb="56">
      <t>セツメイ</t>
    </rPh>
    <phoneticPr fontId="1"/>
  </si>
  <si>
    <r>
      <rPr>
        <sz val="9"/>
        <rFont val="ＭＳ Ｐゴシック"/>
        <family val="3"/>
        <charset val="128"/>
      </rPr>
      <t>　成果目標に対し達成率が</t>
    </r>
    <r>
      <rPr>
        <sz val="9"/>
        <rFont val="Arial"/>
        <family val="2"/>
      </rPr>
      <t>30</t>
    </r>
    <r>
      <rPr>
        <sz val="9"/>
        <rFont val="ＭＳ Ｐゴシック"/>
        <family val="3"/>
        <charset val="128"/>
      </rPr>
      <t>％程度で推移しているが、今後平成</t>
    </r>
    <r>
      <rPr>
        <sz val="9"/>
        <rFont val="Arial"/>
        <family val="2"/>
      </rPr>
      <t>42</t>
    </r>
    <r>
      <rPr>
        <sz val="9"/>
        <rFont val="ＭＳ Ｐゴシック"/>
        <family val="3"/>
        <charset val="128"/>
      </rPr>
      <t>年頃をピークに石綿含有廃棄物の排出がピークを迎えることから、石綿処理施設の認定手続きを円滑に実施するため、さらなる技術的知見の集積など体制を整備する必要がある。</t>
    </r>
    <phoneticPr fontId="1"/>
  </si>
  <si>
    <t>外部有識者の所見を踏まえ、今後、石綿処理施設の認定手続きを円滑に実施するため、技術的知見を集積する等の体制整備を進めること。</t>
    <rPh sb="9" eb="10">
      <t>フ</t>
    </rPh>
    <rPh sb="13" eb="15">
      <t>コンゴ</t>
    </rPh>
    <rPh sb="49" eb="50">
      <t>トウ</t>
    </rPh>
    <rPh sb="56" eb="57">
      <t>スス</t>
    </rPh>
    <phoneticPr fontId="1"/>
  </si>
  <si>
    <t>公開プロセスでの議論を踏まえて、今後の具体的な対応方針を検討すること。</t>
    <rPh sb="0" eb="2">
      <t>コウカイ</t>
    </rPh>
    <rPh sb="8" eb="10">
      <t>ギロン</t>
    </rPh>
    <rPh sb="11" eb="12">
      <t>フ</t>
    </rPh>
    <rPh sb="28" eb="30">
      <t>ケントウ</t>
    </rPh>
    <phoneticPr fontId="1"/>
  </si>
  <si>
    <t>国民への基盤的サービスとして、その質を維持するうえで必要な施策である。予算の効率的・効果的な使用に努めてほしい。</t>
    <phoneticPr fontId="1"/>
  </si>
  <si>
    <t>外部有識者の所見を踏まえ、浄化槽情報の基盤を整備するという成果目標の達成に向け、より効率的・効果的に事業を実施すること。</t>
    <rPh sb="9" eb="10">
      <t>フ</t>
    </rPh>
    <rPh sb="13" eb="16">
      <t>ジョウカソウ</t>
    </rPh>
    <rPh sb="16" eb="18">
      <t>ジョウホウ</t>
    </rPh>
    <rPh sb="19" eb="21">
      <t>キバン</t>
    </rPh>
    <rPh sb="22" eb="24">
      <t>セイビ</t>
    </rPh>
    <rPh sb="42" eb="45">
      <t>コウリツテキ</t>
    </rPh>
    <phoneticPr fontId="1"/>
  </si>
  <si>
    <t>環境省</t>
    <rPh sb="0" eb="2">
      <t>カンキョウ</t>
    </rPh>
    <rPh sb="2" eb="3">
      <t>ショウ</t>
    </rPh>
    <phoneticPr fontId="1"/>
  </si>
  <si>
    <t>＜公開プロセスの結果＞
○評価結果
　事業内容の一部改善
（事業全体の抜本的改善：１人、事業内容の一部改善：５人）
○とりまとめコメント
・不法投棄については、新規発生件数が平成10年代前半に比べて大幅に減少しているが、廃棄物の残存件数・量は近年横ばい傾向にある。また、小規模の不法投棄の件数や量について十分に把握できていない。
・不法投棄対策として、予算を増やすなど未然防止対策にもっと力点を置くべきであり、自治体等が実施している未然防止の優良な先進的事例を国が積極的に普及する必要がある。
・基金（原状回復費用）の負担については、費用負担スキームが不法投棄を未然に防止するインセンティブを伴う必要があり、その観点から不十分な点がある。
・基金の負担割合のうち、産業界の負担率を引き上げ、業界内での浄化作用が働くようにすべきではないか。
・産廃特措法に係る予算の計上については、補正予算ではなく当初予算で措置するべき。</t>
    <phoneticPr fontId="1"/>
  </si>
  <si>
    <t>事業内容の一部改善
事業全体の抜本的改善：１人
事業内容の一部改善：５人</t>
    <rPh sb="0" eb="2">
      <t>ジギョウ</t>
    </rPh>
    <rPh sb="2" eb="4">
      <t>ナイヨウ</t>
    </rPh>
    <rPh sb="5" eb="7">
      <t>イチブ</t>
    </rPh>
    <rPh sb="7" eb="9">
      <t>カイゼン</t>
    </rPh>
    <rPh sb="10" eb="12">
      <t>ジギョウ</t>
    </rPh>
    <rPh sb="12" eb="14">
      <t>ゼンタイ</t>
    </rPh>
    <rPh sb="15" eb="18">
      <t>バッポンテキ</t>
    </rPh>
    <rPh sb="18" eb="20">
      <t>カイゼン</t>
    </rPh>
    <rPh sb="22" eb="23">
      <t>ニン</t>
    </rPh>
    <rPh sb="24" eb="26">
      <t>ジギョウ</t>
    </rPh>
    <rPh sb="26" eb="28">
      <t>ナイヨウ</t>
    </rPh>
    <rPh sb="29" eb="31">
      <t>イチブ</t>
    </rPh>
    <rPh sb="31" eb="33">
      <t>カイゼン</t>
    </rPh>
    <rPh sb="35" eb="36">
      <t>ニン</t>
    </rPh>
    <phoneticPr fontId="1"/>
  </si>
  <si>
    <t>産業廃棄物不法投棄等原状回復措置推進費補助金</t>
    <phoneticPr fontId="1"/>
  </si>
  <si>
    <t>産業廃棄物不法投棄等原状回復措置推進費補助金</t>
    <rPh sb="0" eb="2">
      <t>サンギョウ</t>
    </rPh>
    <rPh sb="2" eb="5">
      <t>ハイキブツ</t>
    </rPh>
    <rPh sb="5" eb="7">
      <t>フホウ</t>
    </rPh>
    <rPh sb="7" eb="9">
      <t>トウキ</t>
    </rPh>
    <rPh sb="9" eb="10">
      <t>トウ</t>
    </rPh>
    <rPh sb="10" eb="12">
      <t>ゲンジョウ</t>
    </rPh>
    <rPh sb="12" eb="14">
      <t>カイフク</t>
    </rPh>
    <rPh sb="14" eb="16">
      <t>ソチ</t>
    </rPh>
    <rPh sb="16" eb="18">
      <t>スイシン</t>
    </rPh>
    <rPh sb="18" eb="19">
      <t>ヒ</t>
    </rPh>
    <rPh sb="19" eb="22">
      <t>ホジョキン</t>
    </rPh>
    <phoneticPr fontId="1"/>
  </si>
  <si>
    <t>・不法投棄については、新規発生件数が平成10年代前半に比べて大幅に減少しているが、廃棄物の残存件数・量は近年横ばい傾向にある。また、小規模の不法投棄の件数や量について十分に把握できていない。
・不法投棄対策として、予算を増やすなど未然防止対策にもっと力点を置くべきであり、自治体等が実施している未然防止の優良な先進的事例を国が積極的に普及する必要がある。
・基金（原状回復費用）の負担については、費用負担スキームが不法投棄を未然に防止するインセンティブを伴う必要があり、その観点から不十分な点がある。
・基金の負担割合のうち、産業界の負担率を引き上げ、業界内での浄化作用が働くようにすべきではないか。
・産廃特措法に係る予算の計上については、補正予算ではなく当初予算で措置するべき。</t>
    <phoneticPr fontId="1"/>
  </si>
  <si>
    <t>環境技術実証事業</t>
    <rPh sb="0" eb="2">
      <t>カンキョウ</t>
    </rPh>
    <rPh sb="2" eb="4">
      <t>ギジュツ</t>
    </rPh>
    <rPh sb="4" eb="6">
      <t>ジッショウ</t>
    </rPh>
    <rPh sb="6" eb="8">
      <t>ジギョウ</t>
    </rPh>
    <phoneticPr fontId="1"/>
  </si>
  <si>
    <t>事業全体の抜本的改善
廃止：１人
事業全体の抜本的改善：５人</t>
    <rPh sb="0" eb="2">
      <t>ジギョウ</t>
    </rPh>
    <rPh sb="2" eb="4">
      <t>ゼンタイ</t>
    </rPh>
    <rPh sb="5" eb="8">
      <t>バッポンテキ</t>
    </rPh>
    <rPh sb="8" eb="10">
      <t>カイゼン</t>
    </rPh>
    <rPh sb="11" eb="13">
      <t>ハイシ</t>
    </rPh>
    <rPh sb="15" eb="16">
      <t>ニン</t>
    </rPh>
    <rPh sb="17" eb="19">
      <t>ジギョウ</t>
    </rPh>
    <rPh sb="19" eb="21">
      <t>ゼンタイ</t>
    </rPh>
    <rPh sb="22" eb="25">
      <t>バッポンテキ</t>
    </rPh>
    <rPh sb="25" eb="27">
      <t>カイゼン</t>
    </rPh>
    <rPh sb="29" eb="30">
      <t>ニン</t>
    </rPh>
    <phoneticPr fontId="1"/>
  </si>
  <si>
    <t xml:space="preserve">・実証件数の実績が伸び悩んでいるのは社会のニーズを実証分野に十分に反映できていないことによるのではないか。その原因として、実証機関ありきで技術分野が決まるような枠組みになっていることがあげられる。
・実証分野が社会のニーズに合っているか、また、環境省の政策と連動したテーマの見直しが必要である。
・実証した事業のフォローアップが十分なされていない。今後の見直しの際には、ロードマップをきちっと作成して、期限を定めて見直すべき。
・環境省、実証運営機関と実証機関の位置づけ、一者応札となっている契約などを含め、事業の枠組みを抜本的に見直す必要がある。
・実証コストの負担についても、基本的に申請者が負担する方向で見直すべき。
</t>
    <phoneticPr fontId="1"/>
  </si>
  <si>
    <t xml:space="preserve">事業内容の一部改善
事業全体の抜本的改善：２人
事業内容の一部改善：４人
</t>
    <rPh sb="0" eb="2">
      <t>ジギョウ</t>
    </rPh>
    <rPh sb="2" eb="4">
      <t>ナイヨウ</t>
    </rPh>
    <rPh sb="5" eb="7">
      <t>イチブ</t>
    </rPh>
    <rPh sb="7" eb="9">
      <t>カイゼン</t>
    </rPh>
    <rPh sb="10" eb="12">
      <t>ジギョウ</t>
    </rPh>
    <rPh sb="12" eb="14">
      <t>ゼンタイ</t>
    </rPh>
    <rPh sb="15" eb="18">
      <t>バッポンテキ</t>
    </rPh>
    <rPh sb="18" eb="20">
      <t>カイゼン</t>
    </rPh>
    <rPh sb="22" eb="23">
      <t>ニン</t>
    </rPh>
    <rPh sb="24" eb="26">
      <t>ジギョウ</t>
    </rPh>
    <rPh sb="26" eb="28">
      <t>ナイヨウ</t>
    </rPh>
    <rPh sb="29" eb="31">
      <t>イチブ</t>
    </rPh>
    <rPh sb="31" eb="33">
      <t>カイゼン</t>
    </rPh>
    <rPh sb="35" eb="36">
      <t>ニン</t>
    </rPh>
    <phoneticPr fontId="1"/>
  </si>
  <si>
    <t>・「二国間協力」「国際機関連携」「都市間連携」の３本柱のつながりがはっきりせず、本事業の全体像がみえづらい。
・成果指標も一部の事業が中心となっており、事業の成果指標の見直しが必要。
・３本柱それぞれについて、アジアにおける大気汚染の改善は日本の大気質の改善につながるなど、日本にとって何が利益になると言えるかを検討し、成果指標を設定して、事業の効果を把握すべき。
・そのうえで、今後は技術支援からガバナンス支援にウエイトを移すとともに、事業のポートフォリオのあるべき姿や事業展開のあり方を見直すべき。
・アジアの相手国にも一定の費用負担を更に求めるように見直すべき。</t>
    <phoneticPr fontId="1"/>
  </si>
  <si>
    <t>外部有識者の所見を踏まえ、経済産業省及び省内の関係部局との連携を密に図ること。
また、類似する事業については極力一本化を図るとともに、より一層の予算執行効率化の観点から、引き続き調達手法の改善（一者応札の抑制の取組等）を図るべき。</t>
    <rPh sb="0" eb="2">
      <t>ガイブ</t>
    </rPh>
    <rPh sb="2" eb="5">
      <t>ユウシキシャ</t>
    </rPh>
    <rPh sb="6" eb="8">
      <t>ショケン</t>
    </rPh>
    <rPh sb="9" eb="10">
      <t>フ</t>
    </rPh>
    <rPh sb="13" eb="15">
      <t>ケイザイ</t>
    </rPh>
    <rPh sb="15" eb="18">
      <t>サンギョウショウ</t>
    </rPh>
    <rPh sb="18" eb="19">
      <t>オヨ</t>
    </rPh>
    <rPh sb="20" eb="22">
      <t>ショウナイ</t>
    </rPh>
    <rPh sb="23" eb="25">
      <t>カンケイ</t>
    </rPh>
    <rPh sb="25" eb="27">
      <t>ブキョク</t>
    </rPh>
    <rPh sb="29" eb="31">
      <t>レンケイ</t>
    </rPh>
    <rPh sb="32" eb="33">
      <t>ミツ</t>
    </rPh>
    <rPh sb="34" eb="35">
      <t>ハカ</t>
    </rPh>
    <rPh sb="43" eb="45">
      <t>ルイジ</t>
    </rPh>
    <rPh sb="47" eb="49">
      <t>ジギョウ</t>
    </rPh>
    <rPh sb="54" eb="56">
      <t>キョクリョク</t>
    </rPh>
    <rPh sb="56" eb="59">
      <t>イッポンカ</t>
    </rPh>
    <rPh sb="60" eb="61">
      <t>ハカ</t>
    </rPh>
    <phoneticPr fontId="1"/>
  </si>
  <si>
    <t>補助対象となる車載器の市場投入が見込めなくなったために事業継続は断念するとあるが、類似の事業を経済産業省や国土交通省においても実施しているなかで、そもそも環境省の事業としてやろうとする必要があったのかが問われる。支援装置の市場化の目途が立ったとしても、環境省が手を出す必要はなく、もし環境省の事業として今後改めて開始しようとすることがあれば、その際には環境省でやらなければならないという必要性や意義について明確にすることが前提となる。</t>
  </si>
  <si>
    <t>外部有識者の所見を踏まえ、今後本事業に類似する事業を行おうとする場合は環境省でやらなければならないという必要性や意義について明確にすること。</t>
    <rPh sb="0" eb="2">
      <t>ガイブ</t>
    </rPh>
    <rPh sb="2" eb="5">
      <t>ユウシキシャ</t>
    </rPh>
    <rPh sb="6" eb="8">
      <t>ショケン</t>
    </rPh>
    <rPh sb="9" eb="10">
      <t>フ</t>
    </rPh>
    <rPh sb="13" eb="15">
      <t>コンゴ</t>
    </rPh>
    <rPh sb="15" eb="16">
      <t>ホン</t>
    </rPh>
    <rPh sb="16" eb="18">
      <t>ジギョウ</t>
    </rPh>
    <rPh sb="19" eb="21">
      <t>ルイジ</t>
    </rPh>
    <rPh sb="23" eb="25">
      <t>ジギョウ</t>
    </rPh>
    <rPh sb="26" eb="27">
      <t>オコナ</t>
    </rPh>
    <rPh sb="32" eb="34">
      <t>バアイ</t>
    </rPh>
    <phoneticPr fontId="1"/>
  </si>
  <si>
    <t>アスベスト被害から国民等を守るうえで重要かつ必要な事業である。本事業が高い精度で確実に実施されつつも、より費用対効果の高いかたちで効率的に実施されるためには、一者応札の状況を改善するさらなる努力が求められるところである。そのための対策として、公告期間の延長等の見直しが図られた旨の記載がレビューシートにはあるが、そもそも本事業で求められる業務内容を実施可能な事業者がどの程度存在するのかを把握する努力も必要なのではないか。</t>
  </si>
  <si>
    <t>本事業はアスベスト被害より国民を守る上で重要かつ必要な事業であるため引き続き着実に事業を実施すること。
また、外部有識者の所見を踏まえ、より一層の予算執行効率化の観点から、引き続き調達手法の改善（一者応札の抑制の取組等）を図ること。</t>
    <rPh sb="0" eb="1">
      <t>ホン</t>
    </rPh>
    <rPh sb="1" eb="3">
      <t>ジギョウ</t>
    </rPh>
    <rPh sb="9" eb="11">
      <t>ヒガイ</t>
    </rPh>
    <rPh sb="13" eb="15">
      <t>コクミン</t>
    </rPh>
    <rPh sb="16" eb="17">
      <t>マモ</t>
    </rPh>
    <rPh sb="18" eb="19">
      <t>ウエ</t>
    </rPh>
    <rPh sb="20" eb="22">
      <t>ジュウヨウ</t>
    </rPh>
    <rPh sb="24" eb="26">
      <t>ヒツヨウ</t>
    </rPh>
    <rPh sb="27" eb="29">
      <t>ジギョウ</t>
    </rPh>
    <rPh sb="34" eb="35">
      <t>ヒ</t>
    </rPh>
    <rPh sb="36" eb="37">
      <t>ツヅ</t>
    </rPh>
    <rPh sb="38" eb="40">
      <t>チャクジツ</t>
    </rPh>
    <rPh sb="41" eb="43">
      <t>ジギョウ</t>
    </rPh>
    <rPh sb="44" eb="46">
      <t>ジッシ</t>
    </rPh>
    <rPh sb="55" eb="57">
      <t>ガイブ</t>
    </rPh>
    <rPh sb="57" eb="60">
      <t>ユウシキシャ</t>
    </rPh>
    <rPh sb="61" eb="63">
      <t>ショケン</t>
    </rPh>
    <rPh sb="64" eb="65">
      <t>フ</t>
    </rPh>
    <phoneticPr fontId="1"/>
  </si>
  <si>
    <t>外部有識者からの所見を踏まえ、引き続き着実に事業を実施すること。その際、測定方法等について、大気汚染対策の推進のための基礎データを得るに当たって、効果的かつ効率的にデータが得られるように適宜見直しを行うこと。</t>
    <rPh sb="0" eb="2">
      <t>ガイブ</t>
    </rPh>
    <rPh sb="2" eb="5">
      <t>ユウシキシャ</t>
    </rPh>
    <rPh sb="8" eb="10">
      <t>ショケン</t>
    </rPh>
    <rPh sb="11" eb="12">
      <t>フ</t>
    </rPh>
    <rPh sb="15" eb="16">
      <t>ヒ</t>
    </rPh>
    <rPh sb="17" eb="18">
      <t>ツヅ</t>
    </rPh>
    <rPh sb="19" eb="21">
      <t>チャクジツ</t>
    </rPh>
    <rPh sb="22" eb="24">
      <t>ジギョウ</t>
    </rPh>
    <rPh sb="25" eb="27">
      <t>ジッシ</t>
    </rPh>
    <rPh sb="34" eb="35">
      <t>サイ</t>
    </rPh>
    <rPh sb="36" eb="38">
      <t>ソクテイ</t>
    </rPh>
    <rPh sb="38" eb="40">
      <t>ホウホウ</t>
    </rPh>
    <rPh sb="40" eb="41">
      <t>トウ</t>
    </rPh>
    <rPh sb="46" eb="48">
      <t>タイキ</t>
    </rPh>
    <rPh sb="48" eb="50">
      <t>オセン</t>
    </rPh>
    <rPh sb="50" eb="52">
      <t>タイサク</t>
    </rPh>
    <rPh sb="53" eb="55">
      <t>スイシン</t>
    </rPh>
    <rPh sb="59" eb="61">
      <t>キソ</t>
    </rPh>
    <rPh sb="65" eb="66">
      <t>エ</t>
    </rPh>
    <rPh sb="68" eb="69">
      <t>ア</t>
    </rPh>
    <rPh sb="73" eb="76">
      <t>コウカテキ</t>
    </rPh>
    <rPh sb="78" eb="81">
      <t>コウリツテキ</t>
    </rPh>
    <rPh sb="86" eb="87">
      <t>エ</t>
    </rPh>
    <phoneticPr fontId="1"/>
  </si>
  <si>
    <r>
      <rPr>
        <sz val="9"/>
        <rFont val="ＭＳ Ｐゴシック"/>
        <family val="3"/>
        <charset val="128"/>
      </rPr>
      <t>成果指標として年間のアクセス数を位置付けているということであれば、レビューシートに具体的な</t>
    </r>
    <r>
      <rPr>
        <sz val="9"/>
        <rFont val="Arial"/>
        <family val="2"/>
      </rPr>
      <t>URL</t>
    </r>
    <r>
      <rPr>
        <sz val="9"/>
        <rFont val="ＭＳ Ｐゴシック"/>
        <family val="3"/>
        <charset val="128"/>
      </rPr>
      <t>を明記しておくべき。
成果目標および活動指標の数値はともに、前年度程度と設定しているが、これでは前年度実績によって当該年度実績が上昇もしくは下降して大きなブレが生じてしまい、単なる状況把握としての意味しか持たないものとなっている。アウトプットについては、更新・提供すべき大まかなデータ数が設定できないのか。また、アウトカムについては、アクセスした者が目的とする情報に容易かつ的確に辿り着けたのかといったことを把握する工夫を</t>
    </r>
    <r>
      <rPr>
        <sz val="9"/>
        <rFont val="Arial"/>
        <family val="2"/>
      </rPr>
      <t>HP</t>
    </r>
    <r>
      <rPr>
        <sz val="9"/>
        <rFont val="ＭＳ Ｐゴシック"/>
        <family val="3"/>
        <charset val="128"/>
      </rPr>
      <t>上で凝らすことで、それを指標とできる（すべき）ではないか。さらに、そもそもどのような情報にたいするニーズが高く、それがどのように活用されているのかといった、必要とされる情報へのアクセス容易性およびニーズ分析などにつなげていけるような、情報収集方法をホームページ上で工夫する余地があるのではないか。
一者応札に対する改善策として公告期間の延長等の見直しを図る旨の記載がレビューシートにはあるが、そもそも本事業で求められる業務内容を実施可能な事業者がどの程度存在するのかを把握する努力も必要なのではないか。</t>
    </r>
    <rPh sb="261" eb="262">
      <t>ウエ</t>
    </rPh>
    <phoneticPr fontId="1"/>
  </si>
  <si>
    <t>レビューシートの備考欄に公表データのURLを記載すること。
外部有識者の所見を踏まえ、アウトカム、アウトプットについて、目標値やそもそもの指標について検討を行うこと。
また、より一層の予算執行効率化の観点から、引き続き調達手法の改善（一者応札の抑制の取組等）を図ること。</t>
    <rPh sb="8" eb="11">
      <t>ビコウラン</t>
    </rPh>
    <rPh sb="12" eb="14">
      <t>コウヒョウ</t>
    </rPh>
    <rPh sb="22" eb="24">
      <t>キサイ</t>
    </rPh>
    <rPh sb="30" eb="32">
      <t>ガイブ</t>
    </rPh>
    <rPh sb="32" eb="35">
      <t>ユウシキシャ</t>
    </rPh>
    <rPh sb="36" eb="38">
      <t>ショケン</t>
    </rPh>
    <rPh sb="39" eb="40">
      <t>フ</t>
    </rPh>
    <rPh sb="60" eb="63">
      <t>モクヒョウチ</t>
    </rPh>
    <rPh sb="69" eb="71">
      <t>シヒョウ</t>
    </rPh>
    <rPh sb="75" eb="77">
      <t>ケントウ</t>
    </rPh>
    <rPh sb="78" eb="79">
      <t>オコナ</t>
    </rPh>
    <phoneticPr fontId="1"/>
  </si>
  <si>
    <t>外部有識者の所見を踏まえ、本事業のロードマップを明確化すること。
また、引き続き拠出先の活動を把握して評価を行うなど、より一層の効果的な予算執行に努めること。
なお、成果目標については、平成28年8月2日付け内閣官房行政改革事務局推進本部事務局の事務連絡より、国際機関への分担金・出資金・拠出金にかかるレビューシートについては、当該国際機関の職員数に占める割合を設定することとされていることから、引き続き当該成果目標を設定すること。</t>
    <rPh sb="0" eb="2">
      <t>ガイブ</t>
    </rPh>
    <rPh sb="2" eb="5">
      <t>ユウシキシャ</t>
    </rPh>
    <rPh sb="6" eb="8">
      <t>ショケン</t>
    </rPh>
    <rPh sb="9" eb="10">
      <t>フ</t>
    </rPh>
    <rPh sb="13" eb="14">
      <t>ホン</t>
    </rPh>
    <rPh sb="14" eb="16">
      <t>ジギョウ</t>
    </rPh>
    <rPh sb="24" eb="27">
      <t>メイカクカ</t>
    </rPh>
    <rPh sb="83" eb="85">
      <t>セイカ</t>
    </rPh>
    <rPh sb="85" eb="87">
      <t>モクヒョウ</t>
    </rPh>
    <rPh sb="93" eb="95">
      <t>ヘイセイ</t>
    </rPh>
    <rPh sb="97" eb="98">
      <t>ネン</t>
    </rPh>
    <rPh sb="99" eb="100">
      <t>ツキ</t>
    </rPh>
    <rPh sb="101" eb="102">
      <t>ニチ</t>
    </rPh>
    <rPh sb="102" eb="103">
      <t>ズ</t>
    </rPh>
    <rPh sb="104" eb="106">
      <t>ナイカク</t>
    </rPh>
    <rPh sb="106" eb="108">
      <t>カンボウ</t>
    </rPh>
    <rPh sb="108" eb="110">
      <t>ギョウセイ</t>
    </rPh>
    <rPh sb="110" eb="112">
      <t>カイカク</t>
    </rPh>
    <rPh sb="112" eb="115">
      <t>ジムキョク</t>
    </rPh>
    <rPh sb="115" eb="117">
      <t>スイシン</t>
    </rPh>
    <rPh sb="117" eb="119">
      <t>ホンブ</t>
    </rPh>
    <rPh sb="119" eb="122">
      <t>ジムキョク</t>
    </rPh>
    <rPh sb="123" eb="125">
      <t>ジム</t>
    </rPh>
    <rPh sb="125" eb="127">
      <t>レンラク</t>
    </rPh>
    <rPh sb="130" eb="132">
      <t>コクサイ</t>
    </rPh>
    <rPh sb="132" eb="134">
      <t>キカン</t>
    </rPh>
    <rPh sb="136" eb="139">
      <t>ブンタンキン</t>
    </rPh>
    <rPh sb="140" eb="143">
      <t>シュッシキン</t>
    </rPh>
    <rPh sb="144" eb="147">
      <t>キョシュツキン</t>
    </rPh>
    <rPh sb="164" eb="166">
      <t>トウガイ</t>
    </rPh>
    <rPh sb="166" eb="168">
      <t>コクサイ</t>
    </rPh>
    <rPh sb="168" eb="170">
      <t>キカン</t>
    </rPh>
    <rPh sb="171" eb="174">
      <t>ショクインスウ</t>
    </rPh>
    <rPh sb="175" eb="176">
      <t>シ</t>
    </rPh>
    <rPh sb="178" eb="180">
      <t>ワリアイ</t>
    </rPh>
    <rPh sb="181" eb="183">
      <t>セッテイ</t>
    </rPh>
    <rPh sb="198" eb="199">
      <t>ヒ</t>
    </rPh>
    <rPh sb="200" eb="201">
      <t>ツヅ</t>
    </rPh>
    <rPh sb="202" eb="204">
      <t>トウガイ</t>
    </rPh>
    <rPh sb="204" eb="206">
      <t>セイカ</t>
    </rPh>
    <rPh sb="206" eb="208">
      <t>モクヒョウ</t>
    </rPh>
    <rPh sb="209" eb="211">
      <t>セッテイ</t>
    </rPh>
    <phoneticPr fontId="1"/>
  </si>
  <si>
    <t>邦人職員の比率アップは必要なことだと思うが、この事業の成果目標とするのは違和感あり。そのための事業ではないはず。また、33年度が中間目標年度とされているが、時間をかけすぎではないか？終了年度なしとするのも妥当性を欠くと考える。より大きな予算枠組みのなかでの研究テーマとする、より幅広い視点から取り組む、また期限を限って取り組む、などの検討を行うべきではないか。</t>
  </si>
  <si>
    <t>本事業は土壌汚染による健康被害を防止するために土壌汚染対策を広く網羅的にカバーするものであり、その重要性かつ必要性は極めて高い。レビューシートについては、丁寧かつ詳細な記述がなされており、外部の評価を受けるうえでも有意義である。
レビューシートの改善の方向性に記載のとおり、汚染物質の経年的変化を把握・検討するうえでは、複数年契約も可能とする必要があると思われる。
一者応札に対する改善策として、点検結果の欄には「公告期間を延長することによって、競争性のある契約を実施する」とあるが、単に公告期間を延長したことのみで、競争性が担保されたとはいえず、また、前年度も公告期間延長をしたにもかかわらず一者応札であった実態を踏まえると、同様の手立てを講じているのみでは変化を望めないと考えるべきではないか。本事業で求められる業務内容を実施可能な事業者がどの程度存在するのかを把握する努力も必要なのではないか。
技術管理者については、平成30年度までに3,000人を確保するという目標が掲げられている一方、平成28年度の実績は2,482に人にとどまっており、残り2か年で500人超を確保するのは容易ではないと思われるが、その点についての見通しや改善策に関する記載を欠いている。
単位当たりコストについては、技術管理者試験実施に係るコストのみが算出されているが、その他の各種対策事業の実施に係るコストも算出可能もしくは算出すべきではないか。</t>
  </si>
  <si>
    <t>本事業は土壌汚染による健康被害を防止するために土壌汚染対策を広く網羅的にカバーする重要かつ必要性の高い事業である。土壌汚染対策法の改正に対応するため、必要となる各種施策について着実に対応すること。また、一層の予算執行効率化の観点から、引き続き調達手法の改善（一者応札の抑制の取組等）を図ること。
また、有識者の所見を踏まえ、アウトカム及び単位あたりコストについて見直しの検討を行うこと。</t>
    <rPh sb="41" eb="43">
      <t>ジュウヨウ</t>
    </rPh>
    <rPh sb="45" eb="48">
      <t>ヒツヨウセイ</t>
    </rPh>
    <rPh sb="49" eb="50">
      <t>タカ</t>
    </rPh>
    <rPh sb="51" eb="53">
      <t>ジギョウ</t>
    </rPh>
    <rPh sb="57" eb="59">
      <t>ドジョウ</t>
    </rPh>
    <rPh sb="59" eb="61">
      <t>オセン</t>
    </rPh>
    <rPh sb="61" eb="64">
      <t>タイサクホウ</t>
    </rPh>
    <rPh sb="65" eb="67">
      <t>カイセイ</t>
    </rPh>
    <rPh sb="68" eb="70">
      <t>タイオウ</t>
    </rPh>
    <rPh sb="75" eb="77">
      <t>ヒツヨウ</t>
    </rPh>
    <rPh sb="80" eb="82">
      <t>カクシュ</t>
    </rPh>
    <rPh sb="82" eb="84">
      <t>セサク</t>
    </rPh>
    <rPh sb="88" eb="90">
      <t>チャクジツ</t>
    </rPh>
    <rPh sb="91" eb="93">
      <t>タイオウ</t>
    </rPh>
    <rPh sb="151" eb="154">
      <t>ユウシキシャ</t>
    </rPh>
    <rPh sb="155" eb="157">
      <t>ショケン</t>
    </rPh>
    <rPh sb="158" eb="159">
      <t>フ</t>
    </rPh>
    <rPh sb="167" eb="168">
      <t>オヨ</t>
    </rPh>
    <rPh sb="169" eb="171">
      <t>タンイ</t>
    </rPh>
    <rPh sb="181" eb="183">
      <t>ミナオ</t>
    </rPh>
    <rPh sb="185" eb="187">
      <t>ケントウ</t>
    </rPh>
    <rPh sb="188" eb="189">
      <t>オコナ</t>
    </rPh>
    <phoneticPr fontId="1"/>
  </si>
  <si>
    <t>海底下ＣＣＳ事業は将来的には大変重要な事業であるが、そのためには超長期にわたる安全性、またＣＯ2の漏洩防止対策の確立が何より最優先されるべきである。したがって、経済産業省が実施している実用化に向けた技術開発事業との連携を一層密にする必要がある。
1者応札となっているＢ，Ｃ事業については一体の事業として検討し、複数応札となるような検討が必要である。</t>
    <phoneticPr fontId="1"/>
  </si>
  <si>
    <t>予定通り平成２８年度で終了すること。
本事業で得た知見や成果を地域の再生可能エネルギーの導入や省エネの取組に有効に利用すること。</t>
    <rPh sb="0" eb="2">
      <t>ヨテイ</t>
    </rPh>
    <rPh sb="2" eb="3">
      <t>ドオ</t>
    </rPh>
    <rPh sb="4" eb="6">
      <t>ヘイセイ</t>
    </rPh>
    <rPh sb="8" eb="10">
      <t>ネンド</t>
    </rPh>
    <rPh sb="11" eb="13">
      <t>シュウリョウ</t>
    </rPh>
    <rPh sb="31" eb="33">
      <t>チイキ</t>
    </rPh>
    <rPh sb="34" eb="36">
      <t>サイセイ</t>
    </rPh>
    <rPh sb="36" eb="38">
      <t>カノウ</t>
    </rPh>
    <rPh sb="44" eb="46">
      <t>ドウニュウ</t>
    </rPh>
    <rPh sb="47" eb="48">
      <t>ショウ</t>
    </rPh>
    <rPh sb="51" eb="53">
      <t>トリクミ</t>
    </rPh>
    <phoneticPr fontId="1"/>
  </si>
  <si>
    <t>「リース」という金融手法を活用し、低炭素機器の普及を促進するため、引き続き、定期的に補助金交付状況、事業費等の報告内容を確認し、適正な予算執行に努めること。</t>
    <rPh sb="8" eb="10">
      <t>キンユウ</t>
    </rPh>
    <rPh sb="10" eb="12">
      <t>シュホウ</t>
    </rPh>
    <rPh sb="13" eb="15">
      <t>カツヨウ</t>
    </rPh>
    <rPh sb="17" eb="20">
      <t>テイタンソ</t>
    </rPh>
    <rPh sb="20" eb="22">
      <t>キキ</t>
    </rPh>
    <rPh sb="23" eb="25">
      <t>フキュウ</t>
    </rPh>
    <rPh sb="26" eb="28">
      <t>ソクシン</t>
    </rPh>
    <phoneticPr fontId="1"/>
  </si>
  <si>
    <t>予定通り平成２９年度で終了すること。
本事業で得た環境影響評価に係る基礎的な情報を風力発電等の早期導入に有効に利用すること。</t>
    <rPh sb="25" eb="27">
      <t>カンキョウ</t>
    </rPh>
    <rPh sb="27" eb="29">
      <t>エイキョウ</t>
    </rPh>
    <rPh sb="29" eb="31">
      <t>ヒョウカ</t>
    </rPh>
    <rPh sb="32" eb="33">
      <t>カカ</t>
    </rPh>
    <rPh sb="34" eb="37">
      <t>キソテキ</t>
    </rPh>
    <rPh sb="38" eb="40">
      <t>ジョウホウ</t>
    </rPh>
    <rPh sb="41" eb="43">
      <t>フウリョク</t>
    </rPh>
    <rPh sb="43" eb="45">
      <t>ハツデン</t>
    </rPh>
    <rPh sb="45" eb="46">
      <t>トウ</t>
    </rPh>
    <rPh sb="47" eb="49">
      <t>ソウキ</t>
    </rPh>
    <rPh sb="49" eb="51">
      <t>ドウニュウ</t>
    </rPh>
    <phoneticPr fontId="1"/>
  </si>
  <si>
    <t>予定通り平成２８年度で終了すること。
本事業で得た知見や成果をバイオガスの地域への熱供給等の活用の普及に有効に利用すること。</t>
    <rPh sb="0" eb="2">
      <t>ヨテイ</t>
    </rPh>
    <rPh sb="2" eb="3">
      <t>ドオ</t>
    </rPh>
    <rPh sb="4" eb="6">
      <t>ヘイセイ</t>
    </rPh>
    <rPh sb="8" eb="10">
      <t>ネンド</t>
    </rPh>
    <rPh sb="11" eb="13">
      <t>シュウリョウ</t>
    </rPh>
    <rPh sb="37" eb="39">
      <t>チイキ</t>
    </rPh>
    <rPh sb="41" eb="42">
      <t>ネツ</t>
    </rPh>
    <rPh sb="42" eb="44">
      <t>キョウキュウ</t>
    </rPh>
    <rPh sb="44" eb="45">
      <t>トウ</t>
    </rPh>
    <rPh sb="46" eb="48">
      <t>カツヨウ</t>
    </rPh>
    <rPh sb="49" eb="51">
      <t>フキュウ</t>
    </rPh>
    <rPh sb="52" eb="54">
      <t>ユウコウ</t>
    </rPh>
    <phoneticPr fontId="1"/>
  </si>
  <si>
    <t>民間資金による低炭素投融資を促進し、地域での資金循環を円滑化するため、事業の必要性及び効率性を検討した上で事業を実施し、定期的に補助金交付状況、事業費等の報告内容を確認し、適正な予算執行に努めること。また、平成２８年度「秋の年次公開検証」の指摘に適切に対応すること。</t>
    <rPh sb="0" eb="2">
      <t>ミンカン</t>
    </rPh>
    <rPh sb="2" eb="4">
      <t>シキン</t>
    </rPh>
    <rPh sb="7" eb="10">
      <t>テイタンソ</t>
    </rPh>
    <rPh sb="10" eb="13">
      <t>トウユウシ</t>
    </rPh>
    <rPh sb="14" eb="16">
      <t>ソクシン</t>
    </rPh>
    <rPh sb="18" eb="20">
      <t>チイキ</t>
    </rPh>
    <rPh sb="22" eb="24">
      <t>シキン</t>
    </rPh>
    <rPh sb="24" eb="26">
      <t>ジュンカン</t>
    </rPh>
    <rPh sb="27" eb="30">
      <t>エンカツカ</t>
    </rPh>
    <rPh sb="35" eb="37">
      <t>ジギョウ</t>
    </rPh>
    <rPh sb="38" eb="41">
      <t>ヒツヨウセイ</t>
    </rPh>
    <rPh sb="41" eb="42">
      <t>オヨ</t>
    </rPh>
    <rPh sb="43" eb="46">
      <t>コウリツセイ</t>
    </rPh>
    <rPh sb="47" eb="49">
      <t>ケントウ</t>
    </rPh>
    <rPh sb="51" eb="52">
      <t>ウエ</t>
    </rPh>
    <rPh sb="53" eb="55">
      <t>ジギョウ</t>
    </rPh>
    <rPh sb="56" eb="58">
      <t>ジッシ</t>
    </rPh>
    <rPh sb="60" eb="62">
      <t>テイキ</t>
    </rPh>
    <rPh sb="103" eb="105">
      <t>ヘイセイ</t>
    </rPh>
    <rPh sb="107" eb="109">
      <t>ネンド</t>
    </rPh>
    <rPh sb="110" eb="111">
      <t>アキ</t>
    </rPh>
    <rPh sb="112" eb="114">
      <t>ネンジ</t>
    </rPh>
    <rPh sb="114" eb="116">
      <t>コウカイ</t>
    </rPh>
    <rPh sb="116" eb="118">
      <t>ケンショウ</t>
    </rPh>
    <rPh sb="120" eb="122">
      <t>シテキ</t>
    </rPh>
    <rPh sb="123" eb="125">
      <t>テキセツ</t>
    </rPh>
    <rPh sb="126" eb="128">
      <t>タイオウ</t>
    </rPh>
    <phoneticPr fontId="1"/>
  </si>
  <si>
    <t>環境配慮型融資及び環境リスク調査融資を促進するため、事業の効率性を検討した上で事業を実施すること。また、定期的に補助金交付状況、事業費等の報告内容を確認し、適正な予算執行に努めること。</t>
    <rPh sb="0" eb="2">
      <t>カンキョウ</t>
    </rPh>
    <rPh sb="2" eb="4">
      <t>ハイリョ</t>
    </rPh>
    <rPh sb="4" eb="5">
      <t>ガタ</t>
    </rPh>
    <rPh sb="5" eb="7">
      <t>ユウシ</t>
    </rPh>
    <rPh sb="7" eb="8">
      <t>オヨ</t>
    </rPh>
    <rPh sb="9" eb="11">
      <t>カンキョウ</t>
    </rPh>
    <rPh sb="14" eb="16">
      <t>チョウサ</t>
    </rPh>
    <rPh sb="16" eb="18">
      <t>ユウシ</t>
    </rPh>
    <rPh sb="19" eb="21">
      <t>ソクシン</t>
    </rPh>
    <rPh sb="26" eb="28">
      <t>ジギョウ</t>
    </rPh>
    <rPh sb="29" eb="32">
      <t>コウリツセイ</t>
    </rPh>
    <rPh sb="33" eb="35">
      <t>ケントウ</t>
    </rPh>
    <rPh sb="37" eb="38">
      <t>ウエ</t>
    </rPh>
    <rPh sb="39" eb="41">
      <t>ジギョウ</t>
    </rPh>
    <rPh sb="42" eb="44">
      <t>ジッシ</t>
    </rPh>
    <rPh sb="52" eb="54">
      <t>テイキ</t>
    </rPh>
    <phoneticPr fontId="1"/>
  </si>
  <si>
    <t>実行計画の策定、実行計画に基づく地球温暖化対策への取組を促すため、事業の実効性を検討した上で、予算の効率的な執行に努めること、また、より一層の予算執行効率化の観点から調達手法の改善（一者応札の抑制の取組等）を図ること。</t>
    <rPh sb="0" eb="2">
      <t>ジッコウ</t>
    </rPh>
    <rPh sb="2" eb="4">
      <t>ケイカク</t>
    </rPh>
    <rPh sb="5" eb="7">
      <t>サクテイ</t>
    </rPh>
    <rPh sb="8" eb="10">
      <t>ジッコウ</t>
    </rPh>
    <rPh sb="10" eb="12">
      <t>ケイカク</t>
    </rPh>
    <rPh sb="13" eb="14">
      <t>モト</t>
    </rPh>
    <rPh sb="16" eb="18">
      <t>チキュウ</t>
    </rPh>
    <rPh sb="18" eb="21">
      <t>オンダンカ</t>
    </rPh>
    <rPh sb="21" eb="23">
      <t>タイサク</t>
    </rPh>
    <rPh sb="25" eb="27">
      <t>トリクミ</t>
    </rPh>
    <rPh sb="28" eb="29">
      <t>ウナガ</t>
    </rPh>
    <rPh sb="33" eb="35">
      <t>ジギョウ</t>
    </rPh>
    <rPh sb="36" eb="38">
      <t>ジッコウ</t>
    </rPh>
    <rPh sb="38" eb="39">
      <t>セイ</t>
    </rPh>
    <phoneticPr fontId="1"/>
  </si>
  <si>
    <t>本事業は平成26年度まで行われていたほぼ同趣旨の事業の後継であると思われるが、そうである場合にはそのことがわかるような記述が欲しい（事業間の連続性や発展性が明らかにされるべき）。同様に、本事業の期間は3か年であるが、本事業の成果物としてのガイドが広く活用されることにより、適切な環境配慮のもとで風力発電等の再生可能エネルギー発電施設の立地が迅速に進んでいくことが目指されるのであれば、ガイドを作って終わりではなく、その利活用をどのように図っていくのかといった事業期間終了後の見通しや方向性に関する記載もなされるべきではないか。</t>
    <rPh sb="0" eb="1">
      <t>ホン</t>
    </rPh>
    <rPh sb="1" eb="3">
      <t>ジギョウ</t>
    </rPh>
    <rPh sb="4" eb="6">
      <t>ヘイセイ</t>
    </rPh>
    <rPh sb="8" eb="10">
      <t>ネンド</t>
    </rPh>
    <rPh sb="12" eb="13">
      <t>オコナ</t>
    </rPh>
    <rPh sb="20" eb="21">
      <t>ドウ</t>
    </rPh>
    <rPh sb="21" eb="23">
      <t>シュシ</t>
    </rPh>
    <rPh sb="24" eb="26">
      <t>ジギョウ</t>
    </rPh>
    <rPh sb="27" eb="29">
      <t>コウケイ</t>
    </rPh>
    <rPh sb="33" eb="34">
      <t>オモ</t>
    </rPh>
    <rPh sb="44" eb="46">
      <t>バアイ</t>
    </rPh>
    <rPh sb="59" eb="61">
      <t>キジュツ</t>
    </rPh>
    <rPh sb="62" eb="63">
      <t>ホ</t>
    </rPh>
    <rPh sb="66" eb="68">
      <t>ジギョウ</t>
    </rPh>
    <rPh sb="68" eb="69">
      <t>カン</t>
    </rPh>
    <rPh sb="70" eb="73">
      <t>レンゾクセイ</t>
    </rPh>
    <rPh sb="74" eb="77">
      <t>ハッテンセイ</t>
    </rPh>
    <rPh sb="78" eb="79">
      <t>アキ</t>
    </rPh>
    <rPh sb="89" eb="91">
      <t>ドウヨウ</t>
    </rPh>
    <rPh sb="93" eb="94">
      <t>ホン</t>
    </rPh>
    <rPh sb="94" eb="96">
      <t>ジギョウ</t>
    </rPh>
    <rPh sb="97" eb="99">
      <t>キカン</t>
    </rPh>
    <rPh sb="102" eb="103">
      <t>ネン</t>
    </rPh>
    <rPh sb="108" eb="109">
      <t>ホン</t>
    </rPh>
    <rPh sb="109" eb="111">
      <t>ジギョウ</t>
    </rPh>
    <rPh sb="112" eb="114">
      <t>セイカ</t>
    </rPh>
    <rPh sb="114" eb="115">
      <t>ブツ</t>
    </rPh>
    <rPh sb="123" eb="124">
      <t>ヒロ</t>
    </rPh>
    <rPh sb="125" eb="127">
      <t>カツヨウ</t>
    </rPh>
    <rPh sb="136" eb="138">
      <t>テキセツ</t>
    </rPh>
    <rPh sb="139" eb="141">
      <t>カンキョウ</t>
    </rPh>
    <rPh sb="141" eb="143">
      <t>ハイリョ</t>
    </rPh>
    <rPh sb="147" eb="149">
      <t>フウリョク</t>
    </rPh>
    <rPh sb="149" eb="151">
      <t>ハツデン</t>
    </rPh>
    <rPh sb="151" eb="152">
      <t>トウ</t>
    </rPh>
    <rPh sb="153" eb="155">
      <t>サイセイ</t>
    </rPh>
    <rPh sb="155" eb="157">
      <t>カノウ</t>
    </rPh>
    <rPh sb="162" eb="164">
      <t>ハツデン</t>
    </rPh>
    <rPh sb="164" eb="166">
      <t>シセツ</t>
    </rPh>
    <rPh sb="167" eb="169">
      <t>リッチ</t>
    </rPh>
    <rPh sb="170" eb="172">
      <t>ジンソク</t>
    </rPh>
    <rPh sb="173" eb="174">
      <t>スス</t>
    </rPh>
    <rPh sb="181" eb="183">
      <t>メザ</t>
    </rPh>
    <rPh sb="196" eb="197">
      <t>ツク</t>
    </rPh>
    <rPh sb="199" eb="200">
      <t>オ</t>
    </rPh>
    <rPh sb="209" eb="212">
      <t>リカツヨウ</t>
    </rPh>
    <rPh sb="218" eb="219">
      <t>ハカ</t>
    </rPh>
    <rPh sb="229" eb="231">
      <t>ジギョウ</t>
    </rPh>
    <rPh sb="231" eb="233">
      <t>キカン</t>
    </rPh>
    <rPh sb="233" eb="236">
      <t>シュウリョウゴ</t>
    </rPh>
    <rPh sb="237" eb="239">
      <t>ミトオ</t>
    </rPh>
    <rPh sb="241" eb="244">
      <t>ホウコウセイ</t>
    </rPh>
    <rPh sb="245" eb="246">
      <t>カン</t>
    </rPh>
    <rPh sb="248" eb="250">
      <t>キサイ</t>
    </rPh>
    <phoneticPr fontId="1"/>
  </si>
  <si>
    <t>外部有識者の所見を踏まえ、過去に同趣旨や後継の事業である場合は、連続性や発展性であることを記述すること。また、成果の効果的な利活用を検討し、今後の方向性等について明らかにすること。</t>
    <rPh sb="13" eb="15">
      <t>カコ</t>
    </rPh>
    <rPh sb="16" eb="19">
      <t>ドウシュシ</t>
    </rPh>
    <rPh sb="20" eb="22">
      <t>コウケイ</t>
    </rPh>
    <rPh sb="23" eb="25">
      <t>ジギョウ</t>
    </rPh>
    <rPh sb="28" eb="30">
      <t>バアイ</t>
    </rPh>
    <rPh sb="32" eb="34">
      <t>レンゾク</t>
    </rPh>
    <rPh sb="34" eb="35">
      <t>セイ</t>
    </rPh>
    <rPh sb="36" eb="38">
      <t>ハッテン</t>
    </rPh>
    <rPh sb="38" eb="39">
      <t>セイ</t>
    </rPh>
    <rPh sb="45" eb="47">
      <t>キジュツ</t>
    </rPh>
    <rPh sb="55" eb="57">
      <t>セイカ</t>
    </rPh>
    <rPh sb="58" eb="60">
      <t>コウカ</t>
    </rPh>
    <rPh sb="60" eb="61">
      <t>テキ</t>
    </rPh>
    <rPh sb="62" eb="65">
      <t>リカツヨウ</t>
    </rPh>
    <rPh sb="66" eb="68">
      <t>ケントウ</t>
    </rPh>
    <rPh sb="70" eb="72">
      <t>コンゴ</t>
    </rPh>
    <rPh sb="73" eb="75">
      <t>ホウコウ</t>
    </rPh>
    <rPh sb="75" eb="76">
      <t>セイ</t>
    </rPh>
    <rPh sb="76" eb="77">
      <t>トウ</t>
    </rPh>
    <rPh sb="81" eb="82">
      <t>アキ</t>
    </rPh>
    <phoneticPr fontId="1"/>
  </si>
  <si>
    <t>予定通り平成２８年度で終了すること。
本事業で地域創生プランの一般的な策定ノウハウ等をとりまとめた「全国プラン」を有効に利用すること。</t>
    <rPh sb="0" eb="2">
      <t>ヨテイ</t>
    </rPh>
    <rPh sb="2" eb="3">
      <t>ドオ</t>
    </rPh>
    <rPh sb="4" eb="6">
      <t>ヘイセイ</t>
    </rPh>
    <rPh sb="8" eb="10">
      <t>ネンド</t>
    </rPh>
    <rPh sb="11" eb="13">
      <t>シュウリョウ</t>
    </rPh>
    <rPh sb="19" eb="20">
      <t>ホン</t>
    </rPh>
    <rPh sb="20" eb="21">
      <t>アリモト</t>
    </rPh>
    <rPh sb="23" eb="25">
      <t>チイキ</t>
    </rPh>
    <rPh sb="25" eb="27">
      <t>ソウセイ</t>
    </rPh>
    <rPh sb="31" eb="34">
      <t>イッパンテキ</t>
    </rPh>
    <rPh sb="35" eb="37">
      <t>サクテイ</t>
    </rPh>
    <rPh sb="41" eb="42">
      <t>ナド</t>
    </rPh>
    <rPh sb="50" eb="52">
      <t>ゼンコク</t>
    </rPh>
    <phoneticPr fontId="1"/>
  </si>
  <si>
    <t>当該事業は地球温暖化対策を推進するためには大変重要な事業であるが、すでに実施されている住宅用太陽光発電施設の整備補助事業との補助制度・仕組みなどの区別を明確にしておく必要がある。
当該事業の最終目標が事業終了年度（1ページ）では平成32年度、政策評価・測定指標（2ページ）では平成42年度となっているので、この違いを明確にしておく必要がある。また、事業終了後、この事業の成果をどのように活用する予定かを明確にしておく必要がある。</t>
    <phoneticPr fontId="1"/>
  </si>
  <si>
    <t>外部有識者の所見を踏まえ、他の事業との制度・仕組み等の区分を明確にすること。また、事業終了年度と目標年度が異なることについて記述し、成果の効果的な利活用等を検討し、今後の方向性について明らかにすること。</t>
    <rPh sb="13" eb="14">
      <t>ホカ</t>
    </rPh>
    <rPh sb="15" eb="17">
      <t>ジギョウ</t>
    </rPh>
    <rPh sb="19" eb="21">
      <t>セイド</t>
    </rPh>
    <rPh sb="22" eb="24">
      <t>シク</t>
    </rPh>
    <rPh sb="25" eb="26">
      <t>トウ</t>
    </rPh>
    <rPh sb="27" eb="29">
      <t>クブン</t>
    </rPh>
    <rPh sb="30" eb="32">
      <t>メイカク</t>
    </rPh>
    <rPh sb="41" eb="43">
      <t>ジギョウ</t>
    </rPh>
    <rPh sb="43" eb="45">
      <t>シュウリョウ</t>
    </rPh>
    <rPh sb="45" eb="47">
      <t>ネンド</t>
    </rPh>
    <rPh sb="48" eb="50">
      <t>モクヒョウ</t>
    </rPh>
    <rPh sb="50" eb="52">
      <t>ネンド</t>
    </rPh>
    <rPh sb="53" eb="54">
      <t>コト</t>
    </rPh>
    <rPh sb="62" eb="64">
      <t>キジュツ</t>
    </rPh>
    <rPh sb="76" eb="77">
      <t>トウ</t>
    </rPh>
    <phoneticPr fontId="1"/>
  </si>
  <si>
    <t>本来各地方公共団体が自前で実施すべき事業ではないか。設備の改修やマネジメント改善も大事だが、国としては、より政策効果の高い、長期的・大幅削減につながる政策へとシフトしていくべきでは。例えば、国や地方公共団体が自らの電力調達において再エネへの切り替え目標を設定し民間に率先して進めるなどの、制度づくり・ルール設定があり得る。</t>
    <rPh sb="0" eb="2">
      <t>ホンライ</t>
    </rPh>
    <rPh sb="2" eb="3">
      <t>カク</t>
    </rPh>
    <rPh sb="3" eb="5">
      <t>チホウ</t>
    </rPh>
    <rPh sb="5" eb="7">
      <t>コウキョウ</t>
    </rPh>
    <rPh sb="7" eb="9">
      <t>ダンタイ</t>
    </rPh>
    <rPh sb="10" eb="12">
      <t>ジマエ</t>
    </rPh>
    <rPh sb="13" eb="15">
      <t>ジッシ</t>
    </rPh>
    <rPh sb="18" eb="20">
      <t>ジギョウ</t>
    </rPh>
    <rPh sb="26" eb="28">
      <t>セツビ</t>
    </rPh>
    <rPh sb="29" eb="31">
      <t>カイシュウ</t>
    </rPh>
    <rPh sb="38" eb="40">
      <t>カイゼン</t>
    </rPh>
    <rPh sb="41" eb="43">
      <t>ダイジ</t>
    </rPh>
    <rPh sb="46" eb="47">
      <t>クニ</t>
    </rPh>
    <rPh sb="54" eb="56">
      <t>セイサク</t>
    </rPh>
    <rPh sb="56" eb="58">
      <t>コウカ</t>
    </rPh>
    <rPh sb="59" eb="60">
      <t>タカ</t>
    </rPh>
    <rPh sb="62" eb="65">
      <t>チョウキテキ</t>
    </rPh>
    <rPh sb="66" eb="68">
      <t>オオハバ</t>
    </rPh>
    <rPh sb="68" eb="70">
      <t>サクゲン</t>
    </rPh>
    <rPh sb="75" eb="77">
      <t>セイサク</t>
    </rPh>
    <rPh sb="91" eb="92">
      <t>タト</t>
    </rPh>
    <rPh sb="95" eb="96">
      <t>クニ</t>
    </rPh>
    <rPh sb="97" eb="99">
      <t>チホウ</t>
    </rPh>
    <rPh sb="99" eb="101">
      <t>コウキョウ</t>
    </rPh>
    <rPh sb="101" eb="103">
      <t>ダンタイ</t>
    </rPh>
    <rPh sb="104" eb="105">
      <t>ミズカ</t>
    </rPh>
    <rPh sb="107" eb="109">
      <t>デンリョク</t>
    </rPh>
    <rPh sb="109" eb="111">
      <t>チョウタツ</t>
    </rPh>
    <rPh sb="115" eb="116">
      <t>サイ</t>
    </rPh>
    <rPh sb="120" eb="121">
      <t>キ</t>
    </rPh>
    <rPh sb="122" eb="123">
      <t>カ</t>
    </rPh>
    <rPh sb="124" eb="126">
      <t>モクヒョウ</t>
    </rPh>
    <rPh sb="127" eb="129">
      <t>セッテイ</t>
    </rPh>
    <rPh sb="130" eb="132">
      <t>ミンカン</t>
    </rPh>
    <rPh sb="133" eb="135">
      <t>ソッセン</t>
    </rPh>
    <rPh sb="137" eb="138">
      <t>スス</t>
    </rPh>
    <rPh sb="144" eb="146">
      <t>セイド</t>
    </rPh>
    <rPh sb="153" eb="155">
      <t>セッテイ</t>
    </rPh>
    <rPh sb="158" eb="159">
      <t>ウ</t>
    </rPh>
    <phoneticPr fontId="1"/>
  </si>
  <si>
    <t>外部有識者の所見を踏まえ、制度づくりやルールの設定等により、より政策効果の高い、長期的・大幅削減につながる政策へとシフトしていくことを検討すること。</t>
    <rPh sb="67" eb="69">
      <t>ケントウ</t>
    </rPh>
    <phoneticPr fontId="1"/>
  </si>
  <si>
    <r>
      <t>本事業の目的および概要に記載されているように、地域防災計画等に位置付けられた防災拠点や避難施設や災害時に機能を維持すべき公共施設等を対象として、防災・減災に資する自立分散型エネルギーシステムをできるだけ早期に、かつ、広く普及させていくというのであれば、いまだ自立分散型エネルギーシステムを備えていないこうした防災拠点等がどのくらいあり、本事業においてそのうちのどの程度までカバーすることを目指すのかといった見通しがまずは明確にされるべきではないか。この点と関連して、「早期に、かつ、広く普及」としているにもかかわら</t>
    </r>
    <r>
      <rPr>
        <sz val="9"/>
        <rFont val="ＭＳ ゴシック"/>
        <family val="3"/>
        <charset val="128"/>
      </rPr>
      <t>ず、平成28年度は事業実施事業者数が１にとどまっており、また、平成29年度は27とされているが、これで果たして広く普及といえるのか疑問がある。レビューシートの所管部局による点検・改善の事業の効率性および事業の有効性に関する記載は、何をもってそのようにいえるのか全く理解できない。
平成28年度以前にも類似の事業があったと思うが、それとの継続性・発展性はどのようになっているのか、説明が欲しい。</t>
    </r>
    <rPh sb="55" eb="57">
      <t>イジ</t>
    </rPh>
    <rPh sb="259" eb="261">
      <t>ヘイセイ</t>
    </rPh>
    <rPh sb="263" eb="265">
      <t>ネンド</t>
    </rPh>
    <rPh sb="266" eb="268">
      <t>ジギョウ</t>
    </rPh>
    <rPh sb="268" eb="270">
      <t>ジッシ</t>
    </rPh>
    <rPh sb="270" eb="273">
      <t>ジギョウシャ</t>
    </rPh>
    <rPh sb="273" eb="274">
      <t>スウ</t>
    </rPh>
    <rPh sb="288" eb="290">
      <t>ヘイセイ</t>
    </rPh>
    <rPh sb="292" eb="294">
      <t>ネンド</t>
    </rPh>
    <rPh sb="308" eb="309">
      <t>ハ</t>
    </rPh>
    <rPh sb="312" eb="313">
      <t>ヒロ</t>
    </rPh>
    <rPh sb="314" eb="316">
      <t>フキュウ</t>
    </rPh>
    <rPh sb="322" eb="324">
      <t>ギモン</t>
    </rPh>
    <rPh sb="336" eb="338">
      <t>ショカン</t>
    </rPh>
    <rPh sb="338" eb="340">
      <t>ブキョク</t>
    </rPh>
    <rPh sb="343" eb="345">
      <t>テンケン</t>
    </rPh>
    <rPh sb="346" eb="348">
      <t>カイゼン</t>
    </rPh>
    <rPh sb="349" eb="351">
      <t>ジギョウ</t>
    </rPh>
    <rPh sb="352" eb="355">
      <t>コウリツセイ</t>
    </rPh>
    <rPh sb="358" eb="360">
      <t>ジギョウ</t>
    </rPh>
    <rPh sb="361" eb="364">
      <t>ユウコウセイ</t>
    </rPh>
    <rPh sb="365" eb="366">
      <t>カン</t>
    </rPh>
    <rPh sb="368" eb="370">
      <t>キサイ</t>
    </rPh>
    <rPh sb="372" eb="373">
      <t>ナニ</t>
    </rPh>
    <rPh sb="387" eb="388">
      <t>マッタ</t>
    </rPh>
    <rPh sb="389" eb="391">
      <t>リカイ</t>
    </rPh>
    <rPh sb="397" eb="399">
      <t>ヘイセイ</t>
    </rPh>
    <rPh sb="401" eb="403">
      <t>ネンド</t>
    </rPh>
    <rPh sb="403" eb="405">
      <t>イゼン</t>
    </rPh>
    <rPh sb="407" eb="409">
      <t>ルイジ</t>
    </rPh>
    <rPh sb="410" eb="412">
      <t>ジギョウ</t>
    </rPh>
    <rPh sb="417" eb="418">
      <t>オモ</t>
    </rPh>
    <rPh sb="425" eb="428">
      <t>ケイゾクセイ</t>
    </rPh>
    <rPh sb="429" eb="432">
      <t>ハッテンセイ</t>
    </rPh>
    <rPh sb="446" eb="448">
      <t>セツメイ</t>
    </rPh>
    <rPh sb="449" eb="450">
      <t>ホ</t>
    </rPh>
    <phoneticPr fontId="1"/>
  </si>
  <si>
    <t>外部有識者の所見を踏まえ、いまだ自立分散型エネルギーシステムを備えていないこうした防災拠点等がどのくらいあり、本事業においてそのうちのどの程度までカバーすることを目指すのかといった見通しがまずは明確にされるべき。また、過去に類似の事業等がある場合は連続性や発展性であること、事業の見通し等を記述すること。
また、点検・改善の事業の効率性および有効性に関して、具体的に記述するとともに定期的に補助金交付状況を確認し、適正な予算執行に努めること。</t>
    <rPh sb="0" eb="2">
      <t>ガイブ</t>
    </rPh>
    <rPh sb="112" eb="114">
      <t>ルイジ</t>
    </rPh>
    <rPh sb="117" eb="118">
      <t>トウ</t>
    </rPh>
    <rPh sb="121" eb="123">
      <t>バアイ</t>
    </rPh>
    <rPh sb="191" eb="193">
      <t>テイキ</t>
    </rPh>
    <rPh sb="193" eb="194">
      <t>テキ</t>
    </rPh>
    <rPh sb="203" eb="205">
      <t>カクニン</t>
    </rPh>
    <phoneticPr fontId="1"/>
  </si>
  <si>
    <t>環境施策上のニーズや化学物質環境実態調査の結果等を踏まえてリスク評価を行うため、引き続き、事業の効率性を検討した上で、予算の効率的な執行に努めること。また、より一層の予算執行効率化の観点から調達手法の改善（一者応札の抑制の取組等）を図ること。</t>
    <rPh sb="0" eb="2">
      <t>カンキョウ</t>
    </rPh>
    <rPh sb="2" eb="4">
      <t>セサク</t>
    </rPh>
    <rPh sb="4" eb="5">
      <t>ジョウ</t>
    </rPh>
    <rPh sb="10" eb="12">
      <t>カガク</t>
    </rPh>
    <rPh sb="12" eb="14">
      <t>ブッシツ</t>
    </rPh>
    <rPh sb="14" eb="16">
      <t>カンキョウ</t>
    </rPh>
    <rPh sb="16" eb="18">
      <t>ジッタイ</t>
    </rPh>
    <rPh sb="18" eb="20">
      <t>チョウサ</t>
    </rPh>
    <rPh sb="21" eb="23">
      <t>ケッカ</t>
    </rPh>
    <rPh sb="23" eb="24">
      <t>トウ</t>
    </rPh>
    <rPh sb="25" eb="26">
      <t>フ</t>
    </rPh>
    <rPh sb="32" eb="34">
      <t>ヒョウカ</t>
    </rPh>
    <rPh sb="35" eb="36">
      <t>オコナ</t>
    </rPh>
    <rPh sb="40" eb="41">
      <t>ヒ</t>
    </rPh>
    <rPh sb="42" eb="43">
      <t>ツヅ</t>
    </rPh>
    <rPh sb="116" eb="117">
      <t>ハカ</t>
    </rPh>
    <phoneticPr fontId="1"/>
  </si>
  <si>
    <t>対象の化学物質が増加する中、着実に化審法に基づくリスク評価を行っていくため、事業の効率性を検討した上で、予算の効率的な執行に努めること。また、より一層の予算執行効率化の観点から調達手法の改善（一者応札の抑制の取組等）を図ること。</t>
    <rPh sb="0" eb="2">
      <t>タイショウ</t>
    </rPh>
    <rPh sb="3" eb="5">
      <t>カガク</t>
    </rPh>
    <rPh sb="5" eb="7">
      <t>ブッシツ</t>
    </rPh>
    <rPh sb="8" eb="10">
      <t>ゾウカ</t>
    </rPh>
    <rPh sb="12" eb="13">
      <t>ナカ</t>
    </rPh>
    <rPh sb="14" eb="16">
      <t>チャクジツ</t>
    </rPh>
    <rPh sb="27" eb="29">
      <t>ヒョウカ</t>
    </rPh>
    <rPh sb="30" eb="31">
      <t>オコナ</t>
    </rPh>
    <rPh sb="38" eb="40">
      <t>ジギョウ</t>
    </rPh>
    <rPh sb="41" eb="43">
      <t>コウリツ</t>
    </rPh>
    <phoneticPr fontId="1"/>
  </si>
  <si>
    <t>本事業のように国際条約や国際機関に係る拠出金・分担金の支出については、決められた分担率に応じた負担をしていくこと以外になすべきことを具体的に記載することは難しいことは理解できる。一方で、こうした分担金等を日本が負担する先には、日本が国際協議の場における様々な機会を捉えて国際的取組みに資するインプットを行ったり、リーダーシップを発揮していくことで、日本の国際的なプレゼンスや発言力の向上を図っていくことが目指されるはずである。このことからすると、事業概要の欄にもあるように「国際的なルール作りを主導し、条約の着実な実施を推進することが必要であり、環境省からの条約事務局への専門家派遣を行う」といった内容が、水銀条約にとどまらず、POPs条約やOECDも含めて、活動指標および成果指標として活かされていくことが望ましいと思われる。</t>
    <rPh sb="0" eb="1">
      <t>ホン</t>
    </rPh>
    <rPh sb="1" eb="3">
      <t>ジギョウ</t>
    </rPh>
    <rPh sb="7" eb="9">
      <t>コクサイ</t>
    </rPh>
    <rPh sb="9" eb="11">
      <t>ジョウヤク</t>
    </rPh>
    <rPh sb="12" eb="14">
      <t>コクサイ</t>
    </rPh>
    <rPh sb="14" eb="16">
      <t>キカン</t>
    </rPh>
    <rPh sb="17" eb="18">
      <t>カカ</t>
    </rPh>
    <rPh sb="19" eb="22">
      <t>キョシュツキン</t>
    </rPh>
    <rPh sb="23" eb="26">
      <t>ブンタンキン</t>
    </rPh>
    <rPh sb="27" eb="29">
      <t>シシュツ</t>
    </rPh>
    <rPh sb="35" eb="36">
      <t>キ</t>
    </rPh>
    <rPh sb="40" eb="42">
      <t>ブンタン</t>
    </rPh>
    <rPh sb="42" eb="43">
      <t>リツ</t>
    </rPh>
    <rPh sb="44" eb="45">
      <t>オウ</t>
    </rPh>
    <rPh sb="47" eb="49">
      <t>フタン</t>
    </rPh>
    <rPh sb="56" eb="58">
      <t>イガイ</t>
    </rPh>
    <rPh sb="66" eb="69">
      <t>グタイテキ</t>
    </rPh>
    <rPh sb="70" eb="72">
      <t>キサイ</t>
    </rPh>
    <rPh sb="77" eb="78">
      <t>ムズカ</t>
    </rPh>
    <rPh sb="83" eb="85">
      <t>リカイ</t>
    </rPh>
    <rPh sb="89" eb="91">
      <t>イッポウ</t>
    </rPh>
    <rPh sb="97" eb="100">
      <t>ブンタンキン</t>
    </rPh>
    <rPh sb="100" eb="101">
      <t>トウ</t>
    </rPh>
    <rPh sb="102" eb="104">
      <t>ニホン</t>
    </rPh>
    <rPh sb="105" eb="107">
      <t>フタン</t>
    </rPh>
    <rPh sb="109" eb="110">
      <t>サキ</t>
    </rPh>
    <rPh sb="113" eb="115">
      <t>ニホン</t>
    </rPh>
    <rPh sb="116" eb="118">
      <t>コクサイ</t>
    </rPh>
    <rPh sb="118" eb="120">
      <t>キョウギ</t>
    </rPh>
    <rPh sb="121" eb="122">
      <t>バ</t>
    </rPh>
    <rPh sb="135" eb="138">
      <t>コクサイテキ</t>
    </rPh>
    <rPh sb="138" eb="140">
      <t>トリク</t>
    </rPh>
    <rPh sb="142" eb="143">
      <t>シ</t>
    </rPh>
    <rPh sb="151" eb="152">
      <t>オコナ</t>
    </rPh>
    <rPh sb="164" eb="166">
      <t>ハッキ</t>
    </rPh>
    <rPh sb="174" eb="176">
      <t>ニホン</t>
    </rPh>
    <rPh sb="177" eb="180">
      <t>コクサイテキ</t>
    </rPh>
    <rPh sb="187" eb="190">
      <t>ハツゲンリョク</t>
    </rPh>
    <rPh sb="191" eb="193">
      <t>コウジョウ</t>
    </rPh>
    <rPh sb="194" eb="195">
      <t>ハカ</t>
    </rPh>
    <rPh sb="202" eb="204">
      <t>メザ</t>
    </rPh>
    <rPh sb="223" eb="225">
      <t>ジギョウ</t>
    </rPh>
    <rPh sb="225" eb="227">
      <t>ガイヨウ</t>
    </rPh>
    <rPh sb="228" eb="229">
      <t>ラン</t>
    </rPh>
    <rPh sb="237" eb="240">
      <t>コクサイテキ</t>
    </rPh>
    <rPh sb="244" eb="245">
      <t>ヅク</t>
    </rPh>
    <rPh sb="247" eb="249">
      <t>シュドウ</t>
    </rPh>
    <rPh sb="251" eb="253">
      <t>ジョウヤク</t>
    </rPh>
    <rPh sb="254" eb="256">
      <t>チャクジツ</t>
    </rPh>
    <rPh sb="257" eb="259">
      <t>ジッシ</t>
    </rPh>
    <rPh sb="260" eb="262">
      <t>スイシン</t>
    </rPh>
    <rPh sb="267" eb="269">
      <t>ヒツヨウ</t>
    </rPh>
    <rPh sb="273" eb="276">
      <t>カンキョウショウ</t>
    </rPh>
    <rPh sb="279" eb="281">
      <t>ジョウヤク</t>
    </rPh>
    <rPh sb="281" eb="284">
      <t>ジムキョク</t>
    </rPh>
    <rPh sb="286" eb="289">
      <t>センモンカ</t>
    </rPh>
    <rPh sb="289" eb="291">
      <t>ハケン</t>
    </rPh>
    <rPh sb="292" eb="293">
      <t>オコナ</t>
    </rPh>
    <rPh sb="299" eb="301">
      <t>ナイヨウ</t>
    </rPh>
    <rPh sb="303" eb="305">
      <t>スイギン</t>
    </rPh>
    <rPh sb="305" eb="307">
      <t>ジョウヤク</t>
    </rPh>
    <rPh sb="318" eb="320">
      <t>ジョウヤク</t>
    </rPh>
    <rPh sb="326" eb="327">
      <t>フク</t>
    </rPh>
    <rPh sb="330" eb="332">
      <t>カツドウ</t>
    </rPh>
    <rPh sb="332" eb="334">
      <t>シヒョウ</t>
    </rPh>
    <rPh sb="337" eb="339">
      <t>セイカ</t>
    </rPh>
    <rPh sb="339" eb="341">
      <t>シヒョウ</t>
    </rPh>
    <rPh sb="344" eb="345">
      <t>イ</t>
    </rPh>
    <rPh sb="354" eb="355">
      <t>ノゾ</t>
    </rPh>
    <rPh sb="359" eb="360">
      <t>オモ</t>
    </rPh>
    <phoneticPr fontId="1"/>
  </si>
  <si>
    <t>外部有識者の所見を踏まえ、「国際的なルール作りを主導し、条約の着実な実施を推進することを活動指標および成果指標として活かされるように検討すること。</t>
    <rPh sb="66" eb="68">
      <t>ケントウ</t>
    </rPh>
    <phoneticPr fontId="1"/>
  </si>
  <si>
    <t>対象物質や新たに条約対象となる物質の分析法を検討、開発等、事業の効率性を検討した上で、着実に実施し、適切な執行に努めること、また、より一層の予算執行効率化の観点から調達手法の改善（一者応札の抑制の取組等）を図ること。</t>
    <rPh sb="0" eb="2">
      <t>タイショウ</t>
    </rPh>
    <rPh sb="2" eb="4">
      <t>ブッシツ</t>
    </rPh>
    <rPh sb="5" eb="6">
      <t>アラ</t>
    </rPh>
    <rPh sb="8" eb="10">
      <t>ジョウヤク</t>
    </rPh>
    <rPh sb="10" eb="12">
      <t>タイショウ</t>
    </rPh>
    <rPh sb="15" eb="17">
      <t>ブッシツ</t>
    </rPh>
    <rPh sb="18" eb="20">
      <t>ブンセキ</t>
    </rPh>
    <rPh sb="20" eb="21">
      <t>ホウ</t>
    </rPh>
    <rPh sb="22" eb="24">
      <t>ケントウ</t>
    </rPh>
    <rPh sb="25" eb="27">
      <t>カイハツ</t>
    </rPh>
    <rPh sb="27" eb="28">
      <t>トウ</t>
    </rPh>
    <rPh sb="29" eb="31">
      <t>ジギョウ</t>
    </rPh>
    <rPh sb="32" eb="34">
      <t>コウリツ</t>
    </rPh>
    <rPh sb="43" eb="45">
      <t>チャクジツ</t>
    </rPh>
    <rPh sb="46" eb="48">
      <t>ジッシ</t>
    </rPh>
    <rPh sb="50" eb="52">
      <t>テキセツ</t>
    </rPh>
    <phoneticPr fontId="1"/>
  </si>
  <si>
    <t>化学物質管理に関する国際動向を把握するとともに、国内の対応についても検討するため、引き続き効率的な予算執行に努めてほしい。</t>
    <phoneticPr fontId="1"/>
  </si>
  <si>
    <t>外部有識者の所見を踏まえ、適切な化学物質管理に関する国際動向を把握し、国内対策を検討するため、調査結果等を有効的に活用していくこと。また、一者応札の抑制の取組等についても検討し、効果的な予算執行に努めること。</t>
    <rPh sb="13" eb="15">
      <t>テキセツ</t>
    </rPh>
    <rPh sb="16" eb="18">
      <t>カガク</t>
    </rPh>
    <rPh sb="18" eb="20">
      <t>ブッシツ</t>
    </rPh>
    <rPh sb="20" eb="22">
      <t>カンリ</t>
    </rPh>
    <rPh sb="23" eb="24">
      <t>カン</t>
    </rPh>
    <rPh sb="26" eb="28">
      <t>コクサイ</t>
    </rPh>
    <rPh sb="28" eb="30">
      <t>ドウコウ</t>
    </rPh>
    <rPh sb="31" eb="33">
      <t>ハアク</t>
    </rPh>
    <rPh sb="35" eb="37">
      <t>コクナイ</t>
    </rPh>
    <rPh sb="37" eb="39">
      <t>タイサク</t>
    </rPh>
    <rPh sb="40" eb="42">
      <t>ケントウ</t>
    </rPh>
    <rPh sb="47" eb="49">
      <t>チョウサ</t>
    </rPh>
    <rPh sb="49" eb="51">
      <t>ケッカ</t>
    </rPh>
    <rPh sb="51" eb="52">
      <t>トウ</t>
    </rPh>
    <rPh sb="53" eb="55">
      <t>ユウコウ</t>
    </rPh>
    <rPh sb="55" eb="56">
      <t>テキ</t>
    </rPh>
    <rPh sb="57" eb="59">
      <t>カツヨウ</t>
    </rPh>
    <rPh sb="85" eb="87">
      <t>ケントウ</t>
    </rPh>
    <rPh sb="89" eb="92">
      <t>コウカテキ</t>
    </rPh>
    <rPh sb="93" eb="95">
      <t>ヨサン</t>
    </rPh>
    <rPh sb="95" eb="97">
      <t>シッコウ</t>
    </rPh>
    <rPh sb="98" eb="99">
      <t>ツト</t>
    </rPh>
    <phoneticPr fontId="1"/>
  </si>
  <si>
    <t>水銀対策に係る国内外の取組を着実に推進していくため、法律等に基づき、適切な運用を図るとともに、事業の必要性及び効率性を検討した上で、予算の効率的な執行に努めること、また、より一層の予算執行効率化の観点から調達手法の改善（一者応札の抑制の取組等）を図ること。</t>
    <rPh sb="0" eb="2">
      <t>スイギン</t>
    </rPh>
    <rPh sb="2" eb="4">
      <t>タイサク</t>
    </rPh>
    <rPh sb="5" eb="6">
      <t>カカ</t>
    </rPh>
    <rPh sb="7" eb="9">
      <t>コクナイ</t>
    </rPh>
    <rPh sb="9" eb="10">
      <t>ガイ</t>
    </rPh>
    <rPh sb="11" eb="13">
      <t>トリクミ</t>
    </rPh>
    <rPh sb="14" eb="16">
      <t>チャクジツ</t>
    </rPh>
    <rPh sb="17" eb="19">
      <t>スイシン</t>
    </rPh>
    <rPh sb="26" eb="28">
      <t>ホウリツ</t>
    </rPh>
    <rPh sb="28" eb="29">
      <t>トウ</t>
    </rPh>
    <rPh sb="30" eb="31">
      <t>モト</t>
    </rPh>
    <rPh sb="34" eb="36">
      <t>テキセツ</t>
    </rPh>
    <rPh sb="37" eb="39">
      <t>ウンヨウ</t>
    </rPh>
    <rPh sb="40" eb="41">
      <t>ハカ</t>
    </rPh>
    <phoneticPr fontId="1"/>
  </si>
  <si>
    <t>事業対象者に対して、引き続き、健康診査等を着実に行うとともに、病態の解明等をし、健康不安の解消等に努めること。より一層の予算執行効率化の観点から調達手法の改善（一者応札の抑制の取組等）を図るべこと。</t>
    <rPh sb="0" eb="2">
      <t>ジギョウ</t>
    </rPh>
    <rPh sb="2" eb="5">
      <t>タイショウシャ</t>
    </rPh>
    <rPh sb="6" eb="7">
      <t>タイ</t>
    </rPh>
    <rPh sb="10" eb="11">
      <t>ヒ</t>
    </rPh>
    <rPh sb="12" eb="13">
      <t>ツヅ</t>
    </rPh>
    <rPh sb="15" eb="17">
      <t>ケンコウ</t>
    </rPh>
    <rPh sb="17" eb="19">
      <t>シンサ</t>
    </rPh>
    <rPh sb="19" eb="20">
      <t>トウ</t>
    </rPh>
    <rPh sb="21" eb="23">
      <t>チャクジツ</t>
    </rPh>
    <rPh sb="24" eb="25">
      <t>オコナ</t>
    </rPh>
    <rPh sb="31" eb="33">
      <t>ビョウタイ</t>
    </rPh>
    <rPh sb="34" eb="36">
      <t>カイメイ</t>
    </rPh>
    <rPh sb="36" eb="37">
      <t>トウ</t>
    </rPh>
    <rPh sb="40" eb="42">
      <t>ケンコウ</t>
    </rPh>
    <rPh sb="42" eb="44">
      <t>フアン</t>
    </rPh>
    <rPh sb="45" eb="47">
      <t>カイショウ</t>
    </rPh>
    <rPh sb="47" eb="48">
      <t>トウ</t>
    </rPh>
    <rPh sb="49" eb="50">
      <t>ツト</t>
    </rPh>
    <phoneticPr fontId="1"/>
  </si>
  <si>
    <t>医療状況、補償給付関係事項等を集計または更新整理し、効率的に総合的な分析が実施できるように努めること。またより一層の効率的及び効果的な予算執行に努めること。</t>
    <rPh sb="0" eb="2">
      <t>イリョウ</t>
    </rPh>
    <rPh sb="2" eb="4">
      <t>ジョウキョウ</t>
    </rPh>
    <rPh sb="5" eb="7">
      <t>ホショウ</t>
    </rPh>
    <rPh sb="7" eb="9">
      <t>キュウフ</t>
    </rPh>
    <rPh sb="9" eb="11">
      <t>カンケイ</t>
    </rPh>
    <rPh sb="11" eb="13">
      <t>ジコウ</t>
    </rPh>
    <rPh sb="13" eb="14">
      <t>トウ</t>
    </rPh>
    <rPh sb="15" eb="17">
      <t>シュウケイ</t>
    </rPh>
    <rPh sb="20" eb="22">
      <t>コウシン</t>
    </rPh>
    <rPh sb="22" eb="24">
      <t>セイリ</t>
    </rPh>
    <rPh sb="26" eb="29">
      <t>コウリツテキ</t>
    </rPh>
    <rPh sb="30" eb="32">
      <t>ソウゴウ</t>
    </rPh>
    <rPh sb="32" eb="33">
      <t>テキ</t>
    </rPh>
    <rPh sb="34" eb="36">
      <t>ブンセキ</t>
    </rPh>
    <rPh sb="37" eb="39">
      <t>ジッシ</t>
    </rPh>
    <rPh sb="45" eb="46">
      <t>ツト</t>
    </rPh>
    <rPh sb="55" eb="57">
      <t>イッソウ</t>
    </rPh>
    <rPh sb="61" eb="62">
      <t>オヨ</t>
    </rPh>
    <phoneticPr fontId="1"/>
  </si>
  <si>
    <t>附帯決議等に基づき、３歳児、６歳児の健康調査を着実に実施するため、引き続き、事業の効率性を検討の上、より一層の効率的及び効果的な予算執行に努めること。</t>
    <rPh sb="0" eb="2">
      <t>フタイ</t>
    </rPh>
    <rPh sb="2" eb="4">
      <t>ケツギ</t>
    </rPh>
    <rPh sb="4" eb="5">
      <t>トウ</t>
    </rPh>
    <rPh sb="6" eb="7">
      <t>モト</t>
    </rPh>
    <rPh sb="11" eb="12">
      <t>サイ</t>
    </rPh>
    <rPh sb="12" eb="13">
      <t>ジ</t>
    </rPh>
    <rPh sb="15" eb="16">
      <t>サイ</t>
    </rPh>
    <rPh sb="16" eb="17">
      <t>ジ</t>
    </rPh>
    <rPh sb="18" eb="20">
      <t>ケンコウ</t>
    </rPh>
    <rPh sb="20" eb="22">
      <t>チョウサ</t>
    </rPh>
    <rPh sb="23" eb="25">
      <t>チャクジツ</t>
    </rPh>
    <rPh sb="26" eb="28">
      <t>ジッシ</t>
    </rPh>
    <rPh sb="33" eb="34">
      <t>ヒ</t>
    </rPh>
    <rPh sb="35" eb="36">
      <t>ツヅ</t>
    </rPh>
    <rPh sb="38" eb="40">
      <t>ジギョウ</t>
    </rPh>
    <rPh sb="41" eb="44">
      <t>コウリツセイ</t>
    </rPh>
    <rPh sb="45" eb="47">
      <t>ケントウ</t>
    </rPh>
    <rPh sb="48" eb="49">
      <t>ウエ</t>
    </rPh>
    <rPh sb="52" eb="54">
      <t>イッソウ</t>
    </rPh>
    <rPh sb="58" eb="59">
      <t>オヨ</t>
    </rPh>
    <phoneticPr fontId="1"/>
  </si>
  <si>
    <t>事業対象者に対して、補償給付を着実に実施し、より円滑な事務処理に努めること。また、引き続き、給付実績等を踏まえた予算規模の要求に努めること。</t>
    <rPh sb="0" eb="2">
      <t>ジギョウ</t>
    </rPh>
    <rPh sb="2" eb="4">
      <t>タイショウ</t>
    </rPh>
    <rPh sb="4" eb="5">
      <t>シャ</t>
    </rPh>
    <rPh sb="6" eb="7">
      <t>タイ</t>
    </rPh>
    <rPh sb="10" eb="12">
      <t>ホショウ</t>
    </rPh>
    <rPh sb="12" eb="14">
      <t>キュウフ</t>
    </rPh>
    <rPh sb="15" eb="17">
      <t>チャクジツ</t>
    </rPh>
    <rPh sb="18" eb="20">
      <t>ジッシ</t>
    </rPh>
    <rPh sb="24" eb="26">
      <t>エンカツ</t>
    </rPh>
    <rPh sb="27" eb="29">
      <t>ジム</t>
    </rPh>
    <rPh sb="29" eb="31">
      <t>ショリ</t>
    </rPh>
    <rPh sb="32" eb="33">
      <t>ツト</t>
    </rPh>
    <rPh sb="41" eb="42">
      <t>ヒ</t>
    </rPh>
    <rPh sb="43" eb="44">
      <t>ツヅ</t>
    </rPh>
    <rPh sb="64" eb="65">
      <t>ツト</t>
    </rPh>
    <phoneticPr fontId="1"/>
  </si>
  <si>
    <t>公害被害者救済の必要性は理解できる。ただ、環境再生保全機構との役割分担は今のままがベストなのか、検討する必要があるのではないか。たとえば、運営は機構に一本化したほうが効率的ではないか。</t>
    <rPh sb="0" eb="2">
      <t>コウガイ</t>
    </rPh>
    <rPh sb="2" eb="5">
      <t>ヒガイシャ</t>
    </rPh>
    <rPh sb="5" eb="7">
      <t>キュウサイ</t>
    </rPh>
    <rPh sb="8" eb="11">
      <t>ヒツヨウセイ</t>
    </rPh>
    <rPh sb="12" eb="14">
      <t>リカイ</t>
    </rPh>
    <rPh sb="21" eb="23">
      <t>カンキョウ</t>
    </rPh>
    <rPh sb="23" eb="25">
      <t>サイセイ</t>
    </rPh>
    <rPh sb="25" eb="27">
      <t>ホゼン</t>
    </rPh>
    <rPh sb="27" eb="29">
      <t>キコウ</t>
    </rPh>
    <rPh sb="31" eb="33">
      <t>ヤクワリ</t>
    </rPh>
    <rPh sb="33" eb="35">
      <t>ブンタン</t>
    </rPh>
    <rPh sb="36" eb="37">
      <t>イマ</t>
    </rPh>
    <rPh sb="48" eb="50">
      <t>ケントウ</t>
    </rPh>
    <rPh sb="52" eb="54">
      <t>ヒツヨウ</t>
    </rPh>
    <rPh sb="69" eb="71">
      <t>ウンエイ</t>
    </rPh>
    <rPh sb="72" eb="74">
      <t>キコウ</t>
    </rPh>
    <rPh sb="75" eb="78">
      <t>イッポンカ</t>
    </rPh>
    <rPh sb="83" eb="86">
      <t>コウリツテキ</t>
    </rPh>
    <phoneticPr fontId="1"/>
  </si>
  <si>
    <t>外部有識者の所見を踏まえ、効率的な運営体制について検討すること。また、事業対象者の健康確保を図るため、事業の効率性を検討した上で実施し、適切な予算執行に努めること。</t>
    <rPh sb="13" eb="15">
      <t>コウリツ</t>
    </rPh>
    <rPh sb="15" eb="16">
      <t>テキ</t>
    </rPh>
    <rPh sb="35" eb="37">
      <t>ジギョウ</t>
    </rPh>
    <rPh sb="37" eb="39">
      <t>タイショウ</t>
    </rPh>
    <rPh sb="39" eb="40">
      <t>シャ</t>
    </rPh>
    <rPh sb="41" eb="43">
      <t>ケンコウ</t>
    </rPh>
    <rPh sb="43" eb="45">
      <t>カクホ</t>
    </rPh>
    <rPh sb="46" eb="47">
      <t>ハカ</t>
    </rPh>
    <rPh sb="51" eb="53">
      <t>ジギョウ</t>
    </rPh>
    <rPh sb="54" eb="56">
      <t>コウリツ</t>
    </rPh>
    <rPh sb="56" eb="57">
      <t>セイ</t>
    </rPh>
    <rPh sb="58" eb="60">
      <t>ケントウ</t>
    </rPh>
    <rPh sb="62" eb="63">
      <t>ウエ</t>
    </rPh>
    <rPh sb="64" eb="66">
      <t>ジッシ</t>
    </rPh>
    <rPh sb="68" eb="70">
      <t>テキセツ</t>
    </rPh>
    <rPh sb="71" eb="73">
      <t>ヨサン</t>
    </rPh>
    <rPh sb="73" eb="75">
      <t>シッコウ</t>
    </rPh>
    <rPh sb="76" eb="77">
      <t>ツト</t>
    </rPh>
    <phoneticPr fontId="1"/>
  </si>
  <si>
    <t>公害医療について、療養給付等の実態把握や審査状況の点検等を実施し手続きの適正化を図るとともに、引き続き、より一層の効率的及び効果的な予算執行に努めること。</t>
    <rPh sb="0" eb="2">
      <t>コウガイ</t>
    </rPh>
    <rPh sb="2" eb="4">
      <t>イリョウ</t>
    </rPh>
    <rPh sb="9" eb="11">
      <t>リョウヨウ</t>
    </rPh>
    <rPh sb="11" eb="13">
      <t>キュウフ</t>
    </rPh>
    <rPh sb="13" eb="14">
      <t>トウ</t>
    </rPh>
    <rPh sb="15" eb="17">
      <t>ジッタイ</t>
    </rPh>
    <rPh sb="17" eb="19">
      <t>ハアク</t>
    </rPh>
    <rPh sb="20" eb="22">
      <t>シンサ</t>
    </rPh>
    <rPh sb="22" eb="24">
      <t>ジョウキョウ</t>
    </rPh>
    <rPh sb="25" eb="27">
      <t>テンケン</t>
    </rPh>
    <rPh sb="27" eb="28">
      <t>トウ</t>
    </rPh>
    <rPh sb="29" eb="31">
      <t>ジッシ</t>
    </rPh>
    <rPh sb="32" eb="34">
      <t>テツヅ</t>
    </rPh>
    <rPh sb="36" eb="38">
      <t>テキセイ</t>
    </rPh>
    <rPh sb="38" eb="39">
      <t>カ</t>
    </rPh>
    <rPh sb="40" eb="41">
      <t>ハカ</t>
    </rPh>
    <rPh sb="47" eb="48">
      <t>ヒ</t>
    </rPh>
    <rPh sb="49" eb="50">
      <t>ツヅ</t>
    </rPh>
    <rPh sb="54" eb="56">
      <t>イッソウ</t>
    </rPh>
    <rPh sb="60" eb="61">
      <t>オヨ</t>
    </rPh>
    <phoneticPr fontId="1"/>
  </si>
  <si>
    <t>事業対象者等のニーズを反映するとともに、事業の効率性を検討の上、大気汚染による健康被害を予防し、健康回復を図ること。また、定期的に事業費等の報告内容を確認し、適正な予算執行に努めること。</t>
    <rPh sb="0" eb="2">
      <t>ジギョウ</t>
    </rPh>
    <rPh sb="2" eb="5">
      <t>タイショウシャ</t>
    </rPh>
    <rPh sb="5" eb="6">
      <t>トウ</t>
    </rPh>
    <rPh sb="11" eb="13">
      <t>ハンエイ</t>
    </rPh>
    <rPh sb="20" eb="22">
      <t>ジギョウ</t>
    </rPh>
    <rPh sb="23" eb="25">
      <t>コウリツ</t>
    </rPh>
    <rPh sb="25" eb="26">
      <t>セイ</t>
    </rPh>
    <rPh sb="27" eb="29">
      <t>ケントウ</t>
    </rPh>
    <rPh sb="30" eb="31">
      <t>ウエ</t>
    </rPh>
    <rPh sb="32" eb="34">
      <t>タイキ</t>
    </rPh>
    <rPh sb="34" eb="36">
      <t>オセン</t>
    </rPh>
    <rPh sb="39" eb="41">
      <t>ケンコウ</t>
    </rPh>
    <rPh sb="41" eb="43">
      <t>ヒガイ</t>
    </rPh>
    <rPh sb="44" eb="46">
      <t>ヨボウ</t>
    </rPh>
    <rPh sb="48" eb="50">
      <t>ケンコウ</t>
    </rPh>
    <rPh sb="50" eb="52">
      <t>カイフク</t>
    </rPh>
    <rPh sb="53" eb="54">
      <t>ハカ</t>
    </rPh>
    <rPh sb="61" eb="63">
      <t>テイキ</t>
    </rPh>
    <rPh sb="63" eb="64">
      <t>テキ</t>
    </rPh>
    <phoneticPr fontId="1"/>
  </si>
  <si>
    <t>公健法に基づく補償給付に必要な額を確実に交付するため、定期的に交付状況を確認し、適正な予算執行に努めること。また、給付実績等を踏まえた予算規模の要求をすること。</t>
    <rPh sb="0" eb="3">
      <t>コウケンホウ</t>
    </rPh>
    <rPh sb="4" eb="5">
      <t>モト</t>
    </rPh>
    <rPh sb="7" eb="9">
      <t>ホショウ</t>
    </rPh>
    <rPh sb="9" eb="11">
      <t>キュウフ</t>
    </rPh>
    <rPh sb="12" eb="14">
      <t>ヒツヨウ</t>
    </rPh>
    <rPh sb="15" eb="16">
      <t>ガク</t>
    </rPh>
    <rPh sb="17" eb="19">
      <t>カクジツ</t>
    </rPh>
    <rPh sb="20" eb="22">
      <t>コウフ</t>
    </rPh>
    <rPh sb="57" eb="59">
      <t>キュウフ</t>
    </rPh>
    <phoneticPr fontId="1"/>
  </si>
  <si>
    <t>外部有識者の所見を踏まえ、すべての水俣病被害者が安心して暮らしていける環境づくりに資するよう、事業対象者に対する療養費等の支給や地域振興等の加速化を着実に実施し、効率的な予算執行に努めること。</t>
    <rPh sb="17" eb="19">
      <t>ミナマタ</t>
    </rPh>
    <rPh sb="19" eb="20">
      <t>ビョウ</t>
    </rPh>
    <rPh sb="20" eb="23">
      <t>ヒガイシャ</t>
    </rPh>
    <rPh sb="24" eb="26">
      <t>アンシン</t>
    </rPh>
    <rPh sb="28" eb="29">
      <t>ク</t>
    </rPh>
    <rPh sb="35" eb="37">
      <t>カンキョウ</t>
    </rPh>
    <rPh sb="41" eb="42">
      <t>シ</t>
    </rPh>
    <rPh sb="53" eb="54">
      <t>タイ</t>
    </rPh>
    <rPh sb="56" eb="58">
      <t>リョウヨウ</t>
    </rPh>
    <rPh sb="58" eb="59">
      <t>ヒ</t>
    </rPh>
    <rPh sb="59" eb="60">
      <t>トウ</t>
    </rPh>
    <rPh sb="61" eb="63">
      <t>シキュウ</t>
    </rPh>
    <rPh sb="64" eb="66">
      <t>チイキ</t>
    </rPh>
    <rPh sb="66" eb="68">
      <t>シンコウ</t>
    </rPh>
    <rPh sb="68" eb="69">
      <t>トウ</t>
    </rPh>
    <rPh sb="70" eb="73">
      <t>カソクカ</t>
    </rPh>
    <rPh sb="74" eb="76">
      <t>チャクジツ</t>
    </rPh>
    <rPh sb="77" eb="79">
      <t>ジッシ</t>
    </rPh>
    <rPh sb="90" eb="91">
      <t>ツト</t>
    </rPh>
    <phoneticPr fontId="1"/>
  </si>
  <si>
    <t>償還費の一部を補助するため、状況を十分に把握し、適切な予算確保及び執行に努めるとともに、熊本県の償還に支障がないよう努めること。</t>
    <rPh sb="14" eb="16">
      <t>ジョウキョウ</t>
    </rPh>
    <rPh sb="17" eb="19">
      <t>ジュウブン</t>
    </rPh>
    <rPh sb="20" eb="22">
      <t>ハアク</t>
    </rPh>
    <rPh sb="31" eb="32">
      <t>オヨ</t>
    </rPh>
    <rPh sb="33" eb="35">
      <t>シッコウ</t>
    </rPh>
    <rPh sb="44" eb="47">
      <t>クマモトケン</t>
    </rPh>
    <rPh sb="48" eb="50">
      <t>ショウカン</t>
    </rPh>
    <rPh sb="51" eb="53">
      <t>シショウ</t>
    </rPh>
    <rPh sb="58" eb="59">
      <t>ツト</t>
    </rPh>
    <phoneticPr fontId="1"/>
  </si>
  <si>
    <t>石綿救済法に基づく患者の認定及び救済給付等を着実に実施するとともに、補助金交付状況等を把握し、効果的・効率的な予算執行に努めること。また、より一層の予算執行効率化の観点から調達手法の改善（一者応札の抑制の取組等）を図ること。</t>
    <rPh sb="0" eb="2">
      <t>イシワタ</t>
    </rPh>
    <rPh sb="2" eb="4">
      <t>キュウサイ</t>
    </rPh>
    <rPh sb="4" eb="5">
      <t>ホウ</t>
    </rPh>
    <rPh sb="6" eb="7">
      <t>モト</t>
    </rPh>
    <rPh sb="9" eb="11">
      <t>カンジャ</t>
    </rPh>
    <rPh sb="12" eb="14">
      <t>ニンテイ</t>
    </rPh>
    <rPh sb="14" eb="15">
      <t>オヨ</t>
    </rPh>
    <rPh sb="16" eb="18">
      <t>キュウサイ</t>
    </rPh>
    <rPh sb="18" eb="20">
      <t>キュウフ</t>
    </rPh>
    <rPh sb="20" eb="21">
      <t>トウ</t>
    </rPh>
    <rPh sb="22" eb="24">
      <t>チャクジツ</t>
    </rPh>
    <rPh sb="25" eb="27">
      <t>ジッシ</t>
    </rPh>
    <rPh sb="41" eb="42">
      <t>トウ</t>
    </rPh>
    <rPh sb="43" eb="45">
      <t>ハアク</t>
    </rPh>
    <rPh sb="47" eb="49">
      <t>コウカ</t>
    </rPh>
    <rPh sb="49" eb="50">
      <t>テキ</t>
    </rPh>
    <rPh sb="51" eb="53">
      <t>コウリツ</t>
    </rPh>
    <rPh sb="53" eb="54">
      <t>テキ</t>
    </rPh>
    <phoneticPr fontId="1"/>
  </si>
  <si>
    <t>花粉、黄砂関連の情報提供等をより効率的、効果的に実施し、適正な予算執行に努めること。また、より一層の予算執行効率化の観点から調達手法の改善（一者応札の抑制の取組等）を図ること。</t>
    <rPh sb="0" eb="2">
      <t>カフン</t>
    </rPh>
    <rPh sb="3" eb="5">
      <t>コウサ</t>
    </rPh>
    <rPh sb="5" eb="7">
      <t>カンレン</t>
    </rPh>
    <rPh sb="8" eb="10">
      <t>ジョウホウ</t>
    </rPh>
    <rPh sb="10" eb="12">
      <t>テイキョウ</t>
    </rPh>
    <rPh sb="12" eb="13">
      <t>トウ</t>
    </rPh>
    <rPh sb="16" eb="18">
      <t>コウリツ</t>
    </rPh>
    <rPh sb="18" eb="19">
      <t>テキ</t>
    </rPh>
    <rPh sb="20" eb="23">
      <t>コウカテキ</t>
    </rPh>
    <rPh sb="24" eb="26">
      <t>ジッシ</t>
    </rPh>
    <rPh sb="28" eb="30">
      <t>テキセイ</t>
    </rPh>
    <rPh sb="31" eb="33">
      <t>ヨサン</t>
    </rPh>
    <rPh sb="33" eb="35">
      <t>シッコウ</t>
    </rPh>
    <rPh sb="36" eb="37">
      <t>ツト</t>
    </rPh>
    <phoneticPr fontId="1"/>
  </si>
  <si>
    <t>グリーン購入法に基づき、環境負担低減物品に対して調達を推進し、普及させていくため、引き続き、事業の効率的・効果的な執行に努めること。また、より一層の予算執行効率化の観点から調達手法の改善（一者応札の抑制の取組等）を図ること。</t>
    <rPh sb="4" eb="6">
      <t>コウニュウ</t>
    </rPh>
    <rPh sb="6" eb="7">
      <t>ホウ</t>
    </rPh>
    <rPh sb="8" eb="9">
      <t>モト</t>
    </rPh>
    <rPh sb="12" eb="14">
      <t>カンキョウ</t>
    </rPh>
    <rPh sb="14" eb="16">
      <t>フタン</t>
    </rPh>
    <rPh sb="16" eb="18">
      <t>テイゲン</t>
    </rPh>
    <rPh sb="18" eb="20">
      <t>ブッピン</t>
    </rPh>
    <rPh sb="21" eb="22">
      <t>タイ</t>
    </rPh>
    <rPh sb="24" eb="26">
      <t>チョウタツ</t>
    </rPh>
    <rPh sb="27" eb="29">
      <t>スイシン</t>
    </rPh>
    <rPh sb="31" eb="33">
      <t>フキュウ</t>
    </rPh>
    <rPh sb="41" eb="42">
      <t>ヒ</t>
    </rPh>
    <rPh sb="43" eb="44">
      <t>ツヅ</t>
    </rPh>
    <rPh sb="46" eb="48">
      <t>ジギョウ</t>
    </rPh>
    <rPh sb="49" eb="51">
      <t>コウリツ</t>
    </rPh>
    <rPh sb="57" eb="59">
      <t>シッコウ</t>
    </rPh>
    <rPh sb="60" eb="61">
      <t>ツト</t>
    </rPh>
    <rPh sb="71" eb="73">
      <t>イッソウ</t>
    </rPh>
    <phoneticPr fontId="1"/>
  </si>
  <si>
    <t>国際市場において環境配慮型製品の流通を促進していくため、引き続き、事業の効率的・効果的な執行に努めること。また、より一層の予算執行効率化の観点から調達手法の改善（一者応札の抑制の取組等）を図ること。</t>
    <rPh sb="0" eb="2">
      <t>コクサイ</t>
    </rPh>
    <rPh sb="2" eb="4">
      <t>シジョウ</t>
    </rPh>
    <rPh sb="8" eb="10">
      <t>カンキョウ</t>
    </rPh>
    <rPh sb="10" eb="12">
      <t>ハイリョ</t>
    </rPh>
    <rPh sb="12" eb="13">
      <t>ガタ</t>
    </rPh>
    <rPh sb="13" eb="15">
      <t>セイヒン</t>
    </rPh>
    <rPh sb="16" eb="18">
      <t>リュウツウ</t>
    </rPh>
    <rPh sb="19" eb="21">
      <t>ソクシン</t>
    </rPh>
    <rPh sb="28" eb="29">
      <t>ヒ</t>
    </rPh>
    <rPh sb="30" eb="31">
      <t>ツヅ</t>
    </rPh>
    <rPh sb="33" eb="35">
      <t>ジギョウ</t>
    </rPh>
    <rPh sb="36" eb="38">
      <t>コウリツ</t>
    </rPh>
    <rPh sb="44" eb="46">
      <t>シッコウ</t>
    </rPh>
    <rPh sb="47" eb="48">
      <t>ツト</t>
    </rPh>
    <rPh sb="58" eb="60">
      <t>イッソウ</t>
    </rPh>
    <phoneticPr fontId="1"/>
  </si>
  <si>
    <t>外部有識者の所見を踏まえ、グリーン調達の調達基準をつくるなど、制度自体の強化等について検討すること。また、環境配慮を推進するため、事業の必要性及び効率性を検討した上で実施し、適切な執行に努めること。</t>
    <rPh sb="83" eb="85">
      <t>ジッシ</t>
    </rPh>
    <phoneticPr fontId="1"/>
  </si>
  <si>
    <t>環境配慮を推進するために、公共調達の推進はきわめて重要な施策。しかし、基本方針等改定の調査検討を延々と続ける必要があるのか疑問。それよりも国が率先してグリーン調達を実施するとともに、地方公共団体も含め、より強力な規範性をもった調達基準をつくるなど、制度自体を強化すべきではないか。</t>
    <rPh sb="0" eb="2">
      <t>カンキョウ</t>
    </rPh>
    <rPh sb="2" eb="4">
      <t>ハイリョ</t>
    </rPh>
    <rPh sb="5" eb="7">
      <t>スイシン</t>
    </rPh>
    <rPh sb="13" eb="15">
      <t>コウキョウ</t>
    </rPh>
    <rPh sb="15" eb="17">
      <t>チョウタツ</t>
    </rPh>
    <rPh sb="18" eb="20">
      <t>スイシン</t>
    </rPh>
    <rPh sb="25" eb="27">
      <t>ジュウヨウ</t>
    </rPh>
    <rPh sb="28" eb="29">
      <t>セ</t>
    </rPh>
    <rPh sb="29" eb="30">
      <t>サク</t>
    </rPh>
    <rPh sb="35" eb="37">
      <t>キホン</t>
    </rPh>
    <rPh sb="37" eb="39">
      <t>ホウシン</t>
    </rPh>
    <rPh sb="39" eb="40">
      <t>トウ</t>
    </rPh>
    <rPh sb="40" eb="42">
      <t>カイテイ</t>
    </rPh>
    <rPh sb="43" eb="45">
      <t>チョウサ</t>
    </rPh>
    <rPh sb="45" eb="47">
      <t>ケントウ</t>
    </rPh>
    <rPh sb="48" eb="50">
      <t>エンエン</t>
    </rPh>
    <rPh sb="51" eb="52">
      <t>ツヅ</t>
    </rPh>
    <rPh sb="54" eb="56">
      <t>ヒツヨウ</t>
    </rPh>
    <rPh sb="61" eb="63">
      <t>ギモン</t>
    </rPh>
    <rPh sb="69" eb="70">
      <t>クニ</t>
    </rPh>
    <rPh sb="71" eb="73">
      <t>ソッセン</t>
    </rPh>
    <rPh sb="79" eb="81">
      <t>チョウタツ</t>
    </rPh>
    <rPh sb="82" eb="84">
      <t>ジッシ</t>
    </rPh>
    <rPh sb="91" eb="93">
      <t>チホウ</t>
    </rPh>
    <rPh sb="93" eb="95">
      <t>コウキョウ</t>
    </rPh>
    <rPh sb="95" eb="97">
      <t>ダンタイ</t>
    </rPh>
    <rPh sb="98" eb="99">
      <t>フク</t>
    </rPh>
    <rPh sb="103" eb="105">
      <t>キョウリョク</t>
    </rPh>
    <rPh sb="106" eb="109">
      <t>キハンセイ</t>
    </rPh>
    <rPh sb="113" eb="115">
      <t>チョウタツ</t>
    </rPh>
    <rPh sb="115" eb="117">
      <t>キジュン</t>
    </rPh>
    <rPh sb="124" eb="126">
      <t>セイド</t>
    </rPh>
    <rPh sb="126" eb="128">
      <t>ジタイ</t>
    </rPh>
    <rPh sb="129" eb="131">
      <t>キョウカ</t>
    </rPh>
    <phoneticPr fontId="1"/>
  </si>
  <si>
    <t>エネルギー課税、車体課税等の環境関連税制等のグリーン化を推進するため、引き続き、事業の必要性及び効率性を検討した上で、適切な執行に努めること。また、より一層の予算執行効率化の観点から調達手法の改善（一者応札の抑制の取組等）を図ること。</t>
    <rPh sb="5" eb="7">
      <t>カゼイ</t>
    </rPh>
    <rPh sb="8" eb="10">
      <t>シャタイ</t>
    </rPh>
    <rPh sb="10" eb="12">
      <t>カゼイ</t>
    </rPh>
    <rPh sb="12" eb="13">
      <t>トウ</t>
    </rPh>
    <rPh sb="14" eb="16">
      <t>カンキョウ</t>
    </rPh>
    <rPh sb="16" eb="18">
      <t>カンレン</t>
    </rPh>
    <rPh sb="18" eb="20">
      <t>ゼイセイ</t>
    </rPh>
    <rPh sb="20" eb="21">
      <t>トウ</t>
    </rPh>
    <rPh sb="26" eb="27">
      <t>カ</t>
    </rPh>
    <rPh sb="28" eb="30">
      <t>スイシン</t>
    </rPh>
    <rPh sb="35" eb="36">
      <t>ヒ</t>
    </rPh>
    <rPh sb="37" eb="38">
      <t>ツヅ</t>
    </rPh>
    <rPh sb="59" eb="61">
      <t>テキセツ</t>
    </rPh>
    <rPh sb="62" eb="64">
      <t>シッコウ</t>
    </rPh>
    <rPh sb="65" eb="66">
      <t>ツト</t>
    </rPh>
    <rPh sb="76" eb="78">
      <t>イッソウ</t>
    </rPh>
    <phoneticPr fontId="1"/>
  </si>
  <si>
    <t>中小企業の環境マネジメントシステムの登録事業者数の最終目標達成に一段の努力を割いてほしい。</t>
    <rPh sb="0" eb="2">
      <t>チュウショウ</t>
    </rPh>
    <rPh sb="2" eb="4">
      <t>キギョウ</t>
    </rPh>
    <rPh sb="5" eb="7">
      <t>カンキョウ</t>
    </rPh>
    <rPh sb="18" eb="20">
      <t>トウロク</t>
    </rPh>
    <rPh sb="20" eb="23">
      <t>ジギョウシャ</t>
    </rPh>
    <rPh sb="23" eb="24">
      <t>スウ</t>
    </rPh>
    <rPh sb="25" eb="27">
      <t>サイシュウ</t>
    </rPh>
    <rPh sb="27" eb="29">
      <t>モクヒョウ</t>
    </rPh>
    <rPh sb="29" eb="31">
      <t>タッセイ</t>
    </rPh>
    <rPh sb="32" eb="34">
      <t>イチダン</t>
    </rPh>
    <rPh sb="35" eb="37">
      <t>ドリョク</t>
    </rPh>
    <rPh sb="38" eb="39">
      <t>サ</t>
    </rPh>
    <phoneticPr fontId="1"/>
  </si>
  <si>
    <t>外部有識者の所見を踏まえ、企業が行う事業活動の把握、公表等の取組を通じ、積極的に環境配慮の取組を推進するため、事業の効率性等を検討し、登録事業者数の増加に努めること。また、より一層の予算執行効率化の観点から調達手法の改善（一者応札の抑制の取組等）を図ること。</t>
    <rPh sb="13" eb="15">
      <t>キギョウ</t>
    </rPh>
    <rPh sb="16" eb="17">
      <t>オコナ</t>
    </rPh>
    <rPh sb="18" eb="20">
      <t>ジギョウ</t>
    </rPh>
    <rPh sb="20" eb="22">
      <t>カツドウ</t>
    </rPh>
    <rPh sb="23" eb="25">
      <t>ハアク</t>
    </rPh>
    <rPh sb="26" eb="28">
      <t>コウヒョウ</t>
    </rPh>
    <rPh sb="28" eb="29">
      <t>トウ</t>
    </rPh>
    <rPh sb="30" eb="32">
      <t>トリクミ</t>
    </rPh>
    <rPh sb="33" eb="34">
      <t>ツウ</t>
    </rPh>
    <rPh sb="36" eb="38">
      <t>セッキョク</t>
    </rPh>
    <rPh sb="38" eb="39">
      <t>テキ</t>
    </rPh>
    <rPh sb="40" eb="42">
      <t>カンキョウ</t>
    </rPh>
    <rPh sb="42" eb="44">
      <t>ハイリョ</t>
    </rPh>
    <rPh sb="45" eb="47">
      <t>トリクミ</t>
    </rPh>
    <rPh sb="48" eb="50">
      <t>スイシン</t>
    </rPh>
    <rPh sb="55" eb="57">
      <t>ジギョウ</t>
    </rPh>
    <rPh sb="58" eb="61">
      <t>コウリツセイ</t>
    </rPh>
    <rPh sb="61" eb="62">
      <t>トウ</t>
    </rPh>
    <rPh sb="63" eb="65">
      <t>ケントウ</t>
    </rPh>
    <rPh sb="74" eb="76">
      <t>ゾウカ</t>
    </rPh>
    <rPh sb="77" eb="78">
      <t>ツト</t>
    </rPh>
    <phoneticPr fontId="1"/>
  </si>
  <si>
    <t>同意した公害防止対策事業計画の実施状況等を把握するため、引き続き、事業の効率的・効果的な執行に努めること。</t>
    <rPh sb="0" eb="2">
      <t>ドウイ</t>
    </rPh>
    <rPh sb="4" eb="6">
      <t>コウガイ</t>
    </rPh>
    <rPh sb="6" eb="8">
      <t>ボウシ</t>
    </rPh>
    <rPh sb="8" eb="10">
      <t>タイサク</t>
    </rPh>
    <rPh sb="10" eb="12">
      <t>ジギョウ</t>
    </rPh>
    <rPh sb="12" eb="14">
      <t>ケイカク</t>
    </rPh>
    <rPh sb="15" eb="17">
      <t>ジッシ</t>
    </rPh>
    <rPh sb="17" eb="19">
      <t>ジョウキョウ</t>
    </rPh>
    <rPh sb="19" eb="20">
      <t>トウ</t>
    </rPh>
    <rPh sb="21" eb="23">
      <t>ハアク</t>
    </rPh>
    <rPh sb="28" eb="29">
      <t>ヒ</t>
    </rPh>
    <rPh sb="30" eb="31">
      <t>ツヅ</t>
    </rPh>
    <phoneticPr fontId="1"/>
  </si>
  <si>
    <t>地域の環境保全活動を促進するため、引き続き、事業の必要性及び効率性を検討した上で適切な執行に努めること。また、より一層の予算執行効率化の観点から調達手法の改善（一者応札の抑制の取組等）を図ること。</t>
    <rPh sb="0" eb="2">
      <t>チイキ</t>
    </rPh>
    <rPh sb="3" eb="5">
      <t>カンキョウ</t>
    </rPh>
    <rPh sb="5" eb="7">
      <t>ホゼン</t>
    </rPh>
    <rPh sb="7" eb="9">
      <t>カツドウ</t>
    </rPh>
    <rPh sb="10" eb="12">
      <t>ソクシン</t>
    </rPh>
    <rPh sb="17" eb="18">
      <t>ヒ</t>
    </rPh>
    <rPh sb="19" eb="20">
      <t>ツヅ</t>
    </rPh>
    <rPh sb="40" eb="42">
      <t>テキセツ</t>
    </rPh>
    <rPh sb="43" eb="45">
      <t>シッコウ</t>
    </rPh>
    <rPh sb="46" eb="47">
      <t>ツト</t>
    </rPh>
    <rPh sb="57" eb="59">
      <t>イッソウ</t>
    </rPh>
    <phoneticPr fontId="1"/>
  </si>
  <si>
    <t>ESDを促進するために、引き続き、使途に十分留意し、定期的に進捗状況等を把握すること。また、事業の効率的・効果的な執行に努めること。</t>
    <rPh sb="4" eb="6">
      <t>ソクシン</t>
    </rPh>
    <rPh sb="12" eb="13">
      <t>ヒ</t>
    </rPh>
    <rPh sb="14" eb="15">
      <t>ツヅ</t>
    </rPh>
    <rPh sb="17" eb="19">
      <t>シト</t>
    </rPh>
    <rPh sb="26" eb="28">
      <t>テイキ</t>
    </rPh>
    <rPh sb="28" eb="29">
      <t>テキ</t>
    </rPh>
    <rPh sb="30" eb="32">
      <t>シンチョク</t>
    </rPh>
    <rPh sb="32" eb="34">
      <t>ジョウキョウ</t>
    </rPh>
    <rPh sb="34" eb="35">
      <t>トウ</t>
    </rPh>
    <rPh sb="36" eb="38">
      <t>ハアク</t>
    </rPh>
    <phoneticPr fontId="1"/>
  </si>
  <si>
    <t>学校や地域等における環境教育を促進するため、引き続き、事業の必要性及び効率性を検討した上で、適切な執行に努めること。</t>
    <rPh sb="0" eb="2">
      <t>ガッコウ</t>
    </rPh>
    <rPh sb="3" eb="5">
      <t>チイキ</t>
    </rPh>
    <rPh sb="5" eb="6">
      <t>トウ</t>
    </rPh>
    <rPh sb="10" eb="12">
      <t>カンキョウ</t>
    </rPh>
    <rPh sb="12" eb="14">
      <t>キョウイク</t>
    </rPh>
    <rPh sb="15" eb="17">
      <t>ソクシン</t>
    </rPh>
    <rPh sb="22" eb="23">
      <t>ヒ</t>
    </rPh>
    <rPh sb="24" eb="25">
      <t>ツヅ</t>
    </rPh>
    <rPh sb="27" eb="29">
      <t>ジギョウ</t>
    </rPh>
    <rPh sb="46" eb="48">
      <t>テキセツ</t>
    </rPh>
    <phoneticPr fontId="1"/>
  </si>
  <si>
    <t>地域における課題解決や地域活性化事業の必要性及び効率性を検討した上で、適切な執行に努めること。また、より一層の予算執行効率化の観点から調達手法の改善（一者応札の抑制の取組等）を図ること。</t>
    <rPh sb="0" eb="2">
      <t>チイキ</t>
    </rPh>
    <rPh sb="6" eb="8">
      <t>カダイ</t>
    </rPh>
    <rPh sb="8" eb="10">
      <t>カイケツ</t>
    </rPh>
    <rPh sb="11" eb="13">
      <t>チイキ</t>
    </rPh>
    <rPh sb="13" eb="16">
      <t>カッセイカ</t>
    </rPh>
    <rPh sb="35" eb="37">
      <t>テキセツ</t>
    </rPh>
    <phoneticPr fontId="1"/>
  </si>
  <si>
    <t>ESD活動を喚起し、国全体に浸透させていくため、引き続き、事業の必要性及び効率性を検討した上で、適切な執行に努めること。また、より一層の予算執行効率化の観点から調達手法の改善（一者応札の抑制の取組等）を図ること。</t>
    <rPh sb="3" eb="5">
      <t>カツドウ</t>
    </rPh>
    <rPh sb="6" eb="8">
      <t>カンキ</t>
    </rPh>
    <rPh sb="10" eb="11">
      <t>クニ</t>
    </rPh>
    <rPh sb="11" eb="13">
      <t>ゼンタイ</t>
    </rPh>
    <rPh sb="14" eb="16">
      <t>シントウ</t>
    </rPh>
    <rPh sb="24" eb="25">
      <t>ヒ</t>
    </rPh>
    <rPh sb="26" eb="27">
      <t>ツヅ</t>
    </rPh>
    <phoneticPr fontId="1"/>
  </si>
  <si>
    <t>環境白書の内容を普及させていくため、引き続き、効率的・効果的に事業を実施し、普及啓発に努めること。</t>
    <rPh sb="0" eb="2">
      <t>カンキョウ</t>
    </rPh>
    <rPh sb="2" eb="4">
      <t>ハクショ</t>
    </rPh>
    <rPh sb="5" eb="7">
      <t>ナイヨウ</t>
    </rPh>
    <rPh sb="8" eb="10">
      <t>フキュウ</t>
    </rPh>
    <rPh sb="18" eb="19">
      <t>ヒ</t>
    </rPh>
    <rPh sb="20" eb="21">
      <t>ツヅ</t>
    </rPh>
    <phoneticPr fontId="1"/>
  </si>
  <si>
    <t>外部有識者の所見を踏まえ、環境保全経費の見積り方針の調整や取りまとめを着実に実施し国会に報告できるよう、引き続き効率的な予算執行に努めること。</t>
    <rPh sb="13" eb="15">
      <t>カンキョウ</t>
    </rPh>
    <rPh sb="15" eb="17">
      <t>ホゼン</t>
    </rPh>
    <rPh sb="17" eb="19">
      <t>ケイヒ</t>
    </rPh>
    <rPh sb="20" eb="22">
      <t>ミツ</t>
    </rPh>
    <rPh sb="23" eb="25">
      <t>ホウシン</t>
    </rPh>
    <rPh sb="26" eb="28">
      <t>チョウセイ</t>
    </rPh>
    <rPh sb="29" eb="30">
      <t>ト</t>
    </rPh>
    <rPh sb="35" eb="37">
      <t>チャクジツ</t>
    </rPh>
    <rPh sb="38" eb="40">
      <t>ジッシ</t>
    </rPh>
    <rPh sb="41" eb="43">
      <t>コッカイ</t>
    </rPh>
    <rPh sb="44" eb="46">
      <t>ホウコク</t>
    </rPh>
    <rPh sb="52" eb="53">
      <t>ヒ</t>
    </rPh>
    <rPh sb="54" eb="55">
      <t>ツヅ</t>
    </rPh>
    <rPh sb="56" eb="58">
      <t>コウリツ</t>
    </rPh>
    <rPh sb="58" eb="59">
      <t>テキ</t>
    </rPh>
    <rPh sb="60" eb="62">
      <t>ヨサン</t>
    </rPh>
    <rPh sb="62" eb="64">
      <t>シッコウ</t>
    </rPh>
    <rPh sb="65" eb="66">
      <t>ツト</t>
    </rPh>
    <phoneticPr fontId="1"/>
  </si>
  <si>
    <t>精度の高い環境分野分析用産業連関表を作成するため、引き続き、事業の効率性を検討した上で、適切な執行に努めること。</t>
    <rPh sb="0" eb="2">
      <t>セイド</t>
    </rPh>
    <rPh sb="3" eb="4">
      <t>タカ</t>
    </rPh>
    <rPh sb="5" eb="7">
      <t>カンキョウ</t>
    </rPh>
    <rPh sb="7" eb="9">
      <t>ブンヤ</t>
    </rPh>
    <rPh sb="9" eb="11">
      <t>ブンセキ</t>
    </rPh>
    <rPh sb="11" eb="12">
      <t>ヨウ</t>
    </rPh>
    <rPh sb="12" eb="14">
      <t>サンギョウ</t>
    </rPh>
    <rPh sb="14" eb="16">
      <t>レンカン</t>
    </rPh>
    <rPh sb="16" eb="17">
      <t>ヒョウ</t>
    </rPh>
    <rPh sb="18" eb="20">
      <t>サクセイ</t>
    </rPh>
    <rPh sb="25" eb="26">
      <t>ヒ</t>
    </rPh>
    <rPh sb="27" eb="28">
      <t>ツヅ</t>
    </rPh>
    <rPh sb="44" eb="46">
      <t>テキセツ</t>
    </rPh>
    <rPh sb="47" eb="49">
      <t>シッコウ</t>
    </rPh>
    <phoneticPr fontId="1"/>
  </si>
  <si>
    <t>各地域で実施している持続可能な社会の実現に向けた取組を発信させていくため、引き続き、事業の効率的・効果的な執行に努めること。また、より一層の予算執行効率化の観点から調達手法の改善（一者応札の抑制の取組等）を図ること。</t>
    <rPh sb="0" eb="1">
      <t>カク</t>
    </rPh>
    <rPh sb="1" eb="3">
      <t>チイキ</t>
    </rPh>
    <rPh sb="4" eb="6">
      <t>ジッシ</t>
    </rPh>
    <rPh sb="10" eb="12">
      <t>ジゾク</t>
    </rPh>
    <rPh sb="12" eb="14">
      <t>カノウ</t>
    </rPh>
    <rPh sb="15" eb="17">
      <t>シャカイ</t>
    </rPh>
    <rPh sb="18" eb="20">
      <t>ジツゲン</t>
    </rPh>
    <rPh sb="21" eb="22">
      <t>ム</t>
    </rPh>
    <rPh sb="24" eb="26">
      <t>トリクミ</t>
    </rPh>
    <rPh sb="27" eb="29">
      <t>ハッシン</t>
    </rPh>
    <rPh sb="37" eb="38">
      <t>ヒ</t>
    </rPh>
    <rPh sb="39" eb="40">
      <t>ツヅ</t>
    </rPh>
    <phoneticPr fontId="1"/>
  </si>
  <si>
    <t>レビューシートの事業の有効性に関する欄には、成果目標に照らした成果実績について「目標達成に向けて着実に進捗している」との説明がなされているが、平成23年法改正時の付帯決議指摘への対応完了数は目標値が15に対して実績は9で、平成26年度以降まったく変化がない。このことをもってなぜ着実に進捗しているといえるのかが分からない。付帯決議指摘に対応するためには次回法改正を待たなければならないというのであれば、そうしたことも併せて記載すべきであり、いずれにしても説明が不十分である。
事業概要にあるように、最近動向を踏まえた法施行の円滑かつ効果的施行に必要な事項の調査・検討、制度周知に向けた説明会等の充実、配慮書・報告書手続きに関する情報整備、SEA導入可能性の調査検討といった事項に係る活動指標および成果指標が設定されるべきではないか。「環境影響評価情報支援ネットワーク」のURL(http://www.env.go.jp/policy/assess/)は備考欄にでも明記しておくべき。
一者応札については公募期間の延長を検討するとのみあるが、果たしてそれのみで十分なのか、他に応札する可能性のある者がどの程度いるのかといったことも把握したうえで、対応を検討すべきではないか。</t>
    <rPh sb="8" eb="10">
      <t>ジギョウ</t>
    </rPh>
    <rPh sb="11" eb="14">
      <t>ユウコウセイ</t>
    </rPh>
    <rPh sb="15" eb="16">
      <t>カン</t>
    </rPh>
    <rPh sb="18" eb="19">
      <t>ラン</t>
    </rPh>
    <rPh sb="22" eb="24">
      <t>セイカ</t>
    </rPh>
    <rPh sb="24" eb="26">
      <t>モクヒョウ</t>
    </rPh>
    <rPh sb="27" eb="28">
      <t>テ</t>
    </rPh>
    <rPh sb="31" eb="33">
      <t>セイカ</t>
    </rPh>
    <rPh sb="33" eb="35">
      <t>ジッセキ</t>
    </rPh>
    <rPh sb="40" eb="42">
      <t>モクヒョウ</t>
    </rPh>
    <rPh sb="42" eb="44">
      <t>タッセイ</t>
    </rPh>
    <rPh sb="45" eb="46">
      <t>ム</t>
    </rPh>
    <rPh sb="48" eb="50">
      <t>チャクジツ</t>
    </rPh>
    <rPh sb="51" eb="53">
      <t>シンチョク</t>
    </rPh>
    <rPh sb="60" eb="62">
      <t>セツメイ</t>
    </rPh>
    <rPh sb="71" eb="73">
      <t>ヘイセイ</t>
    </rPh>
    <rPh sb="75" eb="76">
      <t>ネン</t>
    </rPh>
    <rPh sb="76" eb="79">
      <t>ホウカイセイ</t>
    </rPh>
    <rPh sb="79" eb="80">
      <t>ジ</t>
    </rPh>
    <rPh sb="81" eb="83">
      <t>フタイ</t>
    </rPh>
    <rPh sb="83" eb="85">
      <t>ケツギ</t>
    </rPh>
    <rPh sb="85" eb="87">
      <t>シテキ</t>
    </rPh>
    <rPh sb="89" eb="91">
      <t>タイオウ</t>
    </rPh>
    <rPh sb="91" eb="93">
      <t>カンリョウ</t>
    </rPh>
    <rPh sb="93" eb="94">
      <t>スウ</t>
    </rPh>
    <rPh sb="95" eb="98">
      <t>モクヒョウチ</t>
    </rPh>
    <rPh sb="102" eb="103">
      <t>タイ</t>
    </rPh>
    <rPh sb="105" eb="107">
      <t>ジッセキ</t>
    </rPh>
    <rPh sb="111" eb="113">
      <t>ヘイセイ</t>
    </rPh>
    <rPh sb="115" eb="117">
      <t>ネンド</t>
    </rPh>
    <rPh sb="117" eb="119">
      <t>イコウ</t>
    </rPh>
    <rPh sb="123" eb="125">
      <t>ヘンカ</t>
    </rPh>
    <rPh sb="139" eb="141">
      <t>チャクジツ</t>
    </rPh>
    <rPh sb="142" eb="144">
      <t>シンチョク</t>
    </rPh>
    <rPh sb="155" eb="156">
      <t>ワ</t>
    </rPh>
    <rPh sb="161" eb="163">
      <t>フタイ</t>
    </rPh>
    <rPh sb="163" eb="165">
      <t>ケツギ</t>
    </rPh>
    <rPh sb="165" eb="167">
      <t>シテキ</t>
    </rPh>
    <rPh sb="168" eb="170">
      <t>タイオウ</t>
    </rPh>
    <rPh sb="176" eb="178">
      <t>ジカイ</t>
    </rPh>
    <rPh sb="178" eb="181">
      <t>ホウカイセイ</t>
    </rPh>
    <rPh sb="182" eb="183">
      <t>マ</t>
    </rPh>
    <rPh sb="208" eb="209">
      <t>アワ</t>
    </rPh>
    <rPh sb="211" eb="213">
      <t>キサイ</t>
    </rPh>
    <rPh sb="227" eb="229">
      <t>セツメイ</t>
    </rPh>
    <rPh sb="230" eb="233">
      <t>フジュウブン</t>
    </rPh>
    <rPh sb="238" eb="240">
      <t>ジギョウ</t>
    </rPh>
    <rPh sb="240" eb="242">
      <t>ガイヨウ</t>
    </rPh>
    <rPh sb="249" eb="251">
      <t>サイキン</t>
    </rPh>
    <rPh sb="251" eb="253">
      <t>ドウコウ</t>
    </rPh>
    <rPh sb="254" eb="255">
      <t>フ</t>
    </rPh>
    <rPh sb="258" eb="259">
      <t>ホウ</t>
    </rPh>
    <rPh sb="259" eb="261">
      <t>シコウ</t>
    </rPh>
    <rPh sb="262" eb="264">
      <t>エンカツ</t>
    </rPh>
    <rPh sb="266" eb="269">
      <t>コウカテキ</t>
    </rPh>
    <rPh sb="269" eb="271">
      <t>シコウ</t>
    </rPh>
    <rPh sb="272" eb="274">
      <t>ヒツヨウ</t>
    </rPh>
    <rPh sb="275" eb="277">
      <t>ジコウ</t>
    </rPh>
    <rPh sb="278" eb="280">
      <t>チョウサ</t>
    </rPh>
    <rPh sb="281" eb="283">
      <t>ケントウ</t>
    </rPh>
    <rPh sb="284" eb="286">
      <t>セイド</t>
    </rPh>
    <rPh sb="286" eb="288">
      <t>シュウチ</t>
    </rPh>
    <rPh sb="289" eb="290">
      <t>ム</t>
    </rPh>
    <rPh sb="292" eb="294">
      <t>セツメイ</t>
    </rPh>
    <rPh sb="294" eb="295">
      <t>カイ</t>
    </rPh>
    <rPh sb="295" eb="296">
      <t>トウ</t>
    </rPh>
    <rPh sb="297" eb="299">
      <t>ジュウジツ</t>
    </rPh>
    <rPh sb="300" eb="302">
      <t>ハイリョ</t>
    </rPh>
    <rPh sb="302" eb="303">
      <t>ショ</t>
    </rPh>
    <rPh sb="304" eb="307">
      <t>ホウコクショ</t>
    </rPh>
    <rPh sb="307" eb="309">
      <t>テツヅ</t>
    </rPh>
    <rPh sb="311" eb="312">
      <t>カン</t>
    </rPh>
    <rPh sb="314" eb="316">
      <t>ジョウホウ</t>
    </rPh>
    <rPh sb="316" eb="318">
      <t>セイビ</t>
    </rPh>
    <rPh sb="322" eb="324">
      <t>ドウニュウ</t>
    </rPh>
    <rPh sb="324" eb="327">
      <t>カノウセイ</t>
    </rPh>
    <rPh sb="328" eb="330">
      <t>チョウサ</t>
    </rPh>
    <rPh sb="330" eb="332">
      <t>ケントウ</t>
    </rPh>
    <rPh sb="336" eb="338">
      <t>ジコウ</t>
    </rPh>
    <rPh sb="339" eb="340">
      <t>カカ</t>
    </rPh>
    <rPh sb="341" eb="343">
      <t>カツドウ</t>
    </rPh>
    <rPh sb="343" eb="345">
      <t>シヒョウ</t>
    </rPh>
    <rPh sb="348" eb="350">
      <t>セイカ</t>
    </rPh>
    <rPh sb="350" eb="352">
      <t>シヒョウ</t>
    </rPh>
    <rPh sb="353" eb="355">
      <t>セッテイ</t>
    </rPh>
    <rPh sb="367" eb="369">
      <t>カンキョウ</t>
    </rPh>
    <rPh sb="369" eb="371">
      <t>エイキョウ</t>
    </rPh>
    <rPh sb="371" eb="373">
      <t>ヒョウカ</t>
    </rPh>
    <rPh sb="373" eb="375">
      <t>ジョウホウ</t>
    </rPh>
    <rPh sb="375" eb="377">
      <t>シエン</t>
    </rPh>
    <rPh sb="426" eb="428">
      <t>ビコウ</t>
    </rPh>
    <rPh sb="428" eb="429">
      <t>ラン</t>
    </rPh>
    <rPh sb="432" eb="434">
      <t>メイキ</t>
    </rPh>
    <rPh sb="442" eb="444">
      <t>イッシャ</t>
    </rPh>
    <rPh sb="444" eb="446">
      <t>オウサツ</t>
    </rPh>
    <rPh sb="451" eb="453">
      <t>コウボ</t>
    </rPh>
    <rPh sb="453" eb="455">
      <t>キカン</t>
    </rPh>
    <rPh sb="456" eb="458">
      <t>エンチョウ</t>
    </rPh>
    <rPh sb="459" eb="461">
      <t>ケントウ</t>
    </rPh>
    <rPh sb="470" eb="471">
      <t>ハ</t>
    </rPh>
    <rPh sb="479" eb="481">
      <t>ジュウブン</t>
    </rPh>
    <rPh sb="485" eb="486">
      <t>タ</t>
    </rPh>
    <rPh sb="487" eb="489">
      <t>オウサツ</t>
    </rPh>
    <rPh sb="491" eb="494">
      <t>カノウセイ</t>
    </rPh>
    <rPh sb="497" eb="498">
      <t>シャ</t>
    </rPh>
    <rPh sb="501" eb="503">
      <t>テイド</t>
    </rPh>
    <rPh sb="514" eb="516">
      <t>ハアク</t>
    </rPh>
    <rPh sb="522" eb="524">
      <t>タイオウ</t>
    </rPh>
    <rPh sb="525" eb="527">
      <t>ケントウ</t>
    </rPh>
    <phoneticPr fontId="1"/>
  </si>
  <si>
    <t>外部有識者の所見を踏まえ、平成23年法改正時の付帯決議指摘への対応状況を記述すること。法施行の円滑かつ効果的施行に必要な事項の調査検討等の事項に係る活動指標および成果指標の設定を検討すること。「環境影響評価情報支援ネットワーク」のURL(http://www.env.go.jp/policy/assess/)を備考欄に明記すること。また、一者応札の抑制の取組等についても検討し、効果的な予算執行に努めること。</t>
    <rPh sb="33" eb="35">
      <t>ジョウキョウ</t>
    </rPh>
    <rPh sb="36" eb="38">
      <t>キジュツ</t>
    </rPh>
    <rPh sb="67" eb="68">
      <t>トウ</t>
    </rPh>
    <rPh sb="86" eb="88">
      <t>セッテイ</t>
    </rPh>
    <rPh sb="89" eb="91">
      <t>ケントウ</t>
    </rPh>
    <phoneticPr fontId="1"/>
  </si>
  <si>
    <t>環境影響評価の技術的手法を開発、技術ガイド等を作成し、適切に実施していくため、引き続き、効率的・効果的に事業を実施し、適切な執行に努めること。</t>
    <rPh sb="0" eb="2">
      <t>カンキョウ</t>
    </rPh>
    <rPh sb="2" eb="4">
      <t>エイキョウ</t>
    </rPh>
    <rPh sb="4" eb="6">
      <t>ヒョウカ</t>
    </rPh>
    <rPh sb="7" eb="9">
      <t>ギジュツ</t>
    </rPh>
    <rPh sb="9" eb="10">
      <t>テキ</t>
    </rPh>
    <rPh sb="10" eb="12">
      <t>シュホウ</t>
    </rPh>
    <rPh sb="13" eb="15">
      <t>カイハツ</t>
    </rPh>
    <rPh sb="16" eb="18">
      <t>ギジュツ</t>
    </rPh>
    <rPh sb="21" eb="22">
      <t>トウ</t>
    </rPh>
    <rPh sb="23" eb="25">
      <t>サクセイ</t>
    </rPh>
    <rPh sb="27" eb="29">
      <t>テキセツ</t>
    </rPh>
    <rPh sb="30" eb="32">
      <t>ジッシ</t>
    </rPh>
    <rPh sb="39" eb="40">
      <t>ヒ</t>
    </rPh>
    <rPh sb="41" eb="42">
      <t>ツヅ</t>
    </rPh>
    <phoneticPr fontId="1"/>
  </si>
  <si>
    <t>事業の目的、事業概要と成果指標との整合性がない。また、政策評価の測定指標との整合性もない。成果目標の見直しなどを実施する必要がある。
一般競争入札（総合評価入札）であるものの、一者応札となっている案件については、公募期間の延長とともに、複数入札となるよう事業の広報等に努める必要がある。</t>
    <phoneticPr fontId="1"/>
  </si>
  <si>
    <t>外部有識者の所見を踏まえ、事業の目的・概要や成果指標等の見直しを検討し、整合性をとること。また、一者応札の抑制の取組等についても検討し、効果的な予算執行に努めること。</t>
    <rPh sb="16" eb="18">
      <t>モクテキ</t>
    </rPh>
    <rPh sb="26" eb="27">
      <t>トウ</t>
    </rPh>
    <rPh sb="28" eb="30">
      <t>ミナオ</t>
    </rPh>
    <rPh sb="32" eb="34">
      <t>ケントウ</t>
    </rPh>
    <rPh sb="36" eb="39">
      <t>セイゴウセイ</t>
    </rPh>
    <phoneticPr fontId="1"/>
  </si>
  <si>
    <t>地域特性に応じた環境影響評価の審査等を効率的に実施していくため、引き続き、効率的・効果的に事業を実施し、適切な執行に努めること。</t>
    <rPh sb="0" eb="2">
      <t>チイキ</t>
    </rPh>
    <rPh sb="2" eb="4">
      <t>トクセイ</t>
    </rPh>
    <rPh sb="5" eb="6">
      <t>オウ</t>
    </rPh>
    <rPh sb="8" eb="10">
      <t>カンキョウ</t>
    </rPh>
    <rPh sb="10" eb="12">
      <t>エイキョウ</t>
    </rPh>
    <rPh sb="12" eb="14">
      <t>ヒョウカ</t>
    </rPh>
    <rPh sb="15" eb="17">
      <t>シンサ</t>
    </rPh>
    <rPh sb="17" eb="18">
      <t>トウ</t>
    </rPh>
    <rPh sb="19" eb="21">
      <t>コウリツ</t>
    </rPh>
    <rPh sb="21" eb="22">
      <t>テキ</t>
    </rPh>
    <rPh sb="23" eb="25">
      <t>ジッシ</t>
    </rPh>
    <rPh sb="37" eb="39">
      <t>コウリツ</t>
    </rPh>
    <phoneticPr fontId="1"/>
  </si>
  <si>
    <t>行政ニーズを踏まえた研究・技術開発を着実に進めていくため、事業の必要性や効率性、成果の普及等を含めて十分に検討した上で実施し、適切な予算執行に努めること。</t>
    <rPh sb="0" eb="2">
      <t>ギョウセイ</t>
    </rPh>
    <rPh sb="6" eb="7">
      <t>フ</t>
    </rPh>
    <rPh sb="10" eb="12">
      <t>ケンキュウ</t>
    </rPh>
    <rPh sb="13" eb="15">
      <t>ギジュツ</t>
    </rPh>
    <rPh sb="15" eb="17">
      <t>カイハツ</t>
    </rPh>
    <rPh sb="18" eb="20">
      <t>チャクジツ</t>
    </rPh>
    <rPh sb="21" eb="22">
      <t>スス</t>
    </rPh>
    <rPh sb="29" eb="31">
      <t>ジギョウ</t>
    </rPh>
    <rPh sb="32" eb="35">
      <t>ヒツヨウセイ</t>
    </rPh>
    <rPh sb="36" eb="39">
      <t>コウリツセイ</t>
    </rPh>
    <rPh sb="40" eb="42">
      <t>セイカ</t>
    </rPh>
    <rPh sb="43" eb="45">
      <t>フキュウ</t>
    </rPh>
    <rPh sb="45" eb="46">
      <t>トウ</t>
    </rPh>
    <rPh sb="47" eb="48">
      <t>フク</t>
    </rPh>
    <rPh sb="50" eb="52">
      <t>ジュウブン</t>
    </rPh>
    <rPh sb="53" eb="55">
      <t>ケントウ</t>
    </rPh>
    <rPh sb="57" eb="58">
      <t>ウエ</t>
    </rPh>
    <rPh sb="59" eb="61">
      <t>ジッシ</t>
    </rPh>
    <rPh sb="63" eb="65">
      <t>テキセツ</t>
    </rPh>
    <rPh sb="66" eb="68">
      <t>ヨサン</t>
    </rPh>
    <rPh sb="68" eb="70">
      <t>シッコウ</t>
    </rPh>
    <rPh sb="71" eb="72">
      <t>ツト</t>
    </rPh>
    <phoneticPr fontId="1"/>
  </si>
  <si>
    <t>政策ニーズを踏まえた政策研究を行い、環境政策のもたらす効果を明らかにしていくため、引き続き、事業の効率的・効果的な執行に努めること。また、より一層の予算執行効率化の観点から調達手法の改善（一者応札の抑制の取組等）を図ること。</t>
    <rPh sb="0" eb="2">
      <t>セイサク</t>
    </rPh>
    <rPh sb="6" eb="7">
      <t>フ</t>
    </rPh>
    <rPh sb="10" eb="12">
      <t>セイサク</t>
    </rPh>
    <rPh sb="12" eb="14">
      <t>ケンキュウ</t>
    </rPh>
    <rPh sb="15" eb="16">
      <t>オコナ</t>
    </rPh>
    <rPh sb="18" eb="20">
      <t>カンキョウ</t>
    </rPh>
    <rPh sb="20" eb="22">
      <t>セイサク</t>
    </rPh>
    <rPh sb="27" eb="29">
      <t>コウカ</t>
    </rPh>
    <rPh sb="30" eb="31">
      <t>アキ</t>
    </rPh>
    <phoneticPr fontId="1"/>
  </si>
  <si>
    <t>　&lt;公開プロセスの結果&gt;
○評価結果
　事業全体の抜本的な改善
（廃止：１人、事業全体の抜本的改善：５人）
○とりまとめコメント
・実証件数の実績が伸び悩んでいるのは社会のニーズを実証分野に十分に反映できていないことによるのではないか。その原因として、実証機関ありきで技術分野が決まるような枠組みになっていることがあげられる。
・実証分野が社会のニーズに合っているか、また、環境省の政策と連動したテーマの見直しが必要である。
・実証した事業のフォローアップが十分なされていない。今後の見直しの際には、ロードマップをきちっと作成して、期限を定めて見直すべき。
・環境省、実証運営機関と実証機関の位置づけ、一者応札となっている契約などを含め、事業の枠組みを抜本的に見直す必要がある。
・実証コストの負担についても、基本的に申請者が負担する方向で見直すべき。</t>
    <rPh sb="20" eb="22">
      <t>ジギョウ</t>
    </rPh>
    <rPh sb="22" eb="24">
      <t>ゼンタイ</t>
    </rPh>
    <rPh sb="25" eb="27">
      <t>バッポン</t>
    </rPh>
    <rPh sb="27" eb="28">
      <t>テキ</t>
    </rPh>
    <rPh sb="29" eb="31">
      <t>カイゼン</t>
    </rPh>
    <phoneticPr fontId="1"/>
  </si>
  <si>
    <t>公開プロセスの結果を踏まえ、実証分野が社会のニーズや環境省政策と連動したテーマになっているか、実証した事業のフォローアップ等、事業の枠組みを抜本的に見直すこと。</t>
    <rPh sb="26" eb="29">
      <t>カンキョウショウ</t>
    </rPh>
    <rPh sb="61" eb="62">
      <t>トウ</t>
    </rPh>
    <rPh sb="63" eb="65">
      <t>ジギョウ</t>
    </rPh>
    <rPh sb="66" eb="68">
      <t>ワクグ</t>
    </rPh>
    <rPh sb="70" eb="72">
      <t>バッポン</t>
    </rPh>
    <rPh sb="72" eb="73">
      <t>テキ</t>
    </rPh>
    <rPh sb="74" eb="76">
      <t>ミナオ</t>
    </rPh>
    <phoneticPr fontId="1"/>
  </si>
  <si>
    <t>予定通り平成２８年度で終了すること。
本事業で得た知見や研究開発してきたものを環境施策等に有効に利用すること。
また、移管先においても事業の必要性、有効性を検討の上、効率的・効果的に実施するように努めること。</t>
    <rPh sb="0" eb="2">
      <t>ヨテイ</t>
    </rPh>
    <rPh sb="2" eb="3">
      <t>ドオ</t>
    </rPh>
    <rPh sb="4" eb="6">
      <t>ヘイセイ</t>
    </rPh>
    <rPh sb="8" eb="10">
      <t>ネンド</t>
    </rPh>
    <rPh sb="11" eb="13">
      <t>シュウリョウ</t>
    </rPh>
    <rPh sb="28" eb="30">
      <t>ケンキュウ</t>
    </rPh>
    <rPh sb="30" eb="32">
      <t>カイハツ</t>
    </rPh>
    <rPh sb="39" eb="41">
      <t>カンキョウ</t>
    </rPh>
    <rPh sb="41" eb="43">
      <t>セサク</t>
    </rPh>
    <rPh sb="43" eb="44">
      <t>トウ</t>
    </rPh>
    <rPh sb="59" eb="61">
      <t>イカン</t>
    </rPh>
    <rPh sb="61" eb="62">
      <t>サキ</t>
    </rPh>
    <rPh sb="67" eb="69">
      <t>ジギョウ</t>
    </rPh>
    <rPh sb="70" eb="73">
      <t>ヒツヨウセイ</t>
    </rPh>
    <rPh sb="74" eb="77">
      <t>ユウコウセイ</t>
    </rPh>
    <rPh sb="78" eb="80">
      <t>ケントウ</t>
    </rPh>
    <rPh sb="81" eb="82">
      <t>ウエ</t>
    </rPh>
    <rPh sb="83" eb="85">
      <t>コウリツ</t>
    </rPh>
    <rPh sb="85" eb="86">
      <t>テキ</t>
    </rPh>
    <rPh sb="87" eb="90">
      <t>コウカテキ</t>
    </rPh>
    <rPh sb="91" eb="93">
      <t>ジッシ</t>
    </rPh>
    <rPh sb="98" eb="99">
      <t>ツト</t>
    </rPh>
    <phoneticPr fontId="1"/>
  </si>
  <si>
    <t>外部有識者の所見を踏まえ、より効率的に予算執行等が行えるように運営体制の見直しをすること。検討企画評価委員会の構成や事業成果等の利活用等についても見直しを検討し、今後の取りまとめ等に有効的に活用できるように努めること。</t>
    <rPh sb="15" eb="18">
      <t>コウリツテキ</t>
    </rPh>
    <rPh sb="19" eb="21">
      <t>ヨサン</t>
    </rPh>
    <rPh sb="21" eb="23">
      <t>シッコウ</t>
    </rPh>
    <rPh sb="23" eb="24">
      <t>トウ</t>
    </rPh>
    <rPh sb="25" eb="26">
      <t>オコナ</t>
    </rPh>
    <rPh sb="31" eb="33">
      <t>ウンエイ</t>
    </rPh>
    <rPh sb="33" eb="35">
      <t>タイセイ</t>
    </rPh>
    <rPh sb="36" eb="38">
      <t>ミナヲ</t>
    </rPh>
    <rPh sb="45" eb="47">
      <t>ケントウ</t>
    </rPh>
    <rPh sb="47" eb="49">
      <t>キカク</t>
    </rPh>
    <rPh sb="58" eb="60">
      <t>ジギョウ</t>
    </rPh>
    <rPh sb="60" eb="62">
      <t>セイカ</t>
    </rPh>
    <rPh sb="62" eb="63">
      <t>トウ</t>
    </rPh>
    <rPh sb="64" eb="67">
      <t>リカツヨウ</t>
    </rPh>
    <rPh sb="67" eb="68">
      <t>トウ</t>
    </rPh>
    <rPh sb="73" eb="75">
      <t>ミナオ</t>
    </rPh>
    <rPh sb="77" eb="79">
      <t>ケントウ</t>
    </rPh>
    <rPh sb="81" eb="83">
      <t>コンゴ</t>
    </rPh>
    <rPh sb="84" eb="85">
      <t>ト</t>
    </rPh>
    <rPh sb="89" eb="90">
      <t>トウ</t>
    </rPh>
    <rPh sb="91" eb="93">
      <t>ユウコウ</t>
    </rPh>
    <rPh sb="93" eb="94">
      <t>テキ</t>
    </rPh>
    <rPh sb="95" eb="97">
      <t>カツヨウ</t>
    </rPh>
    <rPh sb="103" eb="104">
      <t>ツト</t>
    </rPh>
    <phoneticPr fontId="1"/>
  </si>
  <si>
    <t>・今後、分析を進めて研究成果の社会還元を推進する時期に本格的に入っていくこととなる。
・現在では、例えば、調査・分析結果を社会に還元において、環境省分と運営費交付金間を相互に移行して、執行できない。
・それぞれの予算を別個に運用する方法を漫然と続けるのではなく、これからの時期では両者を一体化し、国立環境研究所において効果的に運用できるよう見直すべきである。
・エコチル調査の企画評価委員会は、環境科学、医学、法学等の専門家16名で構成しているが、データ分析の専門家（統計学等）、公共政策の専門家は評価者として入っていない。
・エコチル調査の企画評価委員会による評価の際には、調査結果が環境政策に活用できるようになっているかなどの目標設定の観点や、そのためのデータ分析が適切かなどの方法設定の観点から、データ分析の専門家（統計学等）や公共政策の専門家を加えるべきである。
・エコチル調査の成果として、これまで参加者数の維持について評価を　してきたところである。調査の進展に伴い、今後は、調査・分析の結果を社会に還元していくことが必要であり、その状況（一般への広報、シンポジウムや新聞・雑誌等を通じての概説、学会での発表や学術論文等）について評価していくことが必要である。
・小児環境保健に関する大規模疫学調査の国際的な動向を踏まえて、エコチル調査を進めるべきである。そのため、国際連携に関わる活動、情報収集等を通じて、国際的な潮流に係る情報把握を行い、それらをエコチル調査に反映する必要がある。併せてエコチル調査についての国際的な発信を行うべきである。
・エコチル調査で得られた成果を、政策に反映していくため、エコチ　ル調査から推定される化学物質の健康影響についての成果と担当部局における各種化学物質のリスク評価等との連携の可能性を検討していく必要がある。</t>
    <phoneticPr fontId="1"/>
  </si>
  <si>
    <t>内分泌かく乱作用をもつ化学物質の試験法の開発し、リスク評価が実施できるよう効率的、効果的に事業を実施し、適切な予算執行に努めること。また、より一層の予算執行効率化の観点から調達手法の改善（一者応札の抑制の取組等）を図ること。</t>
    <rPh sb="0" eb="3">
      <t>ナイブンピ</t>
    </rPh>
    <rPh sb="1" eb="3">
      <t>ブンピツ</t>
    </rPh>
    <rPh sb="5" eb="6">
      <t>ラン</t>
    </rPh>
    <rPh sb="6" eb="8">
      <t>サヨウ</t>
    </rPh>
    <rPh sb="11" eb="13">
      <t>カガク</t>
    </rPh>
    <rPh sb="13" eb="15">
      <t>ブッシツ</t>
    </rPh>
    <rPh sb="16" eb="19">
      <t>シケンホウ</t>
    </rPh>
    <rPh sb="20" eb="22">
      <t>カイハツ</t>
    </rPh>
    <rPh sb="27" eb="29">
      <t>ヒョウカ</t>
    </rPh>
    <rPh sb="30" eb="32">
      <t>ジッシ</t>
    </rPh>
    <rPh sb="37" eb="39">
      <t>コウリツ</t>
    </rPh>
    <rPh sb="39" eb="40">
      <t>テキ</t>
    </rPh>
    <rPh sb="41" eb="44">
      <t>コウカテキ</t>
    </rPh>
    <rPh sb="45" eb="47">
      <t>ジギョウ</t>
    </rPh>
    <rPh sb="48" eb="50">
      <t>ジッシ</t>
    </rPh>
    <rPh sb="52" eb="54">
      <t>テキセツ</t>
    </rPh>
    <rPh sb="55" eb="57">
      <t>ヨサン</t>
    </rPh>
    <rPh sb="57" eb="59">
      <t>シッコウ</t>
    </rPh>
    <rPh sb="60" eb="61">
      <t>ツト</t>
    </rPh>
    <phoneticPr fontId="1"/>
  </si>
  <si>
    <t>有害性と環境中の化学物質による汚染実態を把握し、対応の必要性を検討した上、事業の効率的な予算執行に努めること。また、より一層の予算執行効率化の観点から調達手法の改善（一者応札の抑制の取組等）を図ること。</t>
    <rPh sb="0" eb="2">
      <t>ユウガイ</t>
    </rPh>
    <rPh sb="2" eb="3">
      <t>セイ</t>
    </rPh>
    <rPh sb="4" eb="6">
      <t>カンキョウ</t>
    </rPh>
    <rPh sb="6" eb="7">
      <t>チュウ</t>
    </rPh>
    <rPh sb="8" eb="10">
      <t>カガク</t>
    </rPh>
    <rPh sb="10" eb="12">
      <t>ブッシツ</t>
    </rPh>
    <rPh sb="15" eb="17">
      <t>オセン</t>
    </rPh>
    <rPh sb="17" eb="19">
      <t>ジッタイ</t>
    </rPh>
    <rPh sb="20" eb="22">
      <t>ハアク</t>
    </rPh>
    <rPh sb="24" eb="26">
      <t>タイオウ</t>
    </rPh>
    <rPh sb="27" eb="30">
      <t>ヒツヨウセイ</t>
    </rPh>
    <rPh sb="31" eb="33">
      <t>ケントウ</t>
    </rPh>
    <rPh sb="35" eb="36">
      <t>ウエ</t>
    </rPh>
    <rPh sb="37" eb="39">
      <t>ジギョウ</t>
    </rPh>
    <rPh sb="44" eb="46">
      <t>ヨサン</t>
    </rPh>
    <phoneticPr fontId="1"/>
  </si>
  <si>
    <t>体内中の化学物質の蓄積状況を把握するため、調査計画や一者応札の抑制の取組等も含め、検討の上、効率的・効果的に実施し、適切な予算執行に努めること。</t>
    <rPh sb="0" eb="2">
      <t>タイナイ</t>
    </rPh>
    <rPh sb="2" eb="3">
      <t>チュウ</t>
    </rPh>
    <rPh sb="4" eb="6">
      <t>カガク</t>
    </rPh>
    <rPh sb="6" eb="8">
      <t>ブッシツ</t>
    </rPh>
    <rPh sb="9" eb="11">
      <t>チクセキ</t>
    </rPh>
    <rPh sb="11" eb="13">
      <t>ジョウキョウ</t>
    </rPh>
    <rPh sb="14" eb="16">
      <t>ハアク</t>
    </rPh>
    <rPh sb="21" eb="23">
      <t>チョウサ</t>
    </rPh>
    <rPh sb="23" eb="25">
      <t>ケイカク</t>
    </rPh>
    <rPh sb="38" eb="39">
      <t>フク</t>
    </rPh>
    <rPh sb="41" eb="43">
      <t>ケントウ</t>
    </rPh>
    <rPh sb="44" eb="45">
      <t>ウエ</t>
    </rPh>
    <rPh sb="46" eb="48">
      <t>コウリツ</t>
    </rPh>
    <rPh sb="48" eb="49">
      <t>テキ</t>
    </rPh>
    <rPh sb="50" eb="52">
      <t>コウカ</t>
    </rPh>
    <rPh sb="52" eb="53">
      <t>テキ</t>
    </rPh>
    <rPh sb="54" eb="56">
      <t>ジッシ</t>
    </rPh>
    <rPh sb="58" eb="60">
      <t>テキセツ</t>
    </rPh>
    <rPh sb="61" eb="63">
      <t>ヨサン</t>
    </rPh>
    <rPh sb="63" eb="65">
      <t>シッコウ</t>
    </rPh>
    <rPh sb="66" eb="67">
      <t>ツト</t>
    </rPh>
    <phoneticPr fontId="1"/>
  </si>
  <si>
    <t>水俣病に関する課題（有効的な診断方法等）等を外部評価委員会の中で事業の必要性及び効率性を検討した上で、適正な予算執行に努めること。また、より一層の予算執行効率化の観点から調達手法の改善（一者応札の抑制の取組等）を図ること。</t>
    <rPh sb="0" eb="2">
      <t>ミナマタ</t>
    </rPh>
    <rPh sb="2" eb="3">
      <t>ビョウ</t>
    </rPh>
    <rPh sb="4" eb="5">
      <t>カン</t>
    </rPh>
    <rPh sb="7" eb="9">
      <t>カダイ</t>
    </rPh>
    <rPh sb="10" eb="12">
      <t>ユウコウ</t>
    </rPh>
    <rPh sb="12" eb="13">
      <t>テキ</t>
    </rPh>
    <rPh sb="14" eb="16">
      <t>シンダン</t>
    </rPh>
    <rPh sb="16" eb="18">
      <t>ホウホウ</t>
    </rPh>
    <rPh sb="18" eb="19">
      <t>トウ</t>
    </rPh>
    <rPh sb="20" eb="21">
      <t>トウ</t>
    </rPh>
    <rPh sb="22" eb="24">
      <t>ガイブ</t>
    </rPh>
    <rPh sb="24" eb="26">
      <t>ヒョウカ</t>
    </rPh>
    <rPh sb="26" eb="29">
      <t>イインカイ</t>
    </rPh>
    <rPh sb="30" eb="31">
      <t>ナカ</t>
    </rPh>
    <rPh sb="32" eb="34">
      <t>ジギョウ</t>
    </rPh>
    <phoneticPr fontId="1"/>
  </si>
  <si>
    <t>水俣病に関する総合的な調査、研究等の実施を通じ、国内外の公害の再発の防止に資するよう、引き続き効率的な予算執行に努めてほしい。</t>
    <phoneticPr fontId="1"/>
  </si>
  <si>
    <t>外部有識者の所見を踏まえ、水俣病に関する調査研究の成果等を効率的、効果的に地域や国際的に情報発信していくこと。また、引き続き、一者応札の改善に取組み、効率的な予算執行に努めること。</t>
    <rPh sb="13" eb="16">
      <t>ミナマタギョウ</t>
    </rPh>
    <rPh sb="17" eb="18">
      <t>カン</t>
    </rPh>
    <rPh sb="20" eb="22">
      <t>チョウサ</t>
    </rPh>
    <rPh sb="22" eb="24">
      <t>ケンキュウ</t>
    </rPh>
    <rPh sb="25" eb="27">
      <t>セイカ</t>
    </rPh>
    <rPh sb="27" eb="28">
      <t>トウ</t>
    </rPh>
    <rPh sb="29" eb="31">
      <t>コウリツ</t>
    </rPh>
    <rPh sb="31" eb="32">
      <t>テキ</t>
    </rPh>
    <rPh sb="33" eb="35">
      <t>コウカ</t>
    </rPh>
    <rPh sb="35" eb="36">
      <t>テキ</t>
    </rPh>
    <rPh sb="37" eb="39">
      <t>チイキ</t>
    </rPh>
    <rPh sb="40" eb="42">
      <t>コクサイ</t>
    </rPh>
    <rPh sb="42" eb="43">
      <t>テキ</t>
    </rPh>
    <rPh sb="44" eb="46">
      <t>ジョウホウ</t>
    </rPh>
    <rPh sb="46" eb="48">
      <t>ハッシン</t>
    </rPh>
    <rPh sb="58" eb="59">
      <t>ヒ</t>
    </rPh>
    <rPh sb="60" eb="61">
      <t>ツヅ</t>
    </rPh>
    <rPh sb="68" eb="70">
      <t>カイゼン</t>
    </rPh>
    <rPh sb="71" eb="73">
      <t>トリクミ</t>
    </rPh>
    <rPh sb="84" eb="85">
      <t>ツト</t>
    </rPh>
    <phoneticPr fontId="1"/>
  </si>
  <si>
    <t>カドミウム曝露との因果関係等を解明していくため、引き続き、外部評価委員会で事業の必要性及び効率性を検討した上で、効果的な事業を実施し、適正な予算執行に努めること。</t>
    <rPh sb="5" eb="7">
      <t>バクロ</t>
    </rPh>
    <rPh sb="9" eb="11">
      <t>インガ</t>
    </rPh>
    <rPh sb="11" eb="13">
      <t>カンケイ</t>
    </rPh>
    <rPh sb="13" eb="14">
      <t>トウ</t>
    </rPh>
    <rPh sb="15" eb="17">
      <t>カイメイ</t>
    </rPh>
    <rPh sb="24" eb="25">
      <t>ヒ</t>
    </rPh>
    <rPh sb="26" eb="27">
      <t>ツヅ</t>
    </rPh>
    <rPh sb="29" eb="31">
      <t>ガイブ</t>
    </rPh>
    <rPh sb="31" eb="33">
      <t>ヒョウカ</t>
    </rPh>
    <rPh sb="33" eb="36">
      <t>イインカイ</t>
    </rPh>
    <rPh sb="37" eb="39">
      <t>ジギョウ</t>
    </rPh>
    <rPh sb="56" eb="58">
      <t>コウカ</t>
    </rPh>
    <rPh sb="58" eb="59">
      <t>テキ</t>
    </rPh>
    <rPh sb="60" eb="62">
      <t>ジギョウ</t>
    </rPh>
    <rPh sb="63" eb="65">
      <t>ジッシ</t>
    </rPh>
    <phoneticPr fontId="1"/>
  </si>
  <si>
    <t>業務対象者に対して、着実に健康調査等を実施し、不安解消等に努めること。また、適切な予算措置を行うとともにより効率的・効果的に事業を実施すること。</t>
    <rPh sb="0" eb="2">
      <t>ギョウム</t>
    </rPh>
    <rPh sb="2" eb="5">
      <t>タイショウシャ</t>
    </rPh>
    <rPh sb="6" eb="7">
      <t>タイ</t>
    </rPh>
    <rPh sb="10" eb="12">
      <t>チャクジツ</t>
    </rPh>
    <rPh sb="13" eb="15">
      <t>ケンコウ</t>
    </rPh>
    <rPh sb="15" eb="17">
      <t>チョウサ</t>
    </rPh>
    <rPh sb="17" eb="18">
      <t>トウ</t>
    </rPh>
    <rPh sb="19" eb="21">
      <t>ジッシ</t>
    </rPh>
    <rPh sb="23" eb="25">
      <t>フアン</t>
    </rPh>
    <rPh sb="25" eb="27">
      <t>カイショウ</t>
    </rPh>
    <rPh sb="27" eb="28">
      <t>トウ</t>
    </rPh>
    <rPh sb="29" eb="30">
      <t>ツト</t>
    </rPh>
    <rPh sb="38" eb="40">
      <t>テキセツ</t>
    </rPh>
    <phoneticPr fontId="1"/>
  </si>
  <si>
    <t>引き続き、効率的・効果的に事業を実施し、熱中症対策を着実に普及させていくとともに適切な予算執行に努めること。</t>
    <rPh sb="0" eb="1">
      <t>ヒ</t>
    </rPh>
    <rPh sb="2" eb="3">
      <t>ツヅ</t>
    </rPh>
    <rPh sb="13" eb="15">
      <t>ジギョウ</t>
    </rPh>
    <rPh sb="40" eb="42">
      <t>テキセツ</t>
    </rPh>
    <rPh sb="43" eb="45">
      <t>ヨサン</t>
    </rPh>
    <rPh sb="45" eb="47">
      <t>シッコウ</t>
    </rPh>
    <rPh sb="48" eb="49">
      <t>ツト</t>
    </rPh>
    <phoneticPr fontId="1"/>
  </si>
  <si>
    <t>予定通り平成２８年度で終了すること。
本事業でとりまとめた成果を環境対策の推進に有効に利用すること。</t>
    <rPh sb="0" eb="2">
      <t>ヨテイ</t>
    </rPh>
    <rPh sb="2" eb="3">
      <t>ドオ</t>
    </rPh>
    <rPh sb="4" eb="6">
      <t>ヘイセイ</t>
    </rPh>
    <rPh sb="8" eb="10">
      <t>ネンド</t>
    </rPh>
    <rPh sb="11" eb="13">
      <t>シュウリョウ</t>
    </rPh>
    <rPh sb="19" eb="20">
      <t>ホン</t>
    </rPh>
    <rPh sb="20" eb="22">
      <t>ジギョウ</t>
    </rPh>
    <rPh sb="32" eb="34">
      <t>カンキョウ</t>
    </rPh>
    <rPh sb="34" eb="36">
      <t>タイサク</t>
    </rPh>
    <rPh sb="37" eb="39">
      <t>スイシン</t>
    </rPh>
    <phoneticPr fontId="1"/>
  </si>
  <si>
    <t>環境保全に関わる人材育成として研修を行うため、引き続き、環境行政の重要課題を反映し、効率的・効果的な予算執行に努めること。</t>
    <rPh sb="0" eb="2">
      <t>カンキョウ</t>
    </rPh>
    <rPh sb="2" eb="4">
      <t>ホゼン</t>
    </rPh>
    <rPh sb="5" eb="6">
      <t>カカ</t>
    </rPh>
    <rPh sb="8" eb="10">
      <t>ジンザイ</t>
    </rPh>
    <rPh sb="10" eb="12">
      <t>イクセイ</t>
    </rPh>
    <rPh sb="15" eb="17">
      <t>ケンシュウ</t>
    </rPh>
    <rPh sb="18" eb="19">
      <t>オコナ</t>
    </rPh>
    <rPh sb="23" eb="24">
      <t>ヒ</t>
    </rPh>
    <rPh sb="25" eb="26">
      <t>ツヅ</t>
    </rPh>
    <rPh sb="28" eb="30">
      <t>カンキョウ</t>
    </rPh>
    <rPh sb="30" eb="32">
      <t>ギョウセイ</t>
    </rPh>
    <rPh sb="33" eb="35">
      <t>ジュウヨウ</t>
    </rPh>
    <rPh sb="35" eb="37">
      <t>カダイ</t>
    </rPh>
    <rPh sb="38" eb="40">
      <t>ハンエイ</t>
    </rPh>
    <rPh sb="50" eb="52">
      <t>ヨサン</t>
    </rPh>
    <phoneticPr fontId="2"/>
  </si>
  <si>
    <t>諸外国の環境法制等を情報収集、分析し、環境政策の展開に資するため、引き続き、事業の効率的・効果的な執行に努めること。また、より一層の予算執行効率化の観点から調達手法の改善（一者応札の抑制の取組等）を図ること。</t>
    <rPh sb="0" eb="3">
      <t>ショガイコク</t>
    </rPh>
    <rPh sb="4" eb="6">
      <t>カンキョウ</t>
    </rPh>
    <rPh sb="6" eb="8">
      <t>ホウセイ</t>
    </rPh>
    <rPh sb="8" eb="9">
      <t>トウ</t>
    </rPh>
    <rPh sb="10" eb="12">
      <t>ジョウホウ</t>
    </rPh>
    <rPh sb="12" eb="14">
      <t>シュウシュウ</t>
    </rPh>
    <rPh sb="15" eb="17">
      <t>ブンセキ</t>
    </rPh>
    <rPh sb="19" eb="21">
      <t>カンキョウ</t>
    </rPh>
    <rPh sb="21" eb="23">
      <t>セイサク</t>
    </rPh>
    <rPh sb="24" eb="26">
      <t>テンカイ</t>
    </rPh>
    <rPh sb="27" eb="28">
      <t>シ</t>
    </rPh>
    <rPh sb="33" eb="34">
      <t>ヒ</t>
    </rPh>
    <rPh sb="35" eb="36">
      <t>ツヅ</t>
    </rPh>
    <phoneticPr fontId="1"/>
  </si>
  <si>
    <t>福島県民のニーズ等を踏まえて事業の必要性、効率性を検討し、より質の高い健康管理や健康調査等の業務を実施するとともに適切な予算執行に努めること。</t>
    <rPh sb="8" eb="9">
      <t>トウ</t>
    </rPh>
    <rPh sb="10" eb="11">
      <t>フ</t>
    </rPh>
    <rPh sb="14" eb="16">
      <t>ジギョウ</t>
    </rPh>
    <rPh sb="17" eb="19">
      <t>ヒツヨウ</t>
    </rPh>
    <rPh sb="19" eb="20">
      <t>セイ</t>
    </rPh>
    <rPh sb="21" eb="23">
      <t>コウリツ</t>
    </rPh>
    <rPh sb="23" eb="24">
      <t>セイ</t>
    </rPh>
    <rPh sb="25" eb="27">
      <t>ケントウ</t>
    </rPh>
    <rPh sb="35" eb="37">
      <t>ケンコウ</t>
    </rPh>
    <rPh sb="37" eb="39">
      <t>カンリ</t>
    </rPh>
    <rPh sb="40" eb="42">
      <t>ケンコウ</t>
    </rPh>
    <rPh sb="42" eb="44">
      <t>チョウサ</t>
    </rPh>
    <rPh sb="44" eb="45">
      <t>トウ</t>
    </rPh>
    <rPh sb="57" eb="59">
      <t>テキセツ</t>
    </rPh>
    <rPh sb="60" eb="62">
      <t>ヨサン</t>
    </rPh>
    <rPh sb="62" eb="64">
      <t>シッコウ</t>
    </rPh>
    <rPh sb="65" eb="66">
      <t>ツト</t>
    </rPh>
    <phoneticPr fontId="1"/>
  </si>
  <si>
    <t>中長期計画に沿って確実に行うとともに事業の必要性、効率性、実施体制等を含めて検討した上で実施すること。また、より一層の予算執行効率化の観点から調達手法の改善（一者応札の抑制の取組等）を図ること。</t>
    <rPh sb="12" eb="13">
      <t>オコナ</t>
    </rPh>
    <rPh sb="18" eb="20">
      <t>ジギョウ</t>
    </rPh>
    <rPh sb="21" eb="23">
      <t>ヒツヨウ</t>
    </rPh>
    <rPh sb="23" eb="24">
      <t>セイ</t>
    </rPh>
    <rPh sb="25" eb="27">
      <t>コウリツ</t>
    </rPh>
    <rPh sb="27" eb="28">
      <t>セイ</t>
    </rPh>
    <rPh sb="29" eb="31">
      <t>ジッシ</t>
    </rPh>
    <rPh sb="31" eb="33">
      <t>タイセイ</t>
    </rPh>
    <rPh sb="33" eb="34">
      <t>トウ</t>
    </rPh>
    <rPh sb="35" eb="36">
      <t>フク</t>
    </rPh>
    <rPh sb="38" eb="40">
      <t>ケントウ</t>
    </rPh>
    <rPh sb="42" eb="43">
      <t>ウエ</t>
    </rPh>
    <rPh sb="44" eb="46">
      <t>ジッシ</t>
    </rPh>
    <phoneticPr fontId="1"/>
  </si>
  <si>
    <t>施設及び設備の老朽化対策等、必要性を検討した上で長期的な施設整備全体に係る計画を策定した上で効率的に実施すること。</t>
    <rPh sb="0" eb="2">
      <t>シセツ</t>
    </rPh>
    <rPh sb="2" eb="3">
      <t>オヨ</t>
    </rPh>
    <rPh sb="4" eb="6">
      <t>セツビ</t>
    </rPh>
    <rPh sb="7" eb="10">
      <t>ロウキュウカ</t>
    </rPh>
    <rPh sb="10" eb="12">
      <t>タイサク</t>
    </rPh>
    <rPh sb="12" eb="13">
      <t>トウ</t>
    </rPh>
    <rPh sb="14" eb="16">
      <t>ヒツヨウ</t>
    </rPh>
    <rPh sb="16" eb="17">
      <t>セイ</t>
    </rPh>
    <rPh sb="18" eb="20">
      <t>ケントウ</t>
    </rPh>
    <rPh sb="22" eb="23">
      <t>ウエ</t>
    </rPh>
    <rPh sb="24" eb="26">
      <t>チョウキ</t>
    </rPh>
    <rPh sb="26" eb="27">
      <t>テキ</t>
    </rPh>
    <rPh sb="28" eb="30">
      <t>シセツ</t>
    </rPh>
    <rPh sb="30" eb="32">
      <t>セイビ</t>
    </rPh>
    <rPh sb="32" eb="34">
      <t>ゼンタイ</t>
    </rPh>
    <rPh sb="35" eb="36">
      <t>カカ</t>
    </rPh>
    <rPh sb="37" eb="39">
      <t>ケイカク</t>
    </rPh>
    <rPh sb="40" eb="42">
      <t>サクテイ</t>
    </rPh>
    <rPh sb="44" eb="45">
      <t>ウエ</t>
    </rPh>
    <rPh sb="46" eb="48">
      <t>コウリツ</t>
    </rPh>
    <rPh sb="48" eb="49">
      <t>テキ</t>
    </rPh>
    <rPh sb="50" eb="52">
      <t>ジッシ</t>
    </rPh>
    <phoneticPr fontId="1"/>
  </si>
  <si>
    <t>これまで実施した新たな政府実行計画の策定支援や政府実行計画の実施状況調査により得られた知見や成果を有効に活用し、新たな政府実行計画に基づく取組を着実に進めること。</t>
    <rPh sb="4" eb="6">
      <t>ジッシ</t>
    </rPh>
    <rPh sb="8" eb="9">
      <t>アラ</t>
    </rPh>
    <rPh sb="11" eb="13">
      <t>セイフ</t>
    </rPh>
    <rPh sb="13" eb="15">
      <t>ジッコウ</t>
    </rPh>
    <rPh sb="15" eb="17">
      <t>ケイカク</t>
    </rPh>
    <rPh sb="18" eb="20">
      <t>サクテイ</t>
    </rPh>
    <rPh sb="20" eb="22">
      <t>シエン</t>
    </rPh>
    <rPh sb="23" eb="25">
      <t>セイフ</t>
    </rPh>
    <rPh sb="25" eb="27">
      <t>ジッコウ</t>
    </rPh>
    <rPh sb="27" eb="29">
      <t>ケイカク</t>
    </rPh>
    <rPh sb="30" eb="32">
      <t>ジッシ</t>
    </rPh>
    <rPh sb="32" eb="34">
      <t>ジョウキョウ</t>
    </rPh>
    <rPh sb="34" eb="36">
      <t>チョウサ</t>
    </rPh>
    <rPh sb="39" eb="40">
      <t>エ</t>
    </rPh>
    <rPh sb="52" eb="54">
      <t>カツヨウ</t>
    </rPh>
    <rPh sb="56" eb="57">
      <t>アラ</t>
    </rPh>
    <rPh sb="59" eb="61">
      <t>セイフ</t>
    </rPh>
    <rPh sb="61" eb="63">
      <t>ジッコウ</t>
    </rPh>
    <rPh sb="63" eb="65">
      <t>ケイカク</t>
    </rPh>
    <rPh sb="66" eb="67">
      <t>モト</t>
    </rPh>
    <rPh sb="69" eb="71">
      <t>トリクミ</t>
    </rPh>
    <rPh sb="72" eb="74">
      <t>チャクジツ</t>
    </rPh>
    <rPh sb="75" eb="76">
      <t>スス</t>
    </rPh>
    <phoneticPr fontId="1"/>
  </si>
  <si>
    <t>当該経費は、各種長期低炭素シナリオの比較研究を行うとともに、他国の長期戦略の調査を行うことで我が国の長期温室効果ガス低排出発展戦略の検討を行うものである。平成28年度において、成果目標が達成できなかった原因を早急に究明し、今後の事業実施に活用すること。</t>
    <rPh sb="0" eb="2">
      <t>トウガイ</t>
    </rPh>
    <rPh sb="2" eb="4">
      <t>ケイヒ</t>
    </rPh>
    <rPh sb="6" eb="8">
      <t>カクシュ</t>
    </rPh>
    <rPh sb="8" eb="10">
      <t>チョウキ</t>
    </rPh>
    <rPh sb="10" eb="13">
      <t>テイタンソ</t>
    </rPh>
    <rPh sb="18" eb="20">
      <t>ヒカク</t>
    </rPh>
    <rPh sb="20" eb="22">
      <t>ケンキュウ</t>
    </rPh>
    <rPh sb="23" eb="24">
      <t>オコナ</t>
    </rPh>
    <rPh sb="30" eb="32">
      <t>タコク</t>
    </rPh>
    <rPh sb="33" eb="35">
      <t>チョウキ</t>
    </rPh>
    <rPh sb="35" eb="37">
      <t>センリャク</t>
    </rPh>
    <rPh sb="38" eb="40">
      <t>チョウサ</t>
    </rPh>
    <rPh sb="41" eb="42">
      <t>オコナ</t>
    </rPh>
    <rPh sb="46" eb="47">
      <t>ワ</t>
    </rPh>
    <rPh sb="48" eb="49">
      <t>クニ</t>
    </rPh>
    <rPh sb="50" eb="52">
      <t>チョウキ</t>
    </rPh>
    <rPh sb="52" eb="54">
      <t>オンシツ</t>
    </rPh>
    <rPh sb="54" eb="56">
      <t>コウカ</t>
    </rPh>
    <rPh sb="58" eb="61">
      <t>テイハイシュツ</t>
    </rPh>
    <rPh sb="61" eb="63">
      <t>ハッテン</t>
    </rPh>
    <rPh sb="63" eb="65">
      <t>センリャク</t>
    </rPh>
    <rPh sb="66" eb="68">
      <t>ケントウ</t>
    </rPh>
    <rPh sb="69" eb="70">
      <t>オコナ</t>
    </rPh>
    <rPh sb="77" eb="79">
      <t>ヘイセイ</t>
    </rPh>
    <rPh sb="104" eb="106">
      <t>ソウキュウ</t>
    </rPh>
    <rPh sb="111" eb="113">
      <t>コンゴ</t>
    </rPh>
    <rPh sb="114" eb="116">
      <t>ジギョウ</t>
    </rPh>
    <rPh sb="116" eb="118">
      <t>ジッシ</t>
    </rPh>
    <rPh sb="119" eb="121">
      <t>カツヨウ</t>
    </rPh>
    <phoneticPr fontId="1"/>
  </si>
  <si>
    <t>当該経費は、対象事業者から報告された温室効果ガス排出量を集計し、その結果を公表等することにより、事業者の自主的削減取組を促進させ温室効果ガス排出量の削減に寄与する事業である。排出量の集計結果を国民に分かりやすく公表し、事業者の自主的な削減取組を更に促進させること。</t>
    <phoneticPr fontId="1"/>
  </si>
  <si>
    <t>外部有識者点検対象外</t>
    <phoneticPr fontId="1"/>
  </si>
  <si>
    <t>当該経費は、カーボン・オフセットの普及促進を図り、それに用いられる排出削減・吸収量を認証する制度の運営・普及により、地球温暖化対策と地域活性化等の同時実現を図る事業である。引き続き他省庁と連携を行うとともに、毎年度達成すべき目標を検討し、更なる事業効率化に努めること。</t>
    <phoneticPr fontId="1"/>
  </si>
  <si>
    <t>外部有識者点検対象外</t>
    <phoneticPr fontId="1"/>
  </si>
  <si>
    <t>予定どおり平成28年度限りの事業とする。本事業で得られた知見や成果を今後の温室効果ガス削減目標の達成に向けた施策に活用すること。</t>
    <phoneticPr fontId="1"/>
  </si>
  <si>
    <t>当該経費は、家庭部門におけるCO2排出実態やエネルギー消費実態等の詳細な基礎データを統計調査により把握することで、今後の削減対策の検討や削減効果の検証等を行う事業である。引き続き一者応札を改善に努める等により効率的な執行に努めるとともに、得られた成果を広く政策立案に活かすよう検討すること。</t>
    <phoneticPr fontId="1"/>
  </si>
  <si>
    <t>外部有識者点検対象外</t>
    <phoneticPr fontId="1"/>
  </si>
  <si>
    <t>当該経費は、COOL CHOICEと共に低炭素製品への買換、サービスの利用、ライフスタイルの選択を促進することで、住民の意識改革や自発的な取組の拡大・定着を目指すものである。業務・家庭部門の4割削減に向け、毎年度の事業の進捗が確認できる定量的な成果目標を検討すること。</t>
    <rPh sb="0" eb="2">
      <t>トウガイ</t>
    </rPh>
    <rPh sb="2" eb="4">
      <t>ケイヒ</t>
    </rPh>
    <rPh sb="18" eb="19">
      <t>トモ</t>
    </rPh>
    <rPh sb="20" eb="23">
      <t>テイタンソ</t>
    </rPh>
    <rPh sb="23" eb="25">
      <t>セイヒン</t>
    </rPh>
    <rPh sb="27" eb="29">
      <t>カイカエ</t>
    </rPh>
    <rPh sb="35" eb="37">
      <t>リヨウ</t>
    </rPh>
    <rPh sb="46" eb="48">
      <t>センタク</t>
    </rPh>
    <rPh sb="49" eb="51">
      <t>ソクシン</t>
    </rPh>
    <rPh sb="57" eb="59">
      <t>ジュウミン</t>
    </rPh>
    <rPh sb="60" eb="62">
      <t>イシキ</t>
    </rPh>
    <rPh sb="62" eb="64">
      <t>カイカク</t>
    </rPh>
    <rPh sb="65" eb="68">
      <t>ジハツテキ</t>
    </rPh>
    <rPh sb="69" eb="71">
      <t>トリクミ</t>
    </rPh>
    <rPh sb="72" eb="74">
      <t>カクダイ</t>
    </rPh>
    <rPh sb="75" eb="77">
      <t>テイチャク</t>
    </rPh>
    <rPh sb="78" eb="80">
      <t>メザ</t>
    </rPh>
    <rPh sb="103" eb="106">
      <t>マイネンド</t>
    </rPh>
    <rPh sb="107" eb="109">
      <t>ジギョウ</t>
    </rPh>
    <rPh sb="110" eb="112">
      <t>シンチョク</t>
    </rPh>
    <rPh sb="113" eb="115">
      <t>カクニン</t>
    </rPh>
    <rPh sb="118" eb="121">
      <t>テイリョウテキ</t>
    </rPh>
    <rPh sb="122" eb="124">
      <t>セイカ</t>
    </rPh>
    <rPh sb="124" eb="126">
      <t>モクヒョウ</t>
    </rPh>
    <rPh sb="127" eb="129">
      <t>ケントウ</t>
    </rPh>
    <phoneticPr fontId="1"/>
  </si>
  <si>
    <t>予定どおり平成28年度限りの事業とする。本事業で得られた知見や成果を「新29-0011 カーボンプライシング導入可能性調査事業」に活用すること。</t>
    <phoneticPr fontId="1"/>
  </si>
  <si>
    <t>活動指標・実績は全9部門を対象としているのに対して、成果目標・実績は平成30年度までに7部門にとどまっているのはなぜか。2030年までに26％、2050年までには80％という温室効果ガスの大幅削減が目指されるなかで、温対法に基づく指針の策定・公表が全部門について早急になされる必要がある。本事業については最終年度が特に定まっていないことからしても、成果目標・実績欄の目標最終年度としては、全部門（9部門）を対象とした告示が出揃うことが目指される年度を記載して、いつまでに全部門をカバーする見通しなのかを明らかにすることが求められる。
ところで、以下のURLを見ても、そもそも9部門の内訳が分からない。以下のURLで示されているのは6部門しかなく、残りの3部門がいかなる部門なのかが分からない。
http://www.env.go.jp/earth/ondanka/gel/pdf/ghg_guideline_h28.pdf
http://www.env.go.jp/earth/ondanka/gel/ghg-guideline/general.html</t>
    <phoneticPr fontId="1"/>
  </si>
  <si>
    <t>当該経費は、サプライチェーンにおける温室効果ガス排出量の算定方法や削減貢献量の評価方法を整備することで、事業者のサプライチェーンでの削減取組を促進させる事業である。引き続き一者応札を改善するためにどのような工夫を講じるのか説明するとともに、成果目標を達成していることを踏まえ、更なる事業者の削減取組を促進するための方策を検討すること。</t>
    <rPh sb="18" eb="20">
      <t>オンシツ</t>
    </rPh>
    <rPh sb="20" eb="22">
      <t>コウカ</t>
    </rPh>
    <rPh sb="24" eb="27">
      <t>ハイシュツリョウ</t>
    </rPh>
    <rPh sb="28" eb="30">
      <t>サンテイ</t>
    </rPh>
    <rPh sb="30" eb="32">
      <t>ホウホウ</t>
    </rPh>
    <rPh sb="33" eb="35">
      <t>サクゲン</t>
    </rPh>
    <rPh sb="35" eb="37">
      <t>コウケン</t>
    </rPh>
    <rPh sb="37" eb="38">
      <t>リョウ</t>
    </rPh>
    <rPh sb="39" eb="41">
      <t>ヒョウカ</t>
    </rPh>
    <rPh sb="41" eb="43">
      <t>ホウホウ</t>
    </rPh>
    <rPh sb="44" eb="46">
      <t>セイビ</t>
    </rPh>
    <rPh sb="52" eb="55">
      <t>ジギョウシャ</t>
    </rPh>
    <rPh sb="66" eb="68">
      <t>サクゲン</t>
    </rPh>
    <rPh sb="68" eb="70">
      <t>トリクミ</t>
    </rPh>
    <rPh sb="71" eb="73">
      <t>ソクシン</t>
    </rPh>
    <rPh sb="82" eb="83">
      <t>ヒ</t>
    </rPh>
    <rPh sb="84" eb="85">
      <t>ツヅ</t>
    </rPh>
    <rPh sb="86" eb="87">
      <t>イチ</t>
    </rPh>
    <rPh sb="120" eb="122">
      <t>セイカ</t>
    </rPh>
    <rPh sb="122" eb="124">
      <t>モクヒョウ</t>
    </rPh>
    <rPh sb="125" eb="127">
      <t>タッセイ</t>
    </rPh>
    <rPh sb="134" eb="135">
      <t>フ</t>
    </rPh>
    <rPh sb="138" eb="139">
      <t>サラ</t>
    </rPh>
    <rPh sb="141" eb="144">
      <t>ジギョウシャ</t>
    </rPh>
    <rPh sb="145" eb="147">
      <t>サクゲン</t>
    </rPh>
    <rPh sb="147" eb="149">
      <t>トリクミ</t>
    </rPh>
    <rPh sb="150" eb="152">
      <t>ソクシン</t>
    </rPh>
    <rPh sb="157" eb="159">
      <t>ホウサク</t>
    </rPh>
    <rPh sb="160" eb="162">
      <t>ケントウ</t>
    </rPh>
    <phoneticPr fontId="1"/>
  </si>
  <si>
    <t>引き続き経費の削減や事業内容の見直しを通じて効率的に事業を実施し、1t-CO2削減コストの低減を図ること。</t>
    <rPh sb="0" eb="1">
      <t>ヒ</t>
    </rPh>
    <rPh sb="2" eb="3">
      <t>ツヅ</t>
    </rPh>
    <rPh sb="4" eb="6">
      <t>ケイヒ</t>
    </rPh>
    <rPh sb="19" eb="20">
      <t>ツウ</t>
    </rPh>
    <rPh sb="22" eb="25">
      <t>コウリツテキ</t>
    </rPh>
    <rPh sb="26" eb="28">
      <t>ジギョウ</t>
    </rPh>
    <rPh sb="29" eb="31">
      <t>ジッシ</t>
    </rPh>
    <rPh sb="39" eb="41">
      <t>サクゲン</t>
    </rPh>
    <rPh sb="45" eb="47">
      <t>テイゲン</t>
    </rPh>
    <rPh sb="48" eb="49">
      <t>ハカ</t>
    </rPh>
    <phoneticPr fontId="1"/>
  </si>
  <si>
    <t>過年度の成果実績が目標値に届いていないが原因を早急に究明し、今後の事業実施に活用すること。</t>
    <rPh sb="0" eb="3">
      <t>カネンド</t>
    </rPh>
    <rPh sb="4" eb="6">
      <t>セイカ</t>
    </rPh>
    <rPh sb="6" eb="8">
      <t>ジッセキ</t>
    </rPh>
    <rPh sb="9" eb="12">
      <t>モクヒョウチ</t>
    </rPh>
    <rPh sb="13" eb="14">
      <t>トド</t>
    </rPh>
    <phoneticPr fontId="1"/>
  </si>
  <si>
    <t>国際基準作りには是非力を入れて、日本としてのリーダーシップを発揮していただきたい。と同時に、ここで得られた各種国際的知見を国内政策に活かすようにしてほしい。そうした成果にかかる指標の設定も検討して欲しい。</t>
    <phoneticPr fontId="1"/>
  </si>
  <si>
    <t>外部有識者点検対象外</t>
    <phoneticPr fontId="1"/>
  </si>
  <si>
    <t>予定どおり平成28年度限りの事業とする。当該事業で得られた成果を低炭素な社会システム構築に活用するとともに、成果目標が達成できなかった原因を早急に究明し、その他の事業の目標達成の一助にすること。</t>
    <rPh sb="20" eb="22">
      <t>トウガイ</t>
    </rPh>
    <rPh sb="22" eb="24">
      <t>ジギョウ</t>
    </rPh>
    <rPh sb="25" eb="26">
      <t>エ</t>
    </rPh>
    <rPh sb="29" eb="31">
      <t>セイカ</t>
    </rPh>
    <rPh sb="32" eb="35">
      <t>テイタンソ</t>
    </rPh>
    <rPh sb="36" eb="38">
      <t>シャカイ</t>
    </rPh>
    <rPh sb="42" eb="44">
      <t>コウチク</t>
    </rPh>
    <rPh sb="45" eb="47">
      <t>カツヨウ</t>
    </rPh>
    <rPh sb="84" eb="86">
      <t>モクヒョウ</t>
    </rPh>
    <rPh sb="86" eb="88">
      <t>タッセイ</t>
    </rPh>
    <rPh sb="89" eb="91">
      <t>イチジョ</t>
    </rPh>
    <phoneticPr fontId="1"/>
  </si>
  <si>
    <t>予定どおり平成28年度限りの事業とする。本事業で得られた知見や成果を広く国民に公表し、今後のバイオマスエネルギー利用の普及・拡大に努めること。</t>
    <rPh sb="20" eb="21">
      <t>ホン</t>
    </rPh>
    <rPh sb="21" eb="23">
      <t>ジギョウ</t>
    </rPh>
    <rPh sb="24" eb="25">
      <t>エ</t>
    </rPh>
    <rPh sb="28" eb="30">
      <t>チケン</t>
    </rPh>
    <rPh sb="31" eb="33">
      <t>セイカ</t>
    </rPh>
    <rPh sb="34" eb="35">
      <t>ヒロ</t>
    </rPh>
    <rPh sb="36" eb="38">
      <t>コクミン</t>
    </rPh>
    <rPh sb="39" eb="41">
      <t>コウヒョウ</t>
    </rPh>
    <rPh sb="43" eb="45">
      <t>コンゴ</t>
    </rPh>
    <rPh sb="62" eb="64">
      <t>カクダイ</t>
    </rPh>
    <rPh sb="65" eb="66">
      <t>ツト</t>
    </rPh>
    <phoneticPr fontId="1"/>
  </si>
  <si>
    <t>当該経費は、将来的な地球温暖化対策の強化につながり、CO2削減ポテンシャルが相対的に大きいものの、民間の自主的な取組だけでは十分に進まない技術の開発・実証を行い、CO2排出量の大幅な削減を目指す事業である。予算執行の適正化の観点から、不用の原因を分析の上、今後の事業実施に活用すること。</t>
    <rPh sb="0" eb="2">
      <t>トウガイ</t>
    </rPh>
    <rPh sb="2" eb="4">
      <t>ケイヒ</t>
    </rPh>
    <rPh sb="6" eb="9">
      <t>ショウライテキ</t>
    </rPh>
    <rPh sb="10" eb="12">
      <t>チキュウ</t>
    </rPh>
    <rPh sb="12" eb="15">
      <t>オンダンカ</t>
    </rPh>
    <rPh sb="15" eb="17">
      <t>タイサク</t>
    </rPh>
    <rPh sb="18" eb="20">
      <t>キョウカ</t>
    </rPh>
    <rPh sb="29" eb="31">
      <t>サクゲン</t>
    </rPh>
    <rPh sb="38" eb="41">
      <t>ソウタイテキ</t>
    </rPh>
    <rPh sb="42" eb="43">
      <t>オオ</t>
    </rPh>
    <rPh sb="49" eb="51">
      <t>ミンカン</t>
    </rPh>
    <rPh sb="52" eb="55">
      <t>ジシュテキ</t>
    </rPh>
    <rPh sb="56" eb="58">
      <t>トリクミ</t>
    </rPh>
    <rPh sb="62" eb="64">
      <t>ジュウブン</t>
    </rPh>
    <rPh sb="65" eb="66">
      <t>スス</t>
    </rPh>
    <rPh sb="69" eb="71">
      <t>ギジュツ</t>
    </rPh>
    <rPh sb="72" eb="74">
      <t>カイハツ</t>
    </rPh>
    <rPh sb="75" eb="77">
      <t>ジッショウ</t>
    </rPh>
    <rPh sb="78" eb="79">
      <t>オコナ</t>
    </rPh>
    <rPh sb="84" eb="87">
      <t>ハイシュツリョウ</t>
    </rPh>
    <rPh sb="88" eb="90">
      <t>オオハバ</t>
    </rPh>
    <rPh sb="91" eb="93">
      <t>サクゲン</t>
    </rPh>
    <rPh sb="94" eb="96">
      <t>メザ</t>
    </rPh>
    <rPh sb="97" eb="99">
      <t>ジギョウ</t>
    </rPh>
    <rPh sb="103" eb="105">
      <t>ヨサン</t>
    </rPh>
    <rPh sb="112" eb="114">
      <t>カンテン</t>
    </rPh>
    <rPh sb="123" eb="125">
      <t>ブンセキ</t>
    </rPh>
    <rPh sb="126" eb="127">
      <t>ウエ</t>
    </rPh>
    <rPh sb="128" eb="130">
      <t>コンゴ</t>
    </rPh>
    <rPh sb="131" eb="133">
      <t>ジギョウ</t>
    </rPh>
    <rPh sb="133" eb="135">
      <t>ジッシ</t>
    </rPh>
    <rPh sb="136" eb="138">
      <t>カツヨウ</t>
    </rPh>
    <phoneticPr fontId="1"/>
  </si>
  <si>
    <t>当該経費は、エネルギー対策特別会計における事業の効果測定及びCO2削減対策・技術の有効性を検証し、より効率的・効果的なCO2削減対策に活かす事業である。毎年度の事業の進捗が確認できる中間的なアウトカムを設定し、適切に事業の進捗と評価を図った上で事業を実施すること。</t>
    <rPh sb="0" eb="2">
      <t>トウガイ</t>
    </rPh>
    <rPh sb="2" eb="4">
      <t>ケイヒ</t>
    </rPh>
    <rPh sb="11" eb="13">
      <t>タイサク</t>
    </rPh>
    <rPh sb="13" eb="15">
      <t>トクベツ</t>
    </rPh>
    <rPh sb="15" eb="17">
      <t>カイケイ</t>
    </rPh>
    <rPh sb="21" eb="23">
      <t>ジギョウ</t>
    </rPh>
    <rPh sb="24" eb="26">
      <t>コウカ</t>
    </rPh>
    <rPh sb="26" eb="28">
      <t>ソクテイ</t>
    </rPh>
    <rPh sb="28" eb="29">
      <t>オヨ</t>
    </rPh>
    <rPh sb="33" eb="35">
      <t>サクゲン</t>
    </rPh>
    <rPh sb="35" eb="37">
      <t>タイサク</t>
    </rPh>
    <rPh sb="38" eb="40">
      <t>ギジュツ</t>
    </rPh>
    <rPh sb="41" eb="44">
      <t>ユウコウセイ</t>
    </rPh>
    <rPh sb="45" eb="47">
      <t>ケンショウ</t>
    </rPh>
    <rPh sb="51" eb="54">
      <t>コウリツテキ</t>
    </rPh>
    <rPh sb="55" eb="58">
      <t>コウカテキ</t>
    </rPh>
    <rPh sb="62" eb="64">
      <t>サクゲン</t>
    </rPh>
    <rPh sb="64" eb="66">
      <t>タイサク</t>
    </rPh>
    <rPh sb="67" eb="68">
      <t>イ</t>
    </rPh>
    <rPh sb="70" eb="72">
      <t>ジギョウ</t>
    </rPh>
    <phoneticPr fontId="1"/>
  </si>
  <si>
    <t>当該経費は、我が国周辺水域における二酸化炭素貯留適地を特定し、石炭火力発電所排ガスから二酸化炭素の大半を分離回収する技術の実証等を推進することで、環境の保全に配慮した二酸化炭素回収・貯留の円滑な導入手法をとりまとめる事業である。引き続き他省庁と連携して事業を行うとともに、効率的に予算を執行し、成果目標の達成度を高めること。</t>
    <rPh sb="0" eb="2">
      <t>トウガイ</t>
    </rPh>
    <rPh sb="2" eb="4">
      <t>ケイヒ</t>
    </rPh>
    <rPh sb="108" eb="110">
      <t>ジギョウ</t>
    </rPh>
    <rPh sb="126" eb="128">
      <t>ジギョウ</t>
    </rPh>
    <phoneticPr fontId="1"/>
  </si>
  <si>
    <t>当該経費は、既存デバイスから大幅な効率化が可能なGaNデバイスを開発・普及させることにより、エネルギー消費の徹底的な削減及び二酸化炭素排出量の削減及びエネルギー消費が少なくても豊かな社会やライフスタイルを創造する事業である。引き続き効率的に事業を実施し、大口径ＧａＮ基盤の量産化手法を確立すること。</t>
    <rPh sb="0" eb="2">
      <t>トウガイ</t>
    </rPh>
    <rPh sb="2" eb="4">
      <t>ケイヒ</t>
    </rPh>
    <rPh sb="73" eb="74">
      <t>オヨ</t>
    </rPh>
    <rPh sb="106" eb="108">
      <t>ジギョウ</t>
    </rPh>
    <phoneticPr fontId="1"/>
  </si>
  <si>
    <t>拠出金の使い道を把握・検証するとともに、毎年度の事業の進捗が分かる成果目標を設定すること。</t>
    <rPh sb="20" eb="23">
      <t>マイネンド</t>
    </rPh>
    <rPh sb="24" eb="26">
      <t>ジギョウ</t>
    </rPh>
    <rPh sb="27" eb="29">
      <t>シンチョク</t>
    </rPh>
    <rPh sb="30" eb="31">
      <t>ワ</t>
    </rPh>
    <rPh sb="33" eb="35">
      <t>セイカ</t>
    </rPh>
    <rPh sb="35" eb="37">
      <t>モクヒョウ</t>
    </rPh>
    <rPh sb="38" eb="40">
      <t>セッテイ</t>
    </rPh>
    <phoneticPr fontId="1"/>
  </si>
  <si>
    <t>予定どおり平成28年度限りの事業とする。これまで得た知見や成果を有効に活用し、新たな政府実行計画に基づく取組を着実に進めること。</t>
    <rPh sb="35" eb="37">
      <t>カツヨウ</t>
    </rPh>
    <rPh sb="39" eb="40">
      <t>アラ</t>
    </rPh>
    <rPh sb="42" eb="44">
      <t>セイフ</t>
    </rPh>
    <rPh sb="44" eb="46">
      <t>ジッコウ</t>
    </rPh>
    <rPh sb="46" eb="48">
      <t>ケイカク</t>
    </rPh>
    <rPh sb="49" eb="50">
      <t>モト</t>
    </rPh>
    <rPh sb="52" eb="54">
      <t>トリクミ</t>
    </rPh>
    <rPh sb="55" eb="57">
      <t>チャクジツ</t>
    </rPh>
    <rPh sb="58" eb="59">
      <t>スス</t>
    </rPh>
    <phoneticPr fontId="1"/>
  </si>
  <si>
    <t>外部有識者点検対象外</t>
    <phoneticPr fontId="1"/>
  </si>
  <si>
    <t>当該経費は、潮流発電の早期実用化を見据え、海洋環境への影響を抑えた潮流発電システムの普及を促進し、また、未利用エネルギーの最大限の活用を促すことで温室効果ガスの削減を推進する事業である。毎年度の事業の進捗が分かるような成果目標を設定し、適切に事業の進捗と評価を図った上で事業を実施すること。</t>
    <rPh sb="0" eb="2">
      <t>トウガイ</t>
    </rPh>
    <rPh sb="2" eb="4">
      <t>ケイヒ</t>
    </rPh>
    <rPh sb="83" eb="85">
      <t>スイシン</t>
    </rPh>
    <rPh sb="87" eb="89">
      <t>ジギョウ</t>
    </rPh>
    <phoneticPr fontId="1"/>
  </si>
  <si>
    <t xml:space="preserve">・離島において先導的な再エネの導入や省エネの強化などは大変重要である。一層の推進を図るべきである。ただし、事業の執行状況を見ると隔年ごとに執行状況が上下しているので、事業の啓発などを再検討すべきである。
・離島においては輸送・建設コストが高額になることは理解できる。また、地方公共団体の財源が厳しいことも理解できるが、全国の離島に普及させるためには、地元地方公共団体にも応分の負担を求めるなど補助制度の見直しも検討すべきである。
</t>
    <phoneticPr fontId="1"/>
  </si>
  <si>
    <t>予定どおり平成28年度限りの事業とする。本事業で得られた知見や成果を広く国民に公表し、今後のエコチューニングビジネスの普及・拡大に努めること。</t>
    <rPh sb="20" eb="21">
      <t>ホン</t>
    </rPh>
    <rPh sb="21" eb="23">
      <t>ジギョウ</t>
    </rPh>
    <rPh sb="24" eb="25">
      <t>エ</t>
    </rPh>
    <rPh sb="28" eb="30">
      <t>チケン</t>
    </rPh>
    <rPh sb="31" eb="33">
      <t>セイカ</t>
    </rPh>
    <rPh sb="34" eb="35">
      <t>ヒロ</t>
    </rPh>
    <rPh sb="36" eb="38">
      <t>コクミン</t>
    </rPh>
    <rPh sb="39" eb="41">
      <t>コウヒョウ</t>
    </rPh>
    <rPh sb="43" eb="45">
      <t>コンゴ</t>
    </rPh>
    <rPh sb="62" eb="64">
      <t>カクダイ</t>
    </rPh>
    <rPh sb="65" eb="66">
      <t>ツト</t>
    </rPh>
    <phoneticPr fontId="1"/>
  </si>
  <si>
    <t>予定どおり平成28年度限りの事業とする。本事業で得られた知見や成果を今後の代替フロンの削減のための施策に活用すること。</t>
    <rPh sb="37" eb="39">
      <t>ダイタイ</t>
    </rPh>
    <rPh sb="43" eb="45">
      <t>サクゲン</t>
    </rPh>
    <rPh sb="49" eb="51">
      <t>セサク</t>
    </rPh>
    <rPh sb="52" eb="54">
      <t>カツヨウ</t>
    </rPh>
    <phoneticPr fontId="1"/>
  </si>
  <si>
    <t>当該経費は、家庭向けの低炭素ライフスタイル提案を行うエコ診断事業を行い、家庭部門の地球温暖化対策を推進する事業である。不用が生じているため、予算執行の適正化の観点から、不用の原因を分析の上、今後の事業実施に活用すること。</t>
    <rPh sb="0" eb="2">
      <t>トウガイ</t>
    </rPh>
    <rPh sb="2" eb="4">
      <t>ケイヒ</t>
    </rPh>
    <rPh sb="24" eb="25">
      <t>オコナ</t>
    </rPh>
    <rPh sb="28" eb="30">
      <t>シンダン</t>
    </rPh>
    <rPh sb="30" eb="32">
      <t>ジギョウ</t>
    </rPh>
    <rPh sb="33" eb="34">
      <t>オコナ</t>
    </rPh>
    <rPh sb="49" eb="51">
      <t>スイシン</t>
    </rPh>
    <rPh sb="53" eb="55">
      <t>ジギョウ</t>
    </rPh>
    <rPh sb="79" eb="81">
      <t>カンテン</t>
    </rPh>
    <rPh sb="90" eb="92">
      <t>ブンセキ</t>
    </rPh>
    <rPh sb="93" eb="94">
      <t>ウエ</t>
    </rPh>
    <rPh sb="95" eb="97">
      <t>コンゴ</t>
    </rPh>
    <rPh sb="98" eb="100">
      <t>ジギョウ</t>
    </rPh>
    <rPh sb="100" eb="102">
      <t>ジッシ</t>
    </rPh>
    <rPh sb="103" eb="105">
      <t>カツヨウ</t>
    </rPh>
    <phoneticPr fontId="1"/>
  </si>
  <si>
    <t>拠出金の使い道を把握・検証するとともに、引き続き必要最低限の拠出となるよう検討を進めること。また、一者応札の改善に向けた取組について説明すること。</t>
    <rPh sb="49" eb="50">
      <t>イッ</t>
    </rPh>
    <rPh sb="50" eb="51">
      <t>シャ</t>
    </rPh>
    <rPh sb="51" eb="53">
      <t>オウサツ</t>
    </rPh>
    <rPh sb="54" eb="56">
      <t>カイゼン</t>
    </rPh>
    <rPh sb="57" eb="58">
      <t>ム</t>
    </rPh>
    <rPh sb="60" eb="61">
      <t>ト</t>
    </rPh>
    <rPh sb="61" eb="62">
      <t>ク</t>
    </rPh>
    <rPh sb="66" eb="68">
      <t>セツメイ</t>
    </rPh>
    <phoneticPr fontId="1"/>
  </si>
  <si>
    <t>予定どおり平成28年度限りの事業とする。本事業で得られた知見や成果を「66 業務用施設等における省CO2促進事業」に活用すること。</t>
    <rPh sb="38" eb="41">
      <t>ギョウムヨウ</t>
    </rPh>
    <rPh sb="41" eb="43">
      <t>シセツ</t>
    </rPh>
    <rPh sb="43" eb="44">
      <t>トウ</t>
    </rPh>
    <rPh sb="48" eb="49">
      <t>ショウ</t>
    </rPh>
    <rPh sb="52" eb="54">
      <t>ソクシン</t>
    </rPh>
    <rPh sb="54" eb="56">
      <t>ジギョウ</t>
    </rPh>
    <phoneticPr fontId="1"/>
  </si>
  <si>
    <t>予定どおり平成28年度限りの事業とする。本事業で得られた知見や成果を「新29-0006 廃熱・湧水等の未利用資源の効率的活用による低炭素社会システム整備推進事業」に活用すること。</t>
    <phoneticPr fontId="1"/>
  </si>
  <si>
    <t>当該経費は、エネルギー消費量を抜本的に削減する大胆な省エネを進めるため、ベストを追求する発想でエネルギー効率が極めて高くCO2削減に最大の効果をもたらす技術である「L2-Tech」の導入実証を行う事業である。引き続き効率的に事業を実施し、実証事業結果を積極的に公開することにより、新たな「L2-Tech」の創造につなげること。</t>
    <rPh sb="0" eb="2">
      <t>トウガイ</t>
    </rPh>
    <rPh sb="2" eb="4">
      <t>ケイヒ</t>
    </rPh>
    <rPh sb="98" eb="100">
      <t>ジギョウ</t>
    </rPh>
    <rPh sb="104" eb="105">
      <t>ヒ</t>
    </rPh>
    <rPh sb="106" eb="107">
      <t>ツヅ</t>
    </rPh>
    <rPh sb="108" eb="111">
      <t>コウリツテキ</t>
    </rPh>
    <rPh sb="112" eb="114">
      <t>ジギョウ</t>
    </rPh>
    <rPh sb="115" eb="117">
      <t>ジッシ</t>
    </rPh>
    <rPh sb="119" eb="121">
      <t>ジッショウ</t>
    </rPh>
    <rPh sb="121" eb="123">
      <t>ジギョウ</t>
    </rPh>
    <rPh sb="123" eb="125">
      <t>ケッカ</t>
    </rPh>
    <rPh sb="126" eb="129">
      <t>セッキョクテキ</t>
    </rPh>
    <rPh sb="130" eb="132">
      <t>コウカイ</t>
    </rPh>
    <rPh sb="140" eb="141">
      <t>アラ</t>
    </rPh>
    <rPh sb="153" eb="155">
      <t>ソウゾウ</t>
    </rPh>
    <phoneticPr fontId="1"/>
  </si>
  <si>
    <t>当該経費は、自動車部材の軽量化・燃費改善等による地球温暖化対策への多大なる貢献が期待できるCNF等の次世代素材について、メーカー等と連携し、製品等活用時の削減効果検証、製造プロセスの低炭素化の検証、リサイクル時の課題・解決策検討、早期社会実装を推進する事業である。引き続き他省庁と連携しつつ、効率的に事業を実施し、早期のCNF等の社会実装を推進すること。</t>
    <rPh sb="0" eb="2">
      <t>トウガイ</t>
    </rPh>
    <rPh sb="2" eb="4">
      <t>ケイヒ</t>
    </rPh>
    <rPh sb="126" eb="128">
      <t>ジギョウ</t>
    </rPh>
    <rPh sb="136" eb="139">
      <t>タショウチョウ</t>
    </rPh>
    <rPh sb="140" eb="142">
      <t>レンケイ</t>
    </rPh>
    <rPh sb="157" eb="159">
      <t>ソウキ</t>
    </rPh>
    <rPh sb="163" eb="164">
      <t>トウ</t>
    </rPh>
    <rPh sb="165" eb="167">
      <t>シャカイ</t>
    </rPh>
    <rPh sb="167" eb="169">
      <t>ジッソウ</t>
    </rPh>
    <rPh sb="170" eb="172">
      <t>スイシン</t>
    </rPh>
    <phoneticPr fontId="1"/>
  </si>
  <si>
    <t>外部有識者点検対象外</t>
    <phoneticPr fontId="1"/>
  </si>
  <si>
    <t>予定どおり平成28年度限りの事業とする。本事業で得られた知見や成果を地方自治体等にわかりやすく公表等することを通じて、横展開を図ること。</t>
    <rPh sb="34" eb="36">
      <t>チホウ</t>
    </rPh>
    <rPh sb="36" eb="39">
      <t>ジチタイ</t>
    </rPh>
    <rPh sb="39" eb="40">
      <t>トウ</t>
    </rPh>
    <rPh sb="47" eb="49">
      <t>コウヒョウ</t>
    </rPh>
    <rPh sb="49" eb="50">
      <t>トウ</t>
    </rPh>
    <rPh sb="55" eb="56">
      <t>ツウ</t>
    </rPh>
    <rPh sb="59" eb="60">
      <t>ヨコ</t>
    </rPh>
    <rPh sb="60" eb="62">
      <t>テンカイ</t>
    </rPh>
    <rPh sb="63" eb="64">
      <t>ハカ</t>
    </rPh>
    <phoneticPr fontId="1"/>
  </si>
  <si>
    <t>当該経費は、再生可能エネルギー等を活用した低炭素な水素社会を実現し、地球温暖化対策に貢献する事業である。予算執行の適正化の観点から、不用の原因を分析の上、効率的に予算を執行し、成果目標の達成度を高めること。</t>
    <rPh sb="0" eb="2">
      <t>トウガイ</t>
    </rPh>
    <rPh sb="2" eb="4">
      <t>ケイヒ</t>
    </rPh>
    <rPh sb="46" eb="48">
      <t>ジギョウ</t>
    </rPh>
    <rPh sb="61" eb="63">
      <t>カンテン</t>
    </rPh>
    <rPh sb="72" eb="74">
      <t>ブンセキ</t>
    </rPh>
    <rPh sb="75" eb="76">
      <t>ウエ</t>
    </rPh>
    <phoneticPr fontId="1"/>
  </si>
  <si>
    <t>当該経費は、気候変動枠組条約に沿って森林等のCO2吸収・排出量の報告・検証体制を設計し、我が国の吸収源活動が国際的に認められるよう体制構築を行う事業である。REDD+の資金メカニズム制度について、導入に向けた道筋を説明すること。</t>
    <rPh sb="0" eb="2">
      <t>トウガイ</t>
    </rPh>
    <rPh sb="2" eb="4">
      <t>ケイヒ</t>
    </rPh>
    <rPh sb="40" eb="42">
      <t>セッケイ</t>
    </rPh>
    <rPh sb="72" eb="74">
      <t>ジギョウ</t>
    </rPh>
    <rPh sb="84" eb="86">
      <t>シキン</t>
    </rPh>
    <rPh sb="91" eb="93">
      <t>セイド</t>
    </rPh>
    <rPh sb="98" eb="100">
      <t>ドウニュウ</t>
    </rPh>
    <rPh sb="101" eb="102">
      <t>ム</t>
    </rPh>
    <rPh sb="104" eb="106">
      <t>ミチスジ</t>
    </rPh>
    <rPh sb="107" eb="109">
      <t>セツメイ</t>
    </rPh>
    <phoneticPr fontId="2"/>
  </si>
  <si>
    <t>現在の社会ストックの改善も必要だが、総花的にならないように。特に優先順位づけにおいては、将来の日本社会の構造変化を考えて未来志向で重点化して欲しい。例えば空調のエネルギー消費の大きい介護施設における地熱利用の冷暖房など、徹底した高効率・低排出設備の研究をして新築時の基準に取り入れるなどの検討が早急に必要だと思われる。</t>
    <phoneticPr fontId="1"/>
  </si>
  <si>
    <t>平成28年度の予算執行率が57％と低いにもかかわらず、平成29年度予算は前年度よりも400百万円の増額になっているのは、平成29年度から新たにPCB使用照明器具のLED化によるCO2削減推進事業が加わったことによるのか。そうであれば、それと地域おけるLED照明促進事業との予算の内訳が分かるような記載が「主な増減理由」の欄にでも欲しいところである。
平成28年度は予算執行率が低かったために導入補助灯数も見込みのおよそ半分にとどまっている一方で、CO2排出削減量は目標値を実績が大きく上回っている（達成度146％）のはなぜか。そもそも目標値が妥当だったのか、低すぎたのではないかと思われる。
本事業の終了年度は平成30年度となっているところ、PCB関連事業のほうは平成29年度からの3年間（平成31年度が最終年度）となっており、整合が取れていない。加えて、PCB使用照明については、現在使用中の機器数が把握できているのであれば（例えば、http://www.env.go.jp/earth/ondanka/biz_local/29_11/11gaiyo.pdfには具体的な機器数が記載されている）、それらをいつまでにどの程度LED化していくのかについて、より明確な目標設定が可能ではないか。平成31年度を最終年度とするのであれば、それまでにどのくらいのLEDへの転換を図ろうとしているのか。</t>
    <phoneticPr fontId="1"/>
  </si>
  <si>
    <t>米国のIT大手企業など、RE100イニシアチブに参加して再エネ100％に切り替える例が増えつつある。こうした国際動向も踏まえて、単に省エネ機器の導入費用の補助に終わらない、長期的に大きなインパクトを生む政策（ガイドラインや基準・ルール策定など）に力を入れて欲しい。また、北海道での取り組み事例は横展開を図っているのか。</t>
    <phoneticPr fontId="1"/>
  </si>
  <si>
    <t>・成果目標は補助事業による年間のＣＯ2排出削減量としているが、当該事業終了後に事業成果を広く普及させるためには省エネ導入に伴うＣＯ2削減率なども明らかにしておく必要がある。
・補助金交付に当たって、例えばテナントビルの改修単価（ｍ3当たりなど）などはどのように算定しているのか、公平性を保つためにも明らかにすべきである。
・予算の執行率が低いので、予算が適切に執行できるよう関係省庁などを通じ、関係団体に働きかけをする必要がある。</t>
    <phoneticPr fontId="1"/>
  </si>
  <si>
    <t>予算執行率が6％とあまりにも低すぎる。レビューシートには事業の初年度であったことがその理由として記載されているが、事業を開始する前提として農業部門における低炭素化設備導入等のニーズや必要性が踏まえられているはずであることからすると、蓋を開けてみたら手を挙げるところが少なかったということでは、そもそも事業の必要性が疑われても致し方ないものと思われる。「事業の周知が不十分かつスキームについてこれまでなかったものであったため」というのは、理由にならない。不十分にしか周知を図らなかったのであれば、それ自体大いに問題であるし、スキームがこれまでなかったものというのは新規事業であれば当たり前である。具体的にどのような改善を図っていくのかが明確に示されるべきであり、平成29年度の執行状況によっては事業の廃止も検討されてしかるべきものと思われる。
成果指標の数字がいかなる根拠に基づいて設定されているのか、目標値が達成されると農業部門からの排出削減にどの程度寄与することになるのか、明確に示すべきではないか。</t>
    <phoneticPr fontId="1"/>
  </si>
  <si>
    <t>三宮の事例はほかの全国80か所の地下街にどう展開していけるのか。一般化が可能でモデル足り得る点をきちんと分析し、横展開を図るべき。そうでなければ政策効果は限定される。</t>
    <phoneticPr fontId="1"/>
  </si>
  <si>
    <t>予算執行率（13％）、活動指標、成果指標を見る限り、当初事業計画通りに進捗しているとは考えられないが、所管部局による点検・改善の欄には「当初の事業計画通りに進んでおり、適宜フォローアップを行っている」とか「当初の見込み通りの実績が得られている」といった記載がある。どこからこのような評価が導き出されるのか大いに疑問があるところである。また、「業務成果報告書を公表している」とあるが、そうであればURL等を記載しておくべき。ネット上で検索したが、成果物を見つけることはできなかった。
フォローアップのあり方については、専門家等からなる検証の場をしっかりと設けて行うべきではないか。</t>
    <phoneticPr fontId="1"/>
  </si>
  <si>
    <t>海外調査の意義は認めるが、その成果は予算を上回る130百万円の費用支出に見合ったものであるか？報告書作成で終わらずに、成果は広く共有・公開され、活用されているか？それらの点も成果指標に組み込むべき。</t>
    <phoneticPr fontId="1"/>
  </si>
  <si>
    <t>家電販売業者への補助金が、消費者の意識啓発にまではつながっていないように感じる。執行率も極めて低く、政策効果に疑問を感じる。そもそも、消費者の環境意識とメーカーの製品開発意欲が高まるような、より効果的な政策を打ち出すべきではないか。</t>
    <phoneticPr fontId="1"/>
  </si>
  <si>
    <t>拠出金の使い道を把握・検証するとともに、引き続き必要最低限の拠出となるよう検討を進めること。</t>
    <phoneticPr fontId="1"/>
  </si>
  <si>
    <t>引き続き経費の削減や事業内容の見直しを通じて効率的に事業を実施すること。</t>
    <phoneticPr fontId="1"/>
  </si>
  <si>
    <t>当該経費は、途上国において低炭素設備等の導入に要する費用への資金支援を行うことで、世界全体の温室効果ガス排出量の削減及びJCMクレジットの獲得と我が国の削減目標の達成に活用する事業である。成果目標・指標である「平成42年度までの累積で5000万から１億ｔ-CO2削減・吸収」に向けた取組について、引き続き毎年度の事業の進捗が確認できる目標の設定を検討すること。</t>
    <rPh sb="0" eb="2">
      <t>トウガイ</t>
    </rPh>
    <rPh sb="2" eb="4">
      <t>ケイヒ</t>
    </rPh>
    <rPh sb="88" eb="90">
      <t>ジギョウ</t>
    </rPh>
    <rPh sb="152" eb="155">
      <t>マイネンド</t>
    </rPh>
    <rPh sb="167" eb="169">
      <t>モクヒョウ</t>
    </rPh>
    <rPh sb="170" eb="172">
      <t>セッテイ</t>
    </rPh>
    <rPh sb="173" eb="175">
      <t>ケントウ</t>
    </rPh>
    <phoneticPr fontId="1"/>
  </si>
  <si>
    <t>・国際交渉の動向や地球温暖化対策の進捗状況などを踏まえ他省庁との事業の重複が生じないよう常に連携を密にし、役割分担の調整を引く続き実施すること。
・平成28年秋の年次公開検証での指摘事項については一層の対応・改善を図ること。</t>
    <phoneticPr fontId="1"/>
  </si>
  <si>
    <t>平成29年度時点で管理事業としての対応が必要な案件はウクライナからのクレジットに係るものだけかもしれないが、事業の目的および概要の欄には、そもそもの本事業の目的・概要がまずは一般的に記載されるべきであり、そのうえで対応が必要な案件としてはウクライナのものが残るのみであればそのように記載すればよいと思われる。ウクライナに対する債権回収等業務が終了すれば、本事業の存在意義はなくなると考えてよいのか。今後の見通しも併せて記載すべき。</t>
    <phoneticPr fontId="1"/>
  </si>
  <si>
    <t>外部有識者点検対象外</t>
    <phoneticPr fontId="1"/>
  </si>
  <si>
    <t>当該経費は、GOSAT後継機の観測センサ開発、観測センサを搭載する人工衛星バス開発、観測データの受信・処理を行う地上設備の開発を行い、温室効果ガスMRVの精度向上を通してJCMを推進するための事業である。引き続き他省庁と連携して、経費の削減や事業内容の見直しを通じて効率的に事業を実施するとともに、引き続き定量的なアウトプット指標の設定を検討すること。</t>
    <rPh sb="0" eb="2">
      <t>トウガイ</t>
    </rPh>
    <rPh sb="2" eb="4">
      <t>ケイヒ</t>
    </rPh>
    <rPh sb="96" eb="98">
      <t>ジギョウ</t>
    </rPh>
    <rPh sb="149" eb="150">
      <t>ヒ</t>
    </rPh>
    <rPh sb="151" eb="152">
      <t>ツヅ</t>
    </rPh>
    <rPh sb="153" eb="156">
      <t>テイリョウテキ</t>
    </rPh>
    <rPh sb="163" eb="165">
      <t>シヒョウ</t>
    </rPh>
    <rPh sb="166" eb="168">
      <t>セッテイ</t>
    </rPh>
    <rPh sb="169" eb="171">
      <t>ケントウ</t>
    </rPh>
    <phoneticPr fontId="1"/>
  </si>
  <si>
    <r>
      <rPr>
        <sz val="9"/>
        <rFont val="ＭＳ Ｐゴシック"/>
        <family val="3"/>
        <charset val="128"/>
      </rPr>
      <t>支出の必要性に疑義はないが、今後も効率的使用に努めてほしい。また、大臣会合の成果を広く国内外で活用するための努力もお願いする。特に、パリ協定や</t>
    </r>
    <r>
      <rPr>
        <sz val="9"/>
        <rFont val="Arial"/>
        <family val="2"/>
      </rPr>
      <t>SDGs</t>
    </r>
    <r>
      <rPr>
        <sz val="9"/>
        <rFont val="ＭＳ Ｐゴシック"/>
        <family val="3"/>
        <charset val="128"/>
      </rPr>
      <t>とうまく絡めて、グローバルな政治的意思を伝えるとの観点から、国民の環境意識の向上に役立ててほしい。</t>
    </r>
    <phoneticPr fontId="1"/>
  </si>
  <si>
    <t>当該経費は、国内、アジア太平洋地域及び国際レベルで温暖化影響と適応に関する科学的知見づくり、共有に貢献し、また、地方公共団体及び途上国における適応の取組を促進することを通じて気候変動に適応する社会を目指す事業である。引き続き他省庁と連携して事業を行うとともに、効率的に予算を執行し、成果目標の達成度を高めること。</t>
    <rPh sb="0" eb="2">
      <t>トウガイ</t>
    </rPh>
    <rPh sb="2" eb="4">
      <t>ケイヒ</t>
    </rPh>
    <rPh sb="102" eb="104">
      <t>ジギョウ</t>
    </rPh>
    <rPh sb="120" eb="122">
      <t>ジギョウ</t>
    </rPh>
    <phoneticPr fontId="1"/>
  </si>
  <si>
    <t>外部有識者点検対象外</t>
    <phoneticPr fontId="1"/>
  </si>
  <si>
    <t>当該経費は、オゾン層破壊物質であり温室効果ガスでもあるフロン類の回収・破壊の促進及び使用時漏えい対策の推進等による排出抑制、オゾン層の状況の監視等により、オゾン層保護及び地球温暖化防止を図る事業である。引き続き一者応札の改善を検討した上で、効率的に予算を執行し、成果目標の達成度を高めること。</t>
    <rPh sb="0" eb="2">
      <t>トウガイ</t>
    </rPh>
    <rPh sb="2" eb="4">
      <t>ケイヒ</t>
    </rPh>
    <rPh sb="95" eb="97">
      <t>ジギョウ</t>
    </rPh>
    <rPh sb="101" eb="102">
      <t>ヒ</t>
    </rPh>
    <rPh sb="103" eb="104">
      <t>ツヅ</t>
    </rPh>
    <rPh sb="105" eb="106">
      <t>イッ</t>
    </rPh>
    <rPh sb="106" eb="107">
      <t>シャ</t>
    </rPh>
    <rPh sb="107" eb="109">
      <t>オウサツ</t>
    </rPh>
    <rPh sb="113" eb="115">
      <t>ケントウ</t>
    </rPh>
    <rPh sb="117" eb="118">
      <t>ウエ</t>
    </rPh>
    <rPh sb="120" eb="123">
      <t>コウリツテキ</t>
    </rPh>
    <rPh sb="124" eb="126">
      <t>ヨサン</t>
    </rPh>
    <rPh sb="127" eb="129">
      <t>シッコウ</t>
    </rPh>
    <rPh sb="131" eb="133">
      <t>セイカ</t>
    </rPh>
    <rPh sb="133" eb="135">
      <t>モクヒョウ</t>
    </rPh>
    <rPh sb="136" eb="139">
      <t>タッセイド</t>
    </rPh>
    <rPh sb="140" eb="141">
      <t>タカ</t>
    </rPh>
    <phoneticPr fontId="2"/>
  </si>
  <si>
    <t>拠出金の使い道を把握・検証するとともに、引き続き必要最低限の拠出となるよう検討を進めること。</t>
    <phoneticPr fontId="1"/>
  </si>
  <si>
    <t>外部有識者点検対象外</t>
    <phoneticPr fontId="1"/>
  </si>
  <si>
    <t>拠出金の使い道を把握・検証するとともに、引き続き必要最低限の拠出となるよう検討を進めること。</t>
    <phoneticPr fontId="1"/>
  </si>
  <si>
    <t>当該経費は、各国や関連国際機関のポジション及び国際的な議論の動向を精査し、また「経済」「社会」と「環境」との関連性も考慮したうえで、国際社会に対する知的貢献、建設的提案を行う事業である。引き続き一者応札の改善を検討した上で落札率の低い契約についても適切にフォローアップを行い、また、他の国際動向調査を実施している事業成果を有効活用すること等により、効率的な予算執行に努めること。</t>
    <rPh sb="0" eb="2">
      <t>トウガイ</t>
    </rPh>
    <rPh sb="2" eb="4">
      <t>ケイヒ</t>
    </rPh>
    <rPh sb="87" eb="89">
      <t>ジギョウ</t>
    </rPh>
    <rPh sb="93" eb="94">
      <t>ヒ</t>
    </rPh>
    <rPh sb="95" eb="96">
      <t>ツヅ</t>
    </rPh>
    <rPh sb="97" eb="99">
      <t>イチシャ</t>
    </rPh>
    <rPh sb="99" eb="101">
      <t>オウサツ</t>
    </rPh>
    <rPh sb="102" eb="104">
      <t>カイゼン</t>
    </rPh>
    <rPh sb="105" eb="107">
      <t>ケントウ</t>
    </rPh>
    <rPh sb="109" eb="110">
      <t>ウエ</t>
    </rPh>
    <rPh sb="111" eb="113">
      <t>ラクサツ</t>
    </rPh>
    <rPh sb="113" eb="114">
      <t>リツ</t>
    </rPh>
    <rPh sb="115" eb="116">
      <t>ヒク</t>
    </rPh>
    <rPh sb="117" eb="119">
      <t>ケイヤク</t>
    </rPh>
    <rPh sb="124" eb="126">
      <t>テキセツ</t>
    </rPh>
    <rPh sb="135" eb="136">
      <t>オコナ</t>
    </rPh>
    <rPh sb="141" eb="142">
      <t>タ</t>
    </rPh>
    <rPh sb="143" eb="145">
      <t>コクサイ</t>
    </rPh>
    <rPh sb="145" eb="147">
      <t>ドウコウ</t>
    </rPh>
    <rPh sb="147" eb="149">
      <t>チョウサ</t>
    </rPh>
    <rPh sb="150" eb="152">
      <t>ジッシ</t>
    </rPh>
    <rPh sb="156" eb="158">
      <t>ジギョウ</t>
    </rPh>
    <rPh sb="158" eb="160">
      <t>セイカ</t>
    </rPh>
    <rPh sb="161" eb="163">
      <t>ユウコウ</t>
    </rPh>
    <rPh sb="163" eb="165">
      <t>カツヨウ</t>
    </rPh>
    <rPh sb="169" eb="170">
      <t>トウ</t>
    </rPh>
    <rPh sb="183" eb="184">
      <t>ツト</t>
    </rPh>
    <phoneticPr fontId="1"/>
  </si>
  <si>
    <t>当該経費は、途上国において増大する環境負荷を低減するため、東アジア首脳会議環境大臣会合等において政策対話を進めると同時に、個別環境協力プロジェクトの形成及び推進を行うことにより、地球環境保全に関する国際的な連携と国際協力を推進し、もって世界全体での環境保全の推進を図る事業である。引き続き一者応札の改善を検討した上で、効率的に予算を執行し、成果目標の達成度を高めること。</t>
    <rPh sb="0" eb="2">
      <t>トウガイ</t>
    </rPh>
    <rPh sb="2" eb="4">
      <t>ケイヒ</t>
    </rPh>
    <rPh sb="134" eb="136">
      <t>ジギョウ</t>
    </rPh>
    <rPh sb="140" eb="141">
      <t>ヒ</t>
    </rPh>
    <rPh sb="142" eb="143">
      <t>ツヅ</t>
    </rPh>
    <rPh sb="144" eb="145">
      <t>イッ</t>
    </rPh>
    <rPh sb="145" eb="146">
      <t>シャ</t>
    </rPh>
    <rPh sb="146" eb="148">
      <t>オウサツ</t>
    </rPh>
    <rPh sb="152" eb="154">
      <t>ケントウ</t>
    </rPh>
    <rPh sb="156" eb="157">
      <t>ウエ</t>
    </rPh>
    <rPh sb="159" eb="162">
      <t>コウリツテキ</t>
    </rPh>
    <rPh sb="163" eb="165">
      <t>ヨサン</t>
    </rPh>
    <rPh sb="166" eb="168">
      <t>シッコウ</t>
    </rPh>
    <rPh sb="170" eb="172">
      <t>セイカ</t>
    </rPh>
    <rPh sb="172" eb="174">
      <t>モクヒョウ</t>
    </rPh>
    <rPh sb="175" eb="178">
      <t>タッセイド</t>
    </rPh>
    <rPh sb="179" eb="180">
      <t>タカ</t>
    </rPh>
    <phoneticPr fontId="2"/>
  </si>
  <si>
    <t>当該経費は、関係行政機関が中・長期的な視点から、地球温暖化の原因物質や直接的な影響を的確に把握する包括的な観測・監視を主導的かつ着実に実施することにより、気候変動とその影響の予測・評価による行政課題の解決等に資する科学的知見を集積する事業である。現在実施している研究の中間評価・最終評価だけではなく、過去に実施した研究がどのように施策に反映されたか等、当該事業の効果を図る指標等を検討のうえ、適切に事業を実施すること。</t>
    <rPh sb="0" eb="2">
      <t>トウガイ</t>
    </rPh>
    <rPh sb="2" eb="4">
      <t>ケイヒ</t>
    </rPh>
    <rPh sb="117" eb="119">
      <t>ジギョウ</t>
    </rPh>
    <phoneticPr fontId="1"/>
  </si>
  <si>
    <t>活動指標としては、「IPCC関連会合開催数」という本事業そのものの活動とはいえない内容が位置付けられている。事業概要に照らすと、日本の専門家（執筆者）の派遣回数、国内研究者への情報提供の場の数、IPCC関連の報告書等の和訳や解説資料の作製数といったことが活動指標であり、それらを通して日本の科学的知見がIPCCの報告書にどのように・どの程度反映されたのかが成果指標となるのではないか。
事業の効率性の欄において、コスト削減・効率化の工夫として「関係省庁と協力して執筆者支援を実施している」とあるが、具体的にどのような業務を関係省庁と連携・分担しながら行っているのかを関連事業の欄に記載すべき。そうでないと、コスト削減・効率化の工夫がどのように実際になされているのかが分からない。</t>
    <phoneticPr fontId="1"/>
  </si>
  <si>
    <t>当該経費は、「いぶき」シリーズによって地球全体の温室効果ガスを継続的に観測することにより、①地球の炭素循環解明に役立て、気候変動予測の信頼性を高める、②地球全体の温室効果ガスの排出を監視し、国際的な温暖化対策を促す、③世界各国の温室効果ガス排出量を宇宙から客観的に検証する事業である。平成30年度のGOAST後継機の打ち上げに向けて、事業の進捗を考慮しつつ長期計画の最適化を行うとともに、引き続き定量的なアウトプット指標を検討すること。</t>
    <rPh sb="0" eb="2">
      <t>トウガイ</t>
    </rPh>
    <rPh sb="2" eb="4">
      <t>ケイヒ</t>
    </rPh>
    <rPh sb="136" eb="138">
      <t>ジギョウ</t>
    </rPh>
    <rPh sb="142" eb="144">
      <t>ヘイセイ</t>
    </rPh>
    <rPh sb="146" eb="148">
      <t>ネンド</t>
    </rPh>
    <rPh sb="154" eb="157">
      <t>コウケイキ</t>
    </rPh>
    <rPh sb="158" eb="159">
      <t>ウ</t>
    </rPh>
    <rPh sb="160" eb="161">
      <t>ア</t>
    </rPh>
    <rPh sb="163" eb="164">
      <t>ム</t>
    </rPh>
    <rPh sb="167" eb="169">
      <t>ジギョウ</t>
    </rPh>
    <rPh sb="170" eb="172">
      <t>シンチョク</t>
    </rPh>
    <rPh sb="173" eb="175">
      <t>コウリョ</t>
    </rPh>
    <rPh sb="178" eb="180">
      <t>チョウキ</t>
    </rPh>
    <rPh sb="180" eb="182">
      <t>ケイカク</t>
    </rPh>
    <rPh sb="183" eb="186">
      <t>サイテキカ</t>
    </rPh>
    <rPh sb="187" eb="188">
      <t>オコナ</t>
    </rPh>
    <rPh sb="194" eb="195">
      <t>ヒ</t>
    </rPh>
    <rPh sb="196" eb="197">
      <t>ツヅ</t>
    </rPh>
    <rPh sb="198" eb="200">
      <t>テイリョウ</t>
    </rPh>
    <phoneticPr fontId="1"/>
  </si>
  <si>
    <t>当該経費は、パリ協定を実効性があり、我が国にとっても有益な内容とするため、詳細ルール策定交渉において、我が国の提案を打ち出し、各国との対話・交渉を行うための検討等を行う事業である。引き続き一者応札の改善を検討した上で、効率的な予算の執行に努めること。</t>
    <rPh sb="0" eb="2">
      <t>トウガイ</t>
    </rPh>
    <rPh sb="2" eb="4">
      <t>ケイヒ</t>
    </rPh>
    <rPh sb="8" eb="10">
      <t>キョウテイ</t>
    </rPh>
    <rPh sb="84" eb="86">
      <t>ジギョウ</t>
    </rPh>
    <rPh sb="90" eb="91">
      <t>ヒ</t>
    </rPh>
    <rPh sb="92" eb="93">
      <t>ツヅ</t>
    </rPh>
    <rPh sb="94" eb="95">
      <t>イッ</t>
    </rPh>
    <rPh sb="95" eb="96">
      <t>シャ</t>
    </rPh>
    <rPh sb="96" eb="98">
      <t>オウサツ</t>
    </rPh>
    <rPh sb="102" eb="104">
      <t>ケントウ</t>
    </rPh>
    <rPh sb="106" eb="107">
      <t>ウエ</t>
    </rPh>
    <rPh sb="109" eb="112">
      <t>コウリツテキ</t>
    </rPh>
    <rPh sb="113" eb="115">
      <t>ヨサン</t>
    </rPh>
    <rPh sb="116" eb="118">
      <t>シッコウ</t>
    </rPh>
    <rPh sb="119" eb="120">
      <t>ツト</t>
    </rPh>
    <phoneticPr fontId="2"/>
  </si>
  <si>
    <t>外部有識者の所見を踏まえ、成果目標のうち、地方公共団体実行計画の作成について更に高い目標設定を検討し、地域において地球温暖化対策を推進するため、地方公共団体が活用可能な温室効果ガス排出量修正ツールの開発等を早期に実施し、提供すること。　また、一者応札の改善に向け、事業内容を広く公開すること等により多くの事業者が参入できるよう引き続き努力すること。</t>
    <rPh sb="6" eb="8">
      <t>ショケン</t>
    </rPh>
    <phoneticPr fontId="1"/>
  </si>
  <si>
    <t>外部有識者の所見を踏まえ、成果目標・実績の見直しを検討すること。また、温対法第23条に基づく指針を公表した６部門の他、３部門を説明すること。</t>
    <rPh sb="6" eb="8">
      <t>ショケン</t>
    </rPh>
    <rPh sb="13" eb="15">
      <t>セイカ</t>
    </rPh>
    <rPh sb="15" eb="17">
      <t>モクヒョウ</t>
    </rPh>
    <rPh sb="18" eb="20">
      <t>ジッセキ</t>
    </rPh>
    <rPh sb="21" eb="23">
      <t>ミナオ</t>
    </rPh>
    <rPh sb="25" eb="27">
      <t>ケントウ</t>
    </rPh>
    <rPh sb="35" eb="38">
      <t>オンタイホウ</t>
    </rPh>
    <rPh sb="38" eb="39">
      <t>ダイ</t>
    </rPh>
    <rPh sb="41" eb="42">
      <t>ジョウ</t>
    </rPh>
    <rPh sb="43" eb="44">
      <t>モト</t>
    </rPh>
    <rPh sb="46" eb="48">
      <t>シシン</t>
    </rPh>
    <rPh sb="49" eb="51">
      <t>コウヒョウ</t>
    </rPh>
    <rPh sb="54" eb="56">
      <t>ブモン</t>
    </rPh>
    <rPh sb="57" eb="58">
      <t>ホカ</t>
    </rPh>
    <rPh sb="60" eb="62">
      <t>ブモン</t>
    </rPh>
    <rPh sb="63" eb="65">
      <t>セツメイ</t>
    </rPh>
    <phoneticPr fontId="1"/>
  </si>
  <si>
    <t>外部有識者の所見を踏まえ、得られた各種国際的知見を国内施策に活かすとともに、それに係る成果目標や成果指標の設定を検討すること。</t>
    <rPh sb="6" eb="8">
      <t>ショケン</t>
    </rPh>
    <rPh sb="13" eb="14">
      <t>エ</t>
    </rPh>
    <rPh sb="17" eb="19">
      <t>カクシュ</t>
    </rPh>
    <rPh sb="19" eb="22">
      <t>コクサイテキ</t>
    </rPh>
    <rPh sb="22" eb="24">
      <t>チケン</t>
    </rPh>
    <rPh sb="25" eb="27">
      <t>コクナイ</t>
    </rPh>
    <rPh sb="27" eb="29">
      <t>セサク</t>
    </rPh>
    <rPh sb="30" eb="31">
      <t>イ</t>
    </rPh>
    <rPh sb="41" eb="42">
      <t>カカ</t>
    </rPh>
    <rPh sb="43" eb="45">
      <t>セイカ</t>
    </rPh>
    <rPh sb="45" eb="47">
      <t>モクヒョウ</t>
    </rPh>
    <rPh sb="48" eb="50">
      <t>セイカ</t>
    </rPh>
    <rPh sb="50" eb="52">
      <t>シヒョウ</t>
    </rPh>
    <rPh sb="53" eb="55">
      <t>セッテイ</t>
    </rPh>
    <rPh sb="56" eb="58">
      <t>ケントウ</t>
    </rPh>
    <phoneticPr fontId="1"/>
  </si>
  <si>
    <t>予定どおり平成29年度限りの事業とする。外部有識者の所見を踏まえ、隔年の執行状況が上下している原因を分析し、事業の啓発の方法等を検討し、今後の離島の低炭素化の促進に努めること。</t>
    <rPh sb="20" eb="22">
      <t>ガイブ</t>
    </rPh>
    <rPh sb="22" eb="25">
      <t>ユウシキシャ</t>
    </rPh>
    <rPh sb="26" eb="28">
      <t>ショケン</t>
    </rPh>
    <rPh sb="29" eb="30">
      <t>フ</t>
    </rPh>
    <rPh sb="33" eb="35">
      <t>カクネン</t>
    </rPh>
    <rPh sb="36" eb="38">
      <t>シッコウ</t>
    </rPh>
    <rPh sb="38" eb="40">
      <t>ジョウキョウ</t>
    </rPh>
    <rPh sb="41" eb="43">
      <t>ジョウゲ</t>
    </rPh>
    <rPh sb="47" eb="49">
      <t>ゲンイン</t>
    </rPh>
    <rPh sb="50" eb="52">
      <t>ブンセキ</t>
    </rPh>
    <rPh sb="54" eb="56">
      <t>ジギョウ</t>
    </rPh>
    <rPh sb="57" eb="59">
      <t>ケイハツ</t>
    </rPh>
    <rPh sb="60" eb="62">
      <t>ホウホウ</t>
    </rPh>
    <rPh sb="62" eb="63">
      <t>トウ</t>
    </rPh>
    <rPh sb="64" eb="66">
      <t>ケントウ</t>
    </rPh>
    <rPh sb="68" eb="70">
      <t>コンゴ</t>
    </rPh>
    <rPh sb="71" eb="73">
      <t>リトウ</t>
    </rPh>
    <rPh sb="74" eb="77">
      <t>テイタンソ</t>
    </rPh>
    <rPh sb="77" eb="78">
      <t>カ</t>
    </rPh>
    <rPh sb="79" eb="81">
      <t>ソクシン</t>
    </rPh>
    <rPh sb="82" eb="83">
      <t>ツト</t>
    </rPh>
    <phoneticPr fontId="1"/>
  </si>
  <si>
    <t>外部有識者の所見を踏まえ、成果目標として設定したCO2削減量の妥当性を検討し説明すること。また、事業成果を踏まえ、事業採択されなかった事業者への導入指導の方法を検討するとともに、関係省庁を通じて水道事業者や下水道管理者等に働きかける等、予算が適正に執行できるよう改善に努めること。</t>
    <rPh sb="0" eb="2">
      <t>ガイブ</t>
    </rPh>
    <rPh sb="2" eb="5">
      <t>ユウシキシャ</t>
    </rPh>
    <rPh sb="6" eb="8">
      <t>ショケン</t>
    </rPh>
    <rPh sb="9" eb="10">
      <t>フ</t>
    </rPh>
    <rPh sb="13" eb="15">
      <t>セイカ</t>
    </rPh>
    <rPh sb="15" eb="17">
      <t>モクヒョウ</t>
    </rPh>
    <rPh sb="20" eb="22">
      <t>セッテイ</t>
    </rPh>
    <rPh sb="27" eb="30">
      <t>サクゲンリョウ</t>
    </rPh>
    <rPh sb="31" eb="34">
      <t>ダトウセイ</t>
    </rPh>
    <rPh sb="35" eb="37">
      <t>ケントウ</t>
    </rPh>
    <rPh sb="38" eb="40">
      <t>セツメイ</t>
    </rPh>
    <rPh sb="48" eb="50">
      <t>ジギョウ</t>
    </rPh>
    <rPh sb="50" eb="52">
      <t>セイカ</t>
    </rPh>
    <rPh sb="53" eb="54">
      <t>フ</t>
    </rPh>
    <rPh sb="57" eb="59">
      <t>ジギョウ</t>
    </rPh>
    <rPh sb="59" eb="61">
      <t>サイタク</t>
    </rPh>
    <rPh sb="67" eb="70">
      <t>ジギョウシャ</t>
    </rPh>
    <rPh sb="72" eb="74">
      <t>ドウニュウ</t>
    </rPh>
    <rPh sb="74" eb="76">
      <t>シドウ</t>
    </rPh>
    <rPh sb="77" eb="79">
      <t>ホウホウ</t>
    </rPh>
    <rPh sb="80" eb="82">
      <t>ケントウ</t>
    </rPh>
    <rPh sb="89" eb="91">
      <t>カンケイ</t>
    </rPh>
    <rPh sb="91" eb="93">
      <t>ショウチョウ</t>
    </rPh>
    <rPh sb="94" eb="95">
      <t>ツウ</t>
    </rPh>
    <rPh sb="116" eb="117">
      <t>トウ</t>
    </rPh>
    <rPh sb="131" eb="133">
      <t>カイゼン</t>
    </rPh>
    <rPh sb="134" eb="135">
      <t>ツト</t>
    </rPh>
    <phoneticPr fontId="1"/>
  </si>
  <si>
    <t>外部有識者の所見を踏まえ、目標値の設定が妥当であるか検証のうえ見直しを含め検討すること。PCB使用照明については、いつまでにどの程度LED化していくのか、より明確な目標を設定すること。</t>
    <rPh sb="0" eb="2">
      <t>ガイブ</t>
    </rPh>
    <rPh sb="2" eb="5">
      <t>ユウシキシャ</t>
    </rPh>
    <rPh sb="6" eb="8">
      <t>ショケン</t>
    </rPh>
    <rPh sb="9" eb="10">
      <t>フ</t>
    </rPh>
    <rPh sb="13" eb="16">
      <t>モクヒョウチ</t>
    </rPh>
    <rPh sb="17" eb="19">
      <t>セッテイ</t>
    </rPh>
    <rPh sb="20" eb="22">
      <t>ダトウ</t>
    </rPh>
    <rPh sb="26" eb="28">
      <t>ケンショウ</t>
    </rPh>
    <rPh sb="31" eb="33">
      <t>ミナオ</t>
    </rPh>
    <rPh sb="35" eb="36">
      <t>フク</t>
    </rPh>
    <rPh sb="37" eb="39">
      <t>ケントウ</t>
    </rPh>
    <phoneticPr fontId="1"/>
  </si>
  <si>
    <t>外部有識者の所見を踏まえ、単に省エネ機器の導入費用の補助に終わらぬよう本事業の成果の活用方法を検討すること。</t>
    <rPh sb="0" eb="2">
      <t>ガイブ</t>
    </rPh>
    <rPh sb="2" eb="5">
      <t>ユウシキシャ</t>
    </rPh>
    <rPh sb="6" eb="8">
      <t>ショケン</t>
    </rPh>
    <rPh sb="9" eb="10">
      <t>フ</t>
    </rPh>
    <rPh sb="35" eb="36">
      <t>ホン</t>
    </rPh>
    <rPh sb="36" eb="38">
      <t>ジギョウ</t>
    </rPh>
    <rPh sb="39" eb="41">
      <t>セイカ</t>
    </rPh>
    <rPh sb="42" eb="44">
      <t>カツヨウ</t>
    </rPh>
    <rPh sb="44" eb="46">
      <t>ホウホウ</t>
    </rPh>
    <rPh sb="47" eb="49">
      <t>ケントウ</t>
    </rPh>
    <phoneticPr fontId="1"/>
  </si>
  <si>
    <t>外部有識者の所見を踏まえ、当該事業終了後に事業成果を広く普及させるためには省エネ導入に伴うＣＯ2削減率なども明らかにすること。予算の適切な執行の観点から、補助金交付に当たり公平性を保つ方法を説明するとともに、関係省庁を通じて関係団体に働きかける等により予算が適正に執行できるよう改善に努めること。</t>
    <rPh sb="0" eb="2">
      <t>ガイブ</t>
    </rPh>
    <rPh sb="2" eb="5">
      <t>ユウシキシャ</t>
    </rPh>
    <rPh sb="6" eb="8">
      <t>ショケン</t>
    </rPh>
    <rPh sb="9" eb="10">
      <t>フ</t>
    </rPh>
    <phoneticPr fontId="1"/>
  </si>
  <si>
    <t>外部有識者の所見を踏まえ、予算執行率を改善するため、今後の事業実施において事業者への周知方法の見直しを早急に行い予算が適正に執行できるように努めること。成果指標の数値根拠を説明するとともに、目標値が達成されると農業部門からの排出削減にどの程度寄与することになるのか明確にすること。</t>
    <rPh sb="0" eb="2">
      <t>ガイブ</t>
    </rPh>
    <rPh sb="2" eb="5">
      <t>ユウシキシャ</t>
    </rPh>
    <rPh sb="6" eb="8">
      <t>ショケン</t>
    </rPh>
    <rPh sb="9" eb="10">
      <t>フ</t>
    </rPh>
    <rPh sb="13" eb="15">
      <t>ヨサン</t>
    </rPh>
    <rPh sb="15" eb="18">
      <t>シッコウリツ</t>
    </rPh>
    <rPh sb="19" eb="21">
      <t>カイゼン</t>
    </rPh>
    <rPh sb="26" eb="28">
      <t>コンゴ</t>
    </rPh>
    <rPh sb="29" eb="31">
      <t>ジギョウ</t>
    </rPh>
    <rPh sb="31" eb="33">
      <t>ジッシ</t>
    </rPh>
    <rPh sb="37" eb="40">
      <t>ジギョウシャ</t>
    </rPh>
    <rPh sb="42" eb="44">
      <t>シュウチ</t>
    </rPh>
    <rPh sb="44" eb="46">
      <t>ホウホウ</t>
    </rPh>
    <rPh sb="47" eb="49">
      <t>ミナオ</t>
    </rPh>
    <rPh sb="51" eb="53">
      <t>ソウキュウ</t>
    </rPh>
    <rPh sb="54" eb="55">
      <t>オコナ</t>
    </rPh>
    <rPh sb="56" eb="58">
      <t>ヨサン</t>
    </rPh>
    <rPh sb="59" eb="61">
      <t>テキセイ</t>
    </rPh>
    <rPh sb="62" eb="64">
      <t>シッコウ</t>
    </rPh>
    <rPh sb="70" eb="71">
      <t>ツト</t>
    </rPh>
    <rPh sb="76" eb="78">
      <t>セイカ</t>
    </rPh>
    <rPh sb="81" eb="83">
      <t>スウチ</t>
    </rPh>
    <rPh sb="86" eb="88">
      <t>セツメイ</t>
    </rPh>
    <phoneticPr fontId="1"/>
  </si>
  <si>
    <t>予定どおり平成29年度で終了すること。外部有識者の所見を踏まえ、三宮の事例をモデルたり得る点を分析したうえで、横展開を図るよう努めること。</t>
    <rPh sb="0" eb="2">
      <t>ヨテイ</t>
    </rPh>
    <rPh sb="5" eb="7">
      <t>ヘイセイ</t>
    </rPh>
    <rPh sb="9" eb="11">
      <t>ネンド</t>
    </rPh>
    <rPh sb="12" eb="14">
      <t>シュウリョウ</t>
    </rPh>
    <rPh sb="19" eb="21">
      <t>ガイブ</t>
    </rPh>
    <rPh sb="21" eb="24">
      <t>ユウシキシャ</t>
    </rPh>
    <rPh sb="25" eb="27">
      <t>ショケン</t>
    </rPh>
    <rPh sb="28" eb="29">
      <t>フ</t>
    </rPh>
    <rPh sb="32" eb="34">
      <t>サンノミヤ</t>
    </rPh>
    <rPh sb="35" eb="37">
      <t>ジレイ</t>
    </rPh>
    <rPh sb="43" eb="44">
      <t>エ</t>
    </rPh>
    <rPh sb="45" eb="46">
      <t>テン</t>
    </rPh>
    <rPh sb="47" eb="49">
      <t>ブンセキ</t>
    </rPh>
    <rPh sb="55" eb="56">
      <t>ヨコ</t>
    </rPh>
    <rPh sb="56" eb="58">
      <t>テンカイ</t>
    </rPh>
    <rPh sb="59" eb="60">
      <t>ハカ</t>
    </rPh>
    <rPh sb="63" eb="64">
      <t>ツト</t>
    </rPh>
    <phoneticPr fontId="1"/>
  </si>
  <si>
    <t>外部有識者の所見を踏まえ、本事業の成果を今後どのように活用するのかを説明すること。</t>
    <rPh sb="0" eb="2">
      <t>ガイブ</t>
    </rPh>
    <rPh sb="2" eb="5">
      <t>ユウシキシャ</t>
    </rPh>
    <rPh sb="6" eb="8">
      <t>ショケン</t>
    </rPh>
    <rPh sb="9" eb="10">
      <t>フ</t>
    </rPh>
    <rPh sb="13" eb="14">
      <t>ホン</t>
    </rPh>
    <rPh sb="14" eb="16">
      <t>ジギョウ</t>
    </rPh>
    <rPh sb="17" eb="19">
      <t>セイカ</t>
    </rPh>
    <rPh sb="20" eb="22">
      <t>コンゴ</t>
    </rPh>
    <rPh sb="27" eb="29">
      <t>カツヨウ</t>
    </rPh>
    <rPh sb="34" eb="36">
      <t>セツメイ</t>
    </rPh>
    <phoneticPr fontId="1"/>
  </si>
  <si>
    <t>外部有識者の所見を踏まえ、予算執行率（13％）、活動指標、成果指標を見る限り、当初事業計画通りに進捗しているとは考えられないため、事業の進捗を適切に把握・管理し適切な執行に努めること。また、フォローアップの実施方法について検討のうえ説明すること。</t>
    <rPh sb="0" eb="2">
      <t>ガイブ</t>
    </rPh>
    <rPh sb="2" eb="5">
      <t>ユウシキシャ</t>
    </rPh>
    <rPh sb="6" eb="8">
      <t>ショケン</t>
    </rPh>
    <rPh sb="9" eb="10">
      <t>フ</t>
    </rPh>
    <rPh sb="65" eb="67">
      <t>ジギョウ</t>
    </rPh>
    <rPh sb="68" eb="70">
      <t>シンチョク</t>
    </rPh>
    <rPh sb="71" eb="73">
      <t>テキセツ</t>
    </rPh>
    <rPh sb="74" eb="76">
      <t>ハアク</t>
    </rPh>
    <rPh sb="77" eb="79">
      <t>カンリ</t>
    </rPh>
    <rPh sb="80" eb="82">
      <t>テキセツ</t>
    </rPh>
    <rPh sb="83" eb="85">
      <t>シッコウ</t>
    </rPh>
    <rPh sb="86" eb="87">
      <t>ツト</t>
    </rPh>
    <rPh sb="103" eb="105">
      <t>ジッシ</t>
    </rPh>
    <rPh sb="105" eb="107">
      <t>ホウホウ</t>
    </rPh>
    <rPh sb="111" eb="113">
      <t>ケントウ</t>
    </rPh>
    <rPh sb="116" eb="118">
      <t>セツメイ</t>
    </rPh>
    <phoneticPr fontId="1"/>
  </si>
  <si>
    <t>外部有識者の所見を踏まえ、海外調査の成果を広く共有・公開する方法を検討するとともに、それらを成果指標とする等の検討すること。</t>
    <rPh sb="0" eb="2">
      <t>ガイブ</t>
    </rPh>
    <rPh sb="2" eb="5">
      <t>ユウシキシャ</t>
    </rPh>
    <rPh sb="6" eb="8">
      <t>ショケン</t>
    </rPh>
    <rPh sb="9" eb="10">
      <t>フ</t>
    </rPh>
    <rPh sb="13" eb="15">
      <t>カイガイ</t>
    </rPh>
    <rPh sb="15" eb="17">
      <t>チョウサ</t>
    </rPh>
    <rPh sb="18" eb="20">
      <t>セイカ</t>
    </rPh>
    <rPh sb="21" eb="22">
      <t>ヒロ</t>
    </rPh>
    <rPh sb="23" eb="25">
      <t>キョウユウ</t>
    </rPh>
    <rPh sb="26" eb="28">
      <t>コウカイ</t>
    </rPh>
    <rPh sb="30" eb="32">
      <t>ホウホウ</t>
    </rPh>
    <rPh sb="33" eb="35">
      <t>ケントウ</t>
    </rPh>
    <rPh sb="46" eb="48">
      <t>セイカ</t>
    </rPh>
    <rPh sb="48" eb="50">
      <t>シヒョウ</t>
    </rPh>
    <rPh sb="53" eb="54">
      <t>トウ</t>
    </rPh>
    <rPh sb="55" eb="57">
      <t>ケントウ</t>
    </rPh>
    <phoneticPr fontId="1"/>
  </si>
  <si>
    <t>外部有識者所見を踏まえ、予定どおり平成28年度限りの事業とする。本事業で得られた知見や成果を「新29-0005　省エネ家電等COOL CHOICE推進事業」に活用すること。</t>
    <rPh sb="0" eb="2">
      <t>ガイブ</t>
    </rPh>
    <rPh sb="2" eb="5">
      <t>ユウシキシャ</t>
    </rPh>
    <rPh sb="5" eb="7">
      <t>ショケン</t>
    </rPh>
    <rPh sb="8" eb="9">
      <t>フ</t>
    </rPh>
    <rPh sb="32" eb="33">
      <t>ホン</t>
    </rPh>
    <rPh sb="33" eb="35">
      <t>ジギョウ</t>
    </rPh>
    <rPh sb="36" eb="37">
      <t>エ</t>
    </rPh>
    <rPh sb="40" eb="42">
      <t>チケン</t>
    </rPh>
    <rPh sb="43" eb="45">
      <t>セイカ</t>
    </rPh>
    <rPh sb="47" eb="48">
      <t>シン</t>
    </rPh>
    <rPh sb="79" eb="81">
      <t>カツヨウ</t>
    </rPh>
    <phoneticPr fontId="1"/>
  </si>
  <si>
    <t>外部有識者の所見を踏まえ、他省庁の連携を密にし、引き続き事業の重複が生じぬよう留意のうえ事業を実施すること。平成28年秋の年次公開検証での指摘事項について一層の対応・改善を図ること。</t>
    <rPh sb="6" eb="8">
      <t>ショケン</t>
    </rPh>
    <phoneticPr fontId="1"/>
  </si>
  <si>
    <t>予定どおり平成29年度限りの事業とする。外部有識者の所見を踏まえ、事業の目的・概要の記載を改めるとともに、今後の見通しを併せて記載すること。</t>
    <rPh sb="26" eb="28">
      <t>ショケン</t>
    </rPh>
    <phoneticPr fontId="1"/>
  </si>
  <si>
    <t>外務有識者の所見を踏まえ、環境大臣会合の成果を広く国内外で活用するとともに、特にパリ協定やSDGｓと絡めてグローバルな政治的意思を伝えるとの観点から国民の環境意識向上に引き続き努めること。</t>
    <rPh sb="0" eb="2">
      <t>ガイム</t>
    </rPh>
    <rPh sb="2" eb="5">
      <t>ユウシキシャ</t>
    </rPh>
    <rPh sb="6" eb="8">
      <t>ショケン</t>
    </rPh>
    <rPh sb="9" eb="10">
      <t>フ</t>
    </rPh>
    <rPh sb="13" eb="15">
      <t>カンキョウ</t>
    </rPh>
    <rPh sb="15" eb="17">
      <t>ダイジン</t>
    </rPh>
    <rPh sb="17" eb="19">
      <t>カイゴウ</t>
    </rPh>
    <rPh sb="20" eb="22">
      <t>セイカ</t>
    </rPh>
    <rPh sb="23" eb="24">
      <t>ヒロ</t>
    </rPh>
    <rPh sb="25" eb="28">
      <t>コクナイガイ</t>
    </rPh>
    <rPh sb="29" eb="31">
      <t>カツヨウ</t>
    </rPh>
    <rPh sb="38" eb="39">
      <t>トク</t>
    </rPh>
    <rPh sb="42" eb="44">
      <t>キョウテイ</t>
    </rPh>
    <rPh sb="50" eb="51">
      <t>カラ</t>
    </rPh>
    <rPh sb="59" eb="62">
      <t>セイジテキ</t>
    </rPh>
    <rPh sb="62" eb="64">
      <t>イシ</t>
    </rPh>
    <rPh sb="65" eb="66">
      <t>ツタ</t>
    </rPh>
    <rPh sb="70" eb="72">
      <t>カンテン</t>
    </rPh>
    <rPh sb="74" eb="76">
      <t>コクミン</t>
    </rPh>
    <rPh sb="77" eb="79">
      <t>カンキョウ</t>
    </rPh>
    <rPh sb="79" eb="81">
      <t>イシキ</t>
    </rPh>
    <rPh sb="81" eb="83">
      <t>コウジョウ</t>
    </rPh>
    <rPh sb="84" eb="85">
      <t>ヒ</t>
    </rPh>
    <rPh sb="86" eb="87">
      <t>ツヅ</t>
    </rPh>
    <rPh sb="88" eb="89">
      <t>ツト</t>
    </rPh>
    <phoneticPr fontId="1"/>
  </si>
  <si>
    <t>外部有識者の所見を踏まえ、拠出金が適切に執行されているか確認するとともに、その結果を説明すること。</t>
    <rPh sb="0" eb="2">
      <t>ガイブ</t>
    </rPh>
    <rPh sb="2" eb="5">
      <t>ユウシキシャ</t>
    </rPh>
    <rPh sb="6" eb="8">
      <t>ショケン</t>
    </rPh>
    <rPh sb="9" eb="10">
      <t>フ</t>
    </rPh>
    <rPh sb="13" eb="16">
      <t>キョシュツキン</t>
    </rPh>
    <rPh sb="17" eb="19">
      <t>テキセツ</t>
    </rPh>
    <rPh sb="20" eb="22">
      <t>シッコウ</t>
    </rPh>
    <rPh sb="28" eb="30">
      <t>カクニン</t>
    </rPh>
    <rPh sb="39" eb="41">
      <t>ケッカ</t>
    </rPh>
    <rPh sb="42" eb="44">
      <t>セツメイ</t>
    </rPh>
    <phoneticPr fontId="1"/>
  </si>
  <si>
    <t>外部有識者の所見を踏まえ、成果指標・活動指標を見直すよう検討すること。また、関係省庁との連携・分担内容を説明し、関連事業への記載を検討すること。</t>
    <rPh sb="0" eb="2">
      <t>ガイブ</t>
    </rPh>
    <rPh sb="2" eb="5">
      <t>ユウシキシャ</t>
    </rPh>
    <rPh sb="6" eb="8">
      <t>ショケン</t>
    </rPh>
    <rPh sb="9" eb="10">
      <t>フ</t>
    </rPh>
    <rPh sb="13" eb="15">
      <t>セイカ</t>
    </rPh>
    <rPh sb="15" eb="17">
      <t>シヒョウ</t>
    </rPh>
    <rPh sb="18" eb="20">
      <t>カツドウ</t>
    </rPh>
    <rPh sb="20" eb="22">
      <t>シヒョウ</t>
    </rPh>
    <rPh sb="23" eb="25">
      <t>ミナオ</t>
    </rPh>
    <rPh sb="28" eb="30">
      <t>ケントウ</t>
    </rPh>
    <rPh sb="38" eb="40">
      <t>カンケイ</t>
    </rPh>
    <rPh sb="40" eb="42">
      <t>ショウチョウ</t>
    </rPh>
    <rPh sb="44" eb="46">
      <t>レンケイ</t>
    </rPh>
    <rPh sb="47" eb="49">
      <t>ブンタン</t>
    </rPh>
    <rPh sb="49" eb="51">
      <t>ナイヨウ</t>
    </rPh>
    <rPh sb="52" eb="54">
      <t>セツメイ</t>
    </rPh>
    <rPh sb="56" eb="58">
      <t>カンレン</t>
    </rPh>
    <rPh sb="58" eb="60">
      <t>ジギョウ</t>
    </rPh>
    <rPh sb="62" eb="64">
      <t>キサイ</t>
    </rPh>
    <rPh sb="65" eb="67">
      <t>ケントウ</t>
    </rPh>
    <phoneticPr fontId="1"/>
  </si>
  <si>
    <t>当該事業は不発弾の陸上での処分を行うことにより、従来行われていた不発弾の海洋投入処分量をゼロとし、もって海洋環境の保全に資する重要な事業である。引き続き着実に事業を実施すること。</t>
    <rPh sb="0" eb="2">
      <t>トウガイ</t>
    </rPh>
    <rPh sb="2" eb="4">
      <t>ジギョウ</t>
    </rPh>
    <rPh sb="5" eb="8">
      <t>フハツダン</t>
    </rPh>
    <rPh sb="9" eb="11">
      <t>リクジョウ</t>
    </rPh>
    <rPh sb="13" eb="15">
      <t>ショブン</t>
    </rPh>
    <rPh sb="16" eb="17">
      <t>オコナ</t>
    </rPh>
    <rPh sb="24" eb="26">
      <t>ジュウライ</t>
    </rPh>
    <rPh sb="26" eb="27">
      <t>オコナ</t>
    </rPh>
    <rPh sb="32" eb="35">
      <t>フハツダン</t>
    </rPh>
    <rPh sb="36" eb="38">
      <t>カイヨウ</t>
    </rPh>
    <rPh sb="38" eb="40">
      <t>トウニュウ</t>
    </rPh>
    <rPh sb="40" eb="43">
      <t>ショブンリョウ</t>
    </rPh>
    <rPh sb="52" eb="54">
      <t>カイヨウ</t>
    </rPh>
    <rPh sb="54" eb="56">
      <t>カンキョウ</t>
    </rPh>
    <rPh sb="57" eb="59">
      <t>ホゼン</t>
    </rPh>
    <rPh sb="60" eb="61">
      <t>シ</t>
    </rPh>
    <rPh sb="63" eb="65">
      <t>ジュウヨウ</t>
    </rPh>
    <rPh sb="66" eb="68">
      <t>ジギョウ</t>
    </rPh>
    <rPh sb="72" eb="73">
      <t>ヒ</t>
    </rPh>
    <rPh sb="74" eb="75">
      <t>ツヅ</t>
    </rPh>
    <rPh sb="76" eb="78">
      <t>チャクジツ</t>
    </rPh>
    <rPh sb="79" eb="81">
      <t>ジギョウ</t>
    </rPh>
    <rPh sb="82" eb="84">
      <t>ジッシ</t>
    </rPh>
    <phoneticPr fontId="1"/>
  </si>
  <si>
    <t>地球環境の保全を図るため、各国が共同して研究することは大変重要であるが、わが国の拠出金が適切に執行されているかを確認する体制を整備し、この結果を公表する必要がある。</t>
    <phoneticPr fontId="1"/>
  </si>
  <si>
    <t>情報的手法は、今後、廃棄物対策にとって中核的な役割を果たすと思われるので、成果の活用を期待する。</t>
    <rPh sb="0" eb="3">
      <t>ジョウホウテキ</t>
    </rPh>
    <rPh sb="3" eb="5">
      <t>シュホウ</t>
    </rPh>
    <rPh sb="7" eb="9">
      <t>コンゴ</t>
    </rPh>
    <rPh sb="10" eb="15">
      <t>ハイキブツタイサク</t>
    </rPh>
    <rPh sb="19" eb="22">
      <t>チュウカクテキ</t>
    </rPh>
    <rPh sb="23" eb="25">
      <t>ヤクワリ</t>
    </rPh>
    <rPh sb="26" eb="27">
      <t>ハ</t>
    </rPh>
    <rPh sb="30" eb="31">
      <t>オモ</t>
    </rPh>
    <rPh sb="37" eb="39">
      <t>セイカ</t>
    </rPh>
    <rPh sb="40" eb="42">
      <t>カツヨウ</t>
    </rPh>
    <rPh sb="43" eb="45">
      <t>キタイ</t>
    </rPh>
    <phoneticPr fontId="1"/>
  </si>
  <si>
    <t>外部有識者の所見を踏まえ、応募者を増やすための工夫を講じるとともに、成果目標達成に向けて、適切に事業を行うこと。</t>
    <rPh sb="9" eb="10">
      <t>フ</t>
    </rPh>
    <phoneticPr fontId="1"/>
  </si>
  <si>
    <t>外部有識者の所見を踏まえ、拠出金が適切に執行されているかを確認する体制を整備し、その結果の公表を検討すること。</t>
    <rPh sb="9" eb="10">
      <t>フ</t>
    </rPh>
    <rPh sb="48" eb="50">
      <t>ケントウ</t>
    </rPh>
    <phoneticPr fontId="1"/>
  </si>
  <si>
    <t>ガイドライン策定で終わらずに、十分な普及に務めて欲しい。その点に関する成果指標も設定すべきではないか。ガイドラインに沿った優良取り組み事例を共有する仕組みづくりにも力を入れるべき。</t>
    <rPh sb="6" eb="8">
      <t>サクテイ</t>
    </rPh>
    <rPh sb="9" eb="10">
      <t>オ</t>
    </rPh>
    <rPh sb="15" eb="17">
      <t>ジュウブン</t>
    </rPh>
    <rPh sb="18" eb="20">
      <t>フキュウ</t>
    </rPh>
    <rPh sb="21" eb="22">
      <t>ツト</t>
    </rPh>
    <rPh sb="24" eb="25">
      <t>ホ</t>
    </rPh>
    <rPh sb="30" eb="31">
      <t>テン</t>
    </rPh>
    <rPh sb="32" eb="33">
      <t>カン</t>
    </rPh>
    <rPh sb="35" eb="37">
      <t>セイカ</t>
    </rPh>
    <rPh sb="37" eb="39">
      <t>シヒョウ</t>
    </rPh>
    <rPh sb="40" eb="42">
      <t>セッテイ</t>
    </rPh>
    <rPh sb="58" eb="59">
      <t>ソ</t>
    </rPh>
    <rPh sb="61" eb="63">
      <t>ユウリョウ</t>
    </rPh>
    <rPh sb="63" eb="64">
      <t>ト</t>
    </rPh>
    <rPh sb="65" eb="66">
      <t>ク</t>
    </rPh>
    <rPh sb="67" eb="69">
      <t>ジレイ</t>
    </rPh>
    <rPh sb="70" eb="72">
      <t>キョウユウ</t>
    </rPh>
    <rPh sb="74" eb="76">
      <t>シク</t>
    </rPh>
    <rPh sb="82" eb="83">
      <t>チカラ</t>
    </rPh>
    <rPh sb="84" eb="85">
      <t>イ</t>
    </rPh>
    <phoneticPr fontId="2"/>
  </si>
  <si>
    <t>外部有識者の所見に確実に対応するとともに、事業終了までに普及・広報の方策について十分な検討を行うこと。</t>
    <rPh sb="21" eb="23">
      <t>ジギョウ</t>
    </rPh>
    <rPh sb="23" eb="25">
      <t>シュウリョウ</t>
    </rPh>
    <rPh sb="28" eb="30">
      <t>フキュウ</t>
    </rPh>
    <rPh sb="31" eb="33">
      <t>コウホウ</t>
    </rPh>
    <rPh sb="34" eb="36">
      <t>ホウサク</t>
    </rPh>
    <rPh sb="40" eb="42">
      <t>ジュウブン</t>
    </rPh>
    <rPh sb="43" eb="45">
      <t>ケントウ</t>
    </rPh>
    <rPh sb="46" eb="47">
      <t>オコナ</t>
    </rPh>
    <phoneticPr fontId="1"/>
  </si>
  <si>
    <t>計画段階の支援だけでなく、その後の政策実施まできちんとフォローして、政策効果を高めるようにして欲しい。また、経済産業省の事業との役割の違いはわかるが、必要な連携は十分にとってほしい（言うまでもなく、技術と政策は統合的に考えるべき問題）。</t>
    <rPh sb="0" eb="2">
      <t>ケイカク</t>
    </rPh>
    <rPh sb="2" eb="4">
      <t>ダンカイ</t>
    </rPh>
    <rPh sb="5" eb="7">
      <t>シエン</t>
    </rPh>
    <rPh sb="17" eb="19">
      <t>セイサク</t>
    </rPh>
    <rPh sb="19" eb="21">
      <t>ジッシ</t>
    </rPh>
    <rPh sb="34" eb="36">
      <t>セイサク</t>
    </rPh>
    <rPh sb="36" eb="38">
      <t>コウカ</t>
    </rPh>
    <rPh sb="39" eb="40">
      <t>タカ</t>
    </rPh>
    <rPh sb="47" eb="48">
      <t>ホ</t>
    </rPh>
    <rPh sb="54" eb="56">
      <t>ケイザイ</t>
    </rPh>
    <rPh sb="56" eb="59">
      <t>サンギョウショウ</t>
    </rPh>
    <rPh sb="60" eb="62">
      <t>ジギョウ</t>
    </rPh>
    <rPh sb="64" eb="66">
      <t>ヤクワリ</t>
    </rPh>
    <rPh sb="67" eb="68">
      <t>チガ</t>
    </rPh>
    <rPh sb="75" eb="77">
      <t>ヒツヨウ</t>
    </rPh>
    <rPh sb="78" eb="80">
      <t>レンケイ</t>
    </rPh>
    <rPh sb="81" eb="83">
      <t>ジュウブン</t>
    </rPh>
    <rPh sb="91" eb="92">
      <t>イ</t>
    </rPh>
    <rPh sb="99" eb="101">
      <t>ギジュツ</t>
    </rPh>
    <rPh sb="102" eb="104">
      <t>セイサク</t>
    </rPh>
    <rPh sb="105" eb="108">
      <t>トウゴウテキ</t>
    </rPh>
    <rPh sb="109" eb="110">
      <t>カンガ</t>
    </rPh>
    <rPh sb="114" eb="116">
      <t>モンダイ</t>
    </rPh>
    <phoneticPr fontId="2"/>
  </si>
  <si>
    <t>外部有識者の所見に確実に対応し、政策実施段階までのフォローを実施することにより、低炭素地域づくりの実現を図ること。
また、計画的な執行により不用を生じさせないよう努めること。</t>
    <rPh sb="20" eb="22">
      <t>ダンカイ</t>
    </rPh>
    <rPh sb="30" eb="32">
      <t>ジッシ</t>
    </rPh>
    <rPh sb="52" eb="53">
      <t>ハカ</t>
    </rPh>
    <phoneticPr fontId="1"/>
  </si>
  <si>
    <t>外部有識者の所見を踏まえ、これまで得られた成果・ノウハウを地方公共団体等へ普及することにより、国定公園、県立公園等への展開を図ること。且つ、より一層の調達手法の改善（一者応札の抑制の取組等）に努めること。</t>
    <rPh sb="9" eb="10">
      <t>フ</t>
    </rPh>
    <rPh sb="17" eb="18">
      <t>エ</t>
    </rPh>
    <rPh sb="37" eb="39">
      <t>フキュウ</t>
    </rPh>
    <rPh sb="56" eb="57">
      <t>トウ</t>
    </rPh>
    <rPh sb="59" eb="61">
      <t>テンカイ</t>
    </rPh>
    <rPh sb="62" eb="63">
      <t>ハカ</t>
    </rPh>
    <rPh sb="67" eb="68">
      <t>カ</t>
    </rPh>
    <phoneticPr fontId="1"/>
  </si>
  <si>
    <t xml:space="preserve">外部有識者点検対象外 </t>
    <phoneticPr fontId="1"/>
  </si>
  <si>
    <t>拠出金を通じて自然環境保全に係る地球規模の諸問題の解決を図るために、成果実績を適切に把握し、引き続き真に必要な経費について要求すること。</t>
    <rPh sb="34" eb="36">
      <t>セイカ</t>
    </rPh>
    <rPh sb="36" eb="38">
      <t>ジッセキ</t>
    </rPh>
    <rPh sb="39" eb="41">
      <t>テキセツ</t>
    </rPh>
    <rPh sb="42" eb="44">
      <t>ハアク</t>
    </rPh>
    <rPh sb="46" eb="47">
      <t>ヒ</t>
    </rPh>
    <rPh sb="48" eb="49">
      <t>ツヅ</t>
    </rPh>
    <rPh sb="50" eb="51">
      <t>シン</t>
    </rPh>
    <phoneticPr fontId="1"/>
  </si>
  <si>
    <t>平成40年度までに累計来場者数を45万人とする定量的目標に向け、引き続き、来場者のニーズに合わせ工夫した普及啓発や情報公開等の取組みを行い、効率的な予算執行に努めること。</t>
    <rPh sb="0" eb="2">
      <t>ヘイセイ</t>
    </rPh>
    <rPh sb="4" eb="6">
      <t>ネンド</t>
    </rPh>
    <rPh sb="9" eb="11">
      <t>ルイケイ</t>
    </rPh>
    <rPh sb="11" eb="14">
      <t>ライジョウシャ</t>
    </rPh>
    <rPh sb="14" eb="15">
      <t>スウ</t>
    </rPh>
    <rPh sb="18" eb="19">
      <t>マン</t>
    </rPh>
    <rPh sb="19" eb="20">
      <t>ニン</t>
    </rPh>
    <rPh sb="23" eb="26">
      <t>テイリョウテキ</t>
    </rPh>
    <rPh sb="26" eb="28">
      <t>モクヒョウ</t>
    </rPh>
    <rPh sb="29" eb="30">
      <t>ム</t>
    </rPh>
    <rPh sb="32" eb="33">
      <t>ヒ</t>
    </rPh>
    <rPh sb="34" eb="35">
      <t>ツヅ</t>
    </rPh>
    <rPh sb="37" eb="40">
      <t>ライジョウシャ</t>
    </rPh>
    <rPh sb="45" eb="46">
      <t>ア</t>
    </rPh>
    <rPh sb="48" eb="50">
      <t>クフウ</t>
    </rPh>
    <rPh sb="63" eb="65">
      <t>トリクミ</t>
    </rPh>
    <rPh sb="67" eb="68">
      <t>オコナ</t>
    </rPh>
    <phoneticPr fontId="1"/>
  </si>
  <si>
    <t xml:space="preserve">外部有識者点検対象外 </t>
  </si>
  <si>
    <t>植生図作成については、環境アセスメント迅速化を通したCO2削減のため、エネルギー特別会計を活用するなどして、その更新をより効率的・効果的に進め、社会的ニーズに貢献すること。</t>
    <rPh sb="0" eb="3">
      <t>ショクセイズ</t>
    </rPh>
    <rPh sb="3" eb="5">
      <t>サクセイ</t>
    </rPh>
    <rPh sb="11" eb="13">
      <t>カンキョウ</t>
    </rPh>
    <rPh sb="19" eb="22">
      <t>ジンソクカ</t>
    </rPh>
    <rPh sb="40" eb="42">
      <t>トクベツ</t>
    </rPh>
    <rPh sb="42" eb="44">
      <t>カイケイ</t>
    </rPh>
    <rPh sb="45" eb="47">
      <t>カツヨウ</t>
    </rPh>
    <rPh sb="56" eb="58">
      <t>コウシン</t>
    </rPh>
    <rPh sb="61" eb="64">
      <t>コウリツテキ</t>
    </rPh>
    <rPh sb="65" eb="68">
      <t>コウカテキ</t>
    </rPh>
    <rPh sb="69" eb="70">
      <t>スス</t>
    </rPh>
    <rPh sb="72" eb="75">
      <t>シャカイテキ</t>
    </rPh>
    <rPh sb="79" eb="81">
      <t>コウケン</t>
    </rPh>
    <phoneticPr fontId="1"/>
  </si>
  <si>
    <t>これまで収集されたデータについて有効に活用されているかを引き続き検証し、必要に応じ内容の見直しを行うこと。</t>
    <rPh sb="4" eb="6">
      <t>シュウシュウ</t>
    </rPh>
    <rPh sb="16" eb="18">
      <t>ユウコウ</t>
    </rPh>
    <rPh sb="19" eb="21">
      <t>カツヨウ</t>
    </rPh>
    <rPh sb="28" eb="29">
      <t>ヒ</t>
    </rPh>
    <rPh sb="30" eb="31">
      <t>ツヅ</t>
    </rPh>
    <rPh sb="32" eb="34">
      <t>ケンショウ</t>
    </rPh>
    <rPh sb="36" eb="38">
      <t>ヒツヨウ</t>
    </rPh>
    <rPh sb="39" eb="40">
      <t>オウ</t>
    </rPh>
    <rPh sb="41" eb="43">
      <t>ナイヨウ</t>
    </rPh>
    <rPh sb="44" eb="46">
      <t>ミナオ</t>
    </rPh>
    <rPh sb="48" eb="49">
      <t>オコナ</t>
    </rPh>
    <phoneticPr fontId="1"/>
  </si>
  <si>
    <t>調達手法の改善（競争性の確保や契約業務の精査等）を通じて、より一層効率的なシステムの維持管理に努めること。</t>
    <rPh sb="31" eb="33">
      <t>イッソウ</t>
    </rPh>
    <phoneticPr fontId="1"/>
  </si>
  <si>
    <t>引き続き、より一層の調達手法の改善（一者応札の抑制の取組等）に努めること。</t>
    <rPh sb="0" eb="1">
      <t>ヒ</t>
    </rPh>
    <rPh sb="2" eb="3">
      <t>ツヅ</t>
    </rPh>
    <rPh sb="7" eb="9">
      <t>イッソウ</t>
    </rPh>
    <rPh sb="10" eb="12">
      <t>チョウタツ</t>
    </rPh>
    <rPh sb="12" eb="14">
      <t>シュホウ</t>
    </rPh>
    <rPh sb="15" eb="17">
      <t>カイゼン</t>
    </rPh>
    <rPh sb="18" eb="20">
      <t>イッシャ</t>
    </rPh>
    <rPh sb="20" eb="22">
      <t>オウサツ</t>
    </rPh>
    <rPh sb="23" eb="25">
      <t>ヨクセイ</t>
    </rPh>
    <rPh sb="26" eb="28">
      <t>トリクミ</t>
    </rPh>
    <rPh sb="28" eb="29">
      <t>トウ</t>
    </rPh>
    <rPh sb="31" eb="32">
      <t>ツト</t>
    </rPh>
    <phoneticPr fontId="1"/>
  </si>
  <si>
    <t>成果目標の達成度が低調であるため、目標達成に向け、より効果的に事業を実施するための改善策を検討すること。</t>
  </si>
  <si>
    <t>引き続き、成果目標達成に向けた改善策を検討するとともに、各事業の優先順位や事業の進捗状況に応じ、事業内容の見直しや予算配分の重点化を行うこと。</t>
    <rPh sb="0" eb="1">
      <t>ヒ</t>
    </rPh>
    <rPh sb="2" eb="3">
      <t>ツヅ</t>
    </rPh>
    <rPh sb="19" eb="21">
      <t>ケントウ</t>
    </rPh>
    <rPh sb="28" eb="29">
      <t>カク</t>
    </rPh>
    <rPh sb="29" eb="31">
      <t>ジギョウ</t>
    </rPh>
    <rPh sb="32" eb="34">
      <t>ユウセン</t>
    </rPh>
    <rPh sb="34" eb="36">
      <t>ジュンイ</t>
    </rPh>
    <rPh sb="37" eb="39">
      <t>ジギョウ</t>
    </rPh>
    <phoneticPr fontId="1"/>
  </si>
  <si>
    <t>成果目標の達成度が低調であるため、引き続き目標達成に向け、より効果的に事業を実施するための改善策を検討すること。</t>
    <rPh sb="17" eb="18">
      <t>ヒ</t>
    </rPh>
    <rPh sb="19" eb="20">
      <t>ツヅ</t>
    </rPh>
    <rPh sb="31" eb="33">
      <t>コウカ</t>
    </rPh>
    <phoneticPr fontId="1"/>
  </si>
  <si>
    <t>現状のシステムの仕様について、国立公園の許認可サービスの向上に繋がるよう引き続き努めるとともに、より効率的なシステムの維持管理に努めること。</t>
    <phoneticPr fontId="1"/>
  </si>
  <si>
    <t>成果目標達成に向け、保護地域管理に係る最新の国際情勢等の分析を継続するとともに、一層効果的な連携のあり方を追求すること。</t>
    <rPh sb="10" eb="12">
      <t>ホゴ</t>
    </rPh>
    <rPh sb="12" eb="14">
      <t>チイキ</t>
    </rPh>
    <rPh sb="14" eb="16">
      <t>カンリ</t>
    </rPh>
    <rPh sb="17" eb="18">
      <t>カカ</t>
    </rPh>
    <rPh sb="19" eb="21">
      <t>サイシン</t>
    </rPh>
    <rPh sb="22" eb="24">
      <t>コクサイ</t>
    </rPh>
    <rPh sb="24" eb="26">
      <t>ジョウセイ</t>
    </rPh>
    <rPh sb="26" eb="27">
      <t>トウ</t>
    </rPh>
    <rPh sb="28" eb="30">
      <t>ブンセキ</t>
    </rPh>
    <rPh sb="31" eb="33">
      <t>ケイゾク</t>
    </rPh>
    <rPh sb="40" eb="42">
      <t>イッソウ</t>
    </rPh>
    <rPh sb="42" eb="45">
      <t>コウカテキ</t>
    </rPh>
    <rPh sb="46" eb="48">
      <t>レンケイ</t>
    </rPh>
    <rPh sb="51" eb="52">
      <t>カタ</t>
    </rPh>
    <rPh sb="53" eb="55">
      <t>ツイキュウ</t>
    </rPh>
    <phoneticPr fontId="1"/>
  </si>
  <si>
    <t>計画的な執行により不用を生じさせないようにするとともに、既存事業の見直しや予算配分の重点化等、真に必要な予算要求を行うこと。</t>
    <rPh sb="0" eb="3">
      <t>ケイカクテキ</t>
    </rPh>
    <rPh sb="4" eb="6">
      <t>シッコウ</t>
    </rPh>
    <rPh sb="9" eb="11">
      <t>フヨウ</t>
    </rPh>
    <rPh sb="12" eb="13">
      <t>ショウ</t>
    </rPh>
    <rPh sb="28" eb="30">
      <t>キソン</t>
    </rPh>
    <rPh sb="30" eb="32">
      <t>ジギョウ</t>
    </rPh>
    <rPh sb="33" eb="35">
      <t>ミナオ</t>
    </rPh>
    <rPh sb="37" eb="39">
      <t>ヨサン</t>
    </rPh>
    <rPh sb="39" eb="41">
      <t>ハイブン</t>
    </rPh>
    <rPh sb="42" eb="45">
      <t>ジュウテンカ</t>
    </rPh>
    <rPh sb="45" eb="46">
      <t>ナド</t>
    </rPh>
    <rPh sb="47" eb="48">
      <t>シン</t>
    </rPh>
    <rPh sb="49" eb="51">
      <t>ヒツヨウ</t>
    </rPh>
    <rPh sb="52" eb="54">
      <t>ヨサン</t>
    </rPh>
    <rPh sb="54" eb="56">
      <t>ヨウキュウ</t>
    </rPh>
    <rPh sb="57" eb="58">
      <t>オコナ</t>
    </rPh>
    <phoneticPr fontId="1"/>
  </si>
  <si>
    <t>平成31年度までに地域循環共生圏を30地域構築するという成果目標達成のため、引き続き効率的な予算執行に努めてほしい。</t>
    <rPh sb="28" eb="30">
      <t>セイカ</t>
    </rPh>
    <rPh sb="30" eb="32">
      <t>モクヒョウ</t>
    </rPh>
    <rPh sb="32" eb="34">
      <t>タッセイ</t>
    </rPh>
    <rPh sb="38" eb="39">
      <t>ヒ</t>
    </rPh>
    <rPh sb="40" eb="41">
      <t>ツヅ</t>
    </rPh>
    <rPh sb="42" eb="45">
      <t>コウリツテキ</t>
    </rPh>
    <rPh sb="46" eb="50">
      <t>ヨサンシッコウ</t>
    </rPh>
    <rPh sb="51" eb="52">
      <t>ツト</t>
    </rPh>
    <phoneticPr fontId="2"/>
  </si>
  <si>
    <t>外部有識者の所見に確実に対応するとともに、平成31年度までに地域循環共生圏を30地域で構築するという成果目標を着実に達成すること。</t>
    <rPh sb="0" eb="2">
      <t>ガイブ</t>
    </rPh>
    <rPh sb="2" eb="5">
      <t>ユウシキシャ</t>
    </rPh>
    <rPh sb="6" eb="8">
      <t>ショケン</t>
    </rPh>
    <rPh sb="9" eb="11">
      <t>カクジツ</t>
    </rPh>
    <rPh sb="12" eb="14">
      <t>タイオウ</t>
    </rPh>
    <rPh sb="50" eb="52">
      <t>セイカ</t>
    </rPh>
    <rPh sb="52" eb="54">
      <t>モクヒョウ</t>
    </rPh>
    <rPh sb="55" eb="57">
      <t>チャクジツ</t>
    </rPh>
    <rPh sb="58" eb="60">
      <t>タッセイ</t>
    </rPh>
    <phoneticPr fontId="1"/>
  </si>
  <si>
    <t>外部有識者の所見を踏まえ、自然生態系への長期的な影響評価について検討を進めること。
また、より一層の調達手法の改善（一者応札の抑制の取組等）に努めること。</t>
    <rPh sb="32" eb="34">
      <t>ケントウ</t>
    </rPh>
    <rPh sb="35" eb="36">
      <t>スス</t>
    </rPh>
    <phoneticPr fontId="1"/>
  </si>
  <si>
    <t>計画的な執行に努めるとともに、目標達成に向け、15箇所の自然環境保全地域等全域を対象とした情報収集を着実に実施し、より効率的かつ具体的な対策に重点的に取り組む。</t>
    <rPh sb="7" eb="8">
      <t>ツト</t>
    </rPh>
    <rPh sb="50" eb="52">
      <t>チャクジツ</t>
    </rPh>
    <rPh sb="53" eb="55">
      <t>ジッシ</t>
    </rPh>
    <phoneticPr fontId="1"/>
  </si>
  <si>
    <t>引き続き、地域連携保全活動計画の作成等を進めるため、自治体等の取組みの支援を行い自然共生社会づくりを着実に推進すること。</t>
    <rPh sb="0" eb="1">
      <t>ヒ</t>
    </rPh>
    <rPh sb="2" eb="3">
      <t>ツヅ</t>
    </rPh>
    <rPh sb="5" eb="7">
      <t>チイキ</t>
    </rPh>
    <rPh sb="7" eb="9">
      <t>レンケイ</t>
    </rPh>
    <rPh sb="9" eb="11">
      <t>ホゼン</t>
    </rPh>
    <rPh sb="11" eb="13">
      <t>カツドウ</t>
    </rPh>
    <rPh sb="13" eb="15">
      <t>ケイカク</t>
    </rPh>
    <rPh sb="16" eb="18">
      <t>サクセイ</t>
    </rPh>
    <rPh sb="18" eb="19">
      <t>トウ</t>
    </rPh>
    <rPh sb="20" eb="21">
      <t>スス</t>
    </rPh>
    <rPh sb="26" eb="29">
      <t>ジチタイ</t>
    </rPh>
    <rPh sb="29" eb="30">
      <t>トウ</t>
    </rPh>
    <rPh sb="31" eb="33">
      <t>トリクミ</t>
    </rPh>
    <rPh sb="35" eb="37">
      <t>シエン</t>
    </rPh>
    <rPh sb="38" eb="39">
      <t>オコナ</t>
    </rPh>
    <rPh sb="40" eb="42">
      <t>シゼン</t>
    </rPh>
    <rPh sb="42" eb="44">
      <t>キョウセイ</t>
    </rPh>
    <rPh sb="44" eb="46">
      <t>シャカイ</t>
    </rPh>
    <rPh sb="50" eb="52">
      <t>チャクジツ</t>
    </rPh>
    <rPh sb="53" eb="55">
      <t>スイシン</t>
    </rPh>
    <phoneticPr fontId="1"/>
  </si>
  <si>
    <t>自然再生推進法に基づく自然再生の取組みは、地域の多様な主体の発意による草の根的もしくはボトムアップ的な活動を前提としているためにやむを得ない面があるものの、平成28年度から自然再生協議会の数にまったく変化がないことは大変残念である。環境省として平成32年度までに自然再生協議会の数を33まで増やすという目標を設定している以上、数の増加を阻んでいる要因はどこにあるのかを精緻に検証する必要があるのではないか。改善の方向性にあるように「普及啓発や地域の課題を解決していくための支援を引き続き実施する」だけでは、現状からの脱却・変化は望めないのではないか。より抜本的な改善策を検討されたい。</t>
    <rPh sb="0" eb="2">
      <t>シゼン</t>
    </rPh>
    <rPh sb="2" eb="4">
      <t>サイセイ</t>
    </rPh>
    <rPh sb="4" eb="6">
      <t>スイシン</t>
    </rPh>
    <rPh sb="6" eb="7">
      <t>ホウ</t>
    </rPh>
    <rPh sb="8" eb="9">
      <t>モト</t>
    </rPh>
    <rPh sb="11" eb="13">
      <t>シゼン</t>
    </rPh>
    <rPh sb="13" eb="15">
      <t>サイセイ</t>
    </rPh>
    <rPh sb="16" eb="18">
      <t>トリク</t>
    </rPh>
    <rPh sb="21" eb="23">
      <t>チイキ</t>
    </rPh>
    <rPh sb="24" eb="26">
      <t>タヨウ</t>
    </rPh>
    <rPh sb="27" eb="29">
      <t>シュタイ</t>
    </rPh>
    <rPh sb="30" eb="32">
      <t>ハツイ</t>
    </rPh>
    <rPh sb="35" eb="36">
      <t>クサ</t>
    </rPh>
    <rPh sb="37" eb="39">
      <t>ネテキ</t>
    </rPh>
    <rPh sb="49" eb="50">
      <t>テキ</t>
    </rPh>
    <rPh sb="51" eb="53">
      <t>カツドウ</t>
    </rPh>
    <rPh sb="54" eb="56">
      <t>ゼンテイ</t>
    </rPh>
    <rPh sb="67" eb="68">
      <t>エ</t>
    </rPh>
    <rPh sb="70" eb="71">
      <t>メン</t>
    </rPh>
    <rPh sb="78" eb="80">
      <t>ヘイセイ</t>
    </rPh>
    <rPh sb="82" eb="83">
      <t>ネン</t>
    </rPh>
    <rPh sb="83" eb="84">
      <t>ド</t>
    </rPh>
    <rPh sb="86" eb="88">
      <t>シゼン</t>
    </rPh>
    <rPh sb="88" eb="90">
      <t>サイセイ</t>
    </rPh>
    <rPh sb="90" eb="93">
      <t>キョウギカイ</t>
    </rPh>
    <rPh sb="94" eb="95">
      <t>カズ</t>
    </rPh>
    <rPh sb="100" eb="102">
      <t>ヘンカ</t>
    </rPh>
    <rPh sb="108" eb="110">
      <t>タイヘン</t>
    </rPh>
    <rPh sb="110" eb="112">
      <t>ザンネン</t>
    </rPh>
    <rPh sb="116" eb="119">
      <t>カンキョウショウ</t>
    </rPh>
    <rPh sb="122" eb="124">
      <t>ヘイセイ</t>
    </rPh>
    <rPh sb="126" eb="128">
      <t>ネンド</t>
    </rPh>
    <rPh sb="131" eb="133">
      <t>シゼン</t>
    </rPh>
    <rPh sb="133" eb="135">
      <t>サイセイ</t>
    </rPh>
    <rPh sb="135" eb="138">
      <t>キョウギカイ</t>
    </rPh>
    <rPh sb="139" eb="140">
      <t>カズ</t>
    </rPh>
    <rPh sb="145" eb="146">
      <t>フ</t>
    </rPh>
    <rPh sb="151" eb="153">
      <t>モクヒョウ</t>
    </rPh>
    <rPh sb="154" eb="156">
      <t>セッテイ</t>
    </rPh>
    <rPh sb="160" eb="162">
      <t>イジョウ</t>
    </rPh>
    <rPh sb="163" eb="164">
      <t>カズ</t>
    </rPh>
    <rPh sb="165" eb="167">
      <t>ゾウカ</t>
    </rPh>
    <rPh sb="168" eb="169">
      <t>ハバ</t>
    </rPh>
    <rPh sb="173" eb="175">
      <t>ヨウイン</t>
    </rPh>
    <rPh sb="184" eb="186">
      <t>セイチ</t>
    </rPh>
    <rPh sb="187" eb="189">
      <t>ケンショウ</t>
    </rPh>
    <rPh sb="191" eb="193">
      <t>ヒツヨウ</t>
    </rPh>
    <rPh sb="203" eb="205">
      <t>カイゼン</t>
    </rPh>
    <rPh sb="206" eb="209">
      <t>ホウコウセイ</t>
    </rPh>
    <rPh sb="216" eb="218">
      <t>フキュウ</t>
    </rPh>
    <rPh sb="218" eb="220">
      <t>ケイハツ</t>
    </rPh>
    <rPh sb="221" eb="223">
      <t>チイキ</t>
    </rPh>
    <rPh sb="224" eb="226">
      <t>カダイ</t>
    </rPh>
    <rPh sb="227" eb="229">
      <t>カイケツ</t>
    </rPh>
    <rPh sb="236" eb="238">
      <t>シエン</t>
    </rPh>
    <rPh sb="239" eb="240">
      <t>ヒ</t>
    </rPh>
    <rPh sb="241" eb="242">
      <t>ツヅ</t>
    </rPh>
    <rPh sb="243" eb="245">
      <t>ジッシ</t>
    </rPh>
    <rPh sb="253" eb="255">
      <t>ゲンジョウ</t>
    </rPh>
    <rPh sb="258" eb="260">
      <t>ダッキャク</t>
    </rPh>
    <rPh sb="261" eb="263">
      <t>ヘンカ</t>
    </rPh>
    <rPh sb="264" eb="265">
      <t>ノゾ</t>
    </rPh>
    <rPh sb="277" eb="280">
      <t>バッポンテキ</t>
    </rPh>
    <rPh sb="281" eb="284">
      <t>カイゼンサク</t>
    </rPh>
    <rPh sb="285" eb="287">
      <t>ケントウ</t>
    </rPh>
    <phoneticPr fontId="2"/>
  </si>
  <si>
    <t>外部有識者の所見にあるとおり、成果実績が横ばいであるため、現状実施している「普及啓発や地域の課題を解決していくための支援」について課題を考察した上で、より抜本的な改善策を検討すること。</t>
    <rPh sb="15" eb="17">
      <t>セイカ</t>
    </rPh>
    <rPh sb="17" eb="19">
      <t>ジッセキ</t>
    </rPh>
    <rPh sb="20" eb="21">
      <t>ヨコ</t>
    </rPh>
    <rPh sb="29" eb="31">
      <t>ゲンジョウ</t>
    </rPh>
    <rPh sb="31" eb="33">
      <t>ジッシ</t>
    </rPh>
    <rPh sb="38" eb="40">
      <t>フキュウ</t>
    </rPh>
    <rPh sb="40" eb="42">
      <t>ケイハツ</t>
    </rPh>
    <rPh sb="43" eb="45">
      <t>チイキ</t>
    </rPh>
    <rPh sb="46" eb="48">
      <t>カダイ</t>
    </rPh>
    <rPh sb="49" eb="51">
      <t>カイケツ</t>
    </rPh>
    <rPh sb="58" eb="60">
      <t>シエン</t>
    </rPh>
    <rPh sb="65" eb="67">
      <t>カダイ</t>
    </rPh>
    <rPh sb="68" eb="70">
      <t>コウサツ</t>
    </rPh>
    <rPh sb="72" eb="73">
      <t>ウエ</t>
    </rPh>
    <rPh sb="77" eb="80">
      <t>バッポンテキ</t>
    </rPh>
    <rPh sb="81" eb="84">
      <t>カイゼンサク</t>
    </rPh>
    <rPh sb="85" eb="87">
      <t>ケントウ</t>
    </rPh>
    <phoneticPr fontId="1"/>
  </si>
  <si>
    <t>引き続き、国立・国定公園の新規指定や区域の見直し等を着実に進めるため、利用状況調査や保護・公園利用に関する計画の検討等を効率的に行うこと。</t>
    <rPh sb="0" eb="1">
      <t>ヒ</t>
    </rPh>
    <rPh sb="2" eb="3">
      <t>ツヅ</t>
    </rPh>
    <rPh sb="5" eb="7">
      <t>コクリツ</t>
    </rPh>
    <rPh sb="8" eb="10">
      <t>コクテイ</t>
    </rPh>
    <rPh sb="10" eb="12">
      <t>コウエン</t>
    </rPh>
    <rPh sb="13" eb="15">
      <t>シンキ</t>
    </rPh>
    <rPh sb="15" eb="17">
      <t>シテイ</t>
    </rPh>
    <rPh sb="18" eb="20">
      <t>クイキ</t>
    </rPh>
    <rPh sb="21" eb="23">
      <t>ミナオ</t>
    </rPh>
    <rPh sb="24" eb="25">
      <t>トウ</t>
    </rPh>
    <rPh sb="26" eb="28">
      <t>チャクジツ</t>
    </rPh>
    <rPh sb="29" eb="30">
      <t>スス</t>
    </rPh>
    <rPh sb="35" eb="37">
      <t>リヨウ</t>
    </rPh>
    <rPh sb="37" eb="39">
      <t>ジョウキョウ</t>
    </rPh>
    <rPh sb="39" eb="41">
      <t>チョウサ</t>
    </rPh>
    <rPh sb="42" eb="44">
      <t>ホゴ</t>
    </rPh>
    <rPh sb="45" eb="47">
      <t>コウエン</t>
    </rPh>
    <rPh sb="47" eb="49">
      <t>リヨウ</t>
    </rPh>
    <rPh sb="50" eb="51">
      <t>カン</t>
    </rPh>
    <rPh sb="53" eb="55">
      <t>ケイカク</t>
    </rPh>
    <rPh sb="56" eb="58">
      <t>ケントウ</t>
    </rPh>
    <rPh sb="58" eb="59">
      <t>トウ</t>
    </rPh>
    <rPh sb="60" eb="63">
      <t>コウリツテキ</t>
    </rPh>
    <rPh sb="64" eb="65">
      <t>オコナ</t>
    </rPh>
    <phoneticPr fontId="1"/>
  </si>
  <si>
    <t>地方環境事務所との連携・協力を継続することにより、効果的・効率的な執行に努め、国立公園等において生物多様性の保全を着実に推進すること。</t>
    <rPh sb="12" eb="14">
      <t>キョウリョク</t>
    </rPh>
    <rPh sb="15" eb="17">
      <t>ケイゾク</t>
    </rPh>
    <rPh sb="57" eb="59">
      <t>チャクジツ</t>
    </rPh>
    <phoneticPr fontId="1"/>
  </si>
  <si>
    <t>ガイドウォーク参加者アンケートの結果を適切に分析し、引き続きガイドウォークや施設内展示等の内容を精査することにより、那須平成の森利用者数の増加を図ること。</t>
    <rPh sb="16" eb="18">
      <t>ケッカ</t>
    </rPh>
    <rPh sb="19" eb="21">
      <t>テキセツ</t>
    </rPh>
    <rPh sb="22" eb="24">
      <t>ブンセキ</t>
    </rPh>
    <rPh sb="26" eb="27">
      <t>ヒ</t>
    </rPh>
    <rPh sb="28" eb="29">
      <t>ツヅ</t>
    </rPh>
    <phoneticPr fontId="1"/>
  </si>
  <si>
    <t>各事業の優先順位や事業の進捗状況に応じ、事業内容の見直しや予算配分の重点化を行うこと。
引き続き、より一層の調達手法の改善（一者応札の抑制の取組等）に努めること。
26年度以降の成果実績を早急に集計・公表できるよう努めること。</t>
    <rPh sb="94" eb="96">
      <t>ソウキュウ</t>
    </rPh>
    <rPh sb="97" eb="99">
      <t>シュウケイ</t>
    </rPh>
    <rPh sb="100" eb="102">
      <t>コウヒョウ</t>
    </rPh>
    <rPh sb="107" eb="108">
      <t>ツト</t>
    </rPh>
    <phoneticPr fontId="1"/>
  </si>
  <si>
    <t>引き続き、世界自然遺産地域等の適正な管理・モニタリングを行い、自然環境保全に努めること。</t>
    <rPh sb="0" eb="1">
      <t>ヒ</t>
    </rPh>
    <rPh sb="2" eb="3">
      <t>ツヅ</t>
    </rPh>
    <rPh sb="5" eb="7">
      <t>セカイ</t>
    </rPh>
    <rPh sb="7" eb="9">
      <t>シゼン</t>
    </rPh>
    <rPh sb="9" eb="11">
      <t>イサン</t>
    </rPh>
    <rPh sb="11" eb="13">
      <t>チイキ</t>
    </rPh>
    <rPh sb="13" eb="14">
      <t>トウ</t>
    </rPh>
    <rPh sb="15" eb="17">
      <t>テキセイ</t>
    </rPh>
    <rPh sb="18" eb="20">
      <t>カンリ</t>
    </rPh>
    <rPh sb="28" eb="29">
      <t>オコナ</t>
    </rPh>
    <rPh sb="31" eb="33">
      <t>シゼン</t>
    </rPh>
    <rPh sb="33" eb="35">
      <t>カンキョウ</t>
    </rPh>
    <rPh sb="35" eb="37">
      <t>ホゼン</t>
    </rPh>
    <rPh sb="38" eb="39">
      <t>ツト</t>
    </rPh>
    <phoneticPr fontId="1"/>
  </si>
  <si>
    <t>計画的な執行に努めるとともに、成果目標達成に向けた改善策を明示し、各地域の管理運営計画の策定を加速化させること。</t>
    <rPh sb="33" eb="34">
      <t>カク</t>
    </rPh>
    <rPh sb="34" eb="36">
      <t>チイキ</t>
    </rPh>
    <rPh sb="37" eb="39">
      <t>カンリ</t>
    </rPh>
    <rPh sb="39" eb="41">
      <t>ウンエイ</t>
    </rPh>
    <rPh sb="41" eb="43">
      <t>ケイカク</t>
    </rPh>
    <rPh sb="44" eb="46">
      <t>サクテイ</t>
    </rPh>
    <rPh sb="47" eb="50">
      <t>カソクカ</t>
    </rPh>
    <phoneticPr fontId="1"/>
  </si>
  <si>
    <t>地方環境事務所との連携・協力を継続することにより、地域の実情に対応した自然環境保全活動を着実に推進すること。
成果目標達成に向け、国民のニーズや地域のニーズに合った国立公園管理・サービスの向上に一層努めること。</t>
    <rPh sb="25" eb="27">
      <t>チイキ</t>
    </rPh>
    <rPh sb="28" eb="30">
      <t>ジツジョウ</t>
    </rPh>
    <rPh sb="31" eb="33">
      <t>タイオウ</t>
    </rPh>
    <rPh sb="35" eb="37">
      <t>シゼン</t>
    </rPh>
    <rPh sb="37" eb="39">
      <t>カンキョウ</t>
    </rPh>
    <rPh sb="39" eb="41">
      <t>ホゼン</t>
    </rPh>
    <rPh sb="41" eb="43">
      <t>カツドウ</t>
    </rPh>
    <rPh sb="44" eb="46">
      <t>チャクジツ</t>
    </rPh>
    <rPh sb="47" eb="49">
      <t>スイシン</t>
    </rPh>
    <rPh sb="55" eb="57">
      <t>セイカ</t>
    </rPh>
    <rPh sb="57" eb="59">
      <t>モクヒョウ</t>
    </rPh>
    <rPh sb="59" eb="61">
      <t>タッセイ</t>
    </rPh>
    <rPh sb="62" eb="63">
      <t>ム</t>
    </rPh>
    <rPh sb="65" eb="67">
      <t>コクミン</t>
    </rPh>
    <rPh sb="72" eb="74">
      <t>チイキ</t>
    </rPh>
    <rPh sb="79" eb="80">
      <t>ア</t>
    </rPh>
    <rPh sb="82" eb="84">
      <t>コクリツ</t>
    </rPh>
    <rPh sb="84" eb="86">
      <t>コウエン</t>
    </rPh>
    <rPh sb="86" eb="88">
      <t>カンリ</t>
    </rPh>
    <rPh sb="94" eb="96">
      <t>コウジョウ</t>
    </rPh>
    <rPh sb="97" eb="99">
      <t>イッソウ</t>
    </rPh>
    <rPh sb="99" eb="100">
      <t>ツト</t>
    </rPh>
    <phoneticPr fontId="1"/>
  </si>
  <si>
    <t>世界遺産保全管理拠点施設の整備に向けた全体構想や基本計画等に沿って確実に事業を進め、世界遺産としての価値の保全に努めること。</t>
    <rPh sb="0" eb="2">
      <t>セカイ</t>
    </rPh>
    <rPh sb="2" eb="4">
      <t>イサン</t>
    </rPh>
    <rPh sb="4" eb="6">
      <t>ホゼン</t>
    </rPh>
    <rPh sb="6" eb="8">
      <t>カンリ</t>
    </rPh>
    <rPh sb="8" eb="10">
      <t>キョテン</t>
    </rPh>
    <rPh sb="10" eb="12">
      <t>シセツ</t>
    </rPh>
    <rPh sb="13" eb="15">
      <t>セイビ</t>
    </rPh>
    <rPh sb="16" eb="17">
      <t>ム</t>
    </rPh>
    <rPh sb="19" eb="21">
      <t>ゼンタイ</t>
    </rPh>
    <rPh sb="21" eb="23">
      <t>コウソウ</t>
    </rPh>
    <rPh sb="24" eb="26">
      <t>キホン</t>
    </rPh>
    <rPh sb="26" eb="28">
      <t>ケイカク</t>
    </rPh>
    <rPh sb="28" eb="29">
      <t>トウ</t>
    </rPh>
    <rPh sb="30" eb="31">
      <t>ソ</t>
    </rPh>
    <rPh sb="33" eb="35">
      <t>カクジツ</t>
    </rPh>
    <rPh sb="36" eb="38">
      <t>ジギョウ</t>
    </rPh>
    <rPh sb="39" eb="40">
      <t>スス</t>
    </rPh>
    <rPh sb="42" eb="44">
      <t>セカイ</t>
    </rPh>
    <rPh sb="44" eb="46">
      <t>イサン</t>
    </rPh>
    <rPh sb="50" eb="52">
      <t>カチ</t>
    </rPh>
    <rPh sb="53" eb="55">
      <t>ホゼン</t>
    </rPh>
    <rPh sb="56" eb="57">
      <t>ツト</t>
    </rPh>
    <phoneticPr fontId="1"/>
  </si>
  <si>
    <t>得られた知見は、確実にシンポジウム等の場で発信することにより、国際的な議論を主導するよう努めること。
引き続き、より一層の調達手法の改善（一者応札の抑制の取組等）に努めること。</t>
    <rPh sb="0" eb="1">
      <t>エ</t>
    </rPh>
    <rPh sb="4" eb="6">
      <t>チケン</t>
    </rPh>
    <rPh sb="8" eb="10">
      <t>カクジツ</t>
    </rPh>
    <rPh sb="17" eb="18">
      <t>トウ</t>
    </rPh>
    <rPh sb="19" eb="20">
      <t>バ</t>
    </rPh>
    <rPh sb="21" eb="23">
      <t>ハッシン</t>
    </rPh>
    <rPh sb="44" eb="45">
      <t>ツト</t>
    </rPh>
    <phoneticPr fontId="1"/>
  </si>
  <si>
    <t>成果実績も活動実績も低調のため、都道府県等の関係機関との連携強化を図りつつ、目標に見合うよう補助件数の増加に努めること。</t>
    <rPh sb="0" eb="2">
      <t>セイカ</t>
    </rPh>
    <rPh sb="2" eb="4">
      <t>ジッセキ</t>
    </rPh>
    <rPh sb="5" eb="7">
      <t>カツドウ</t>
    </rPh>
    <rPh sb="7" eb="9">
      <t>ジッセキ</t>
    </rPh>
    <rPh sb="10" eb="12">
      <t>テイチョウ</t>
    </rPh>
    <rPh sb="16" eb="21">
      <t>トドウフケンナド</t>
    </rPh>
    <rPh sb="22" eb="24">
      <t>カンケイ</t>
    </rPh>
    <rPh sb="24" eb="26">
      <t>キカン</t>
    </rPh>
    <rPh sb="28" eb="30">
      <t>レンケイ</t>
    </rPh>
    <rPh sb="30" eb="32">
      <t>キョウカ</t>
    </rPh>
    <rPh sb="33" eb="34">
      <t>ハカ</t>
    </rPh>
    <rPh sb="46" eb="48">
      <t>ホジョ</t>
    </rPh>
    <rPh sb="48" eb="50">
      <t>ケンスウ</t>
    </rPh>
    <rPh sb="51" eb="53">
      <t>ゾウカ</t>
    </rPh>
    <phoneticPr fontId="1"/>
  </si>
  <si>
    <t>本事業により得られた知見を水平展開し、より一層の波及効果の拡大に努めること。</t>
    <rPh sb="0" eb="1">
      <t>ホン</t>
    </rPh>
    <rPh sb="1" eb="3">
      <t>ジギョウ</t>
    </rPh>
    <rPh sb="6" eb="7">
      <t>エ</t>
    </rPh>
    <rPh sb="10" eb="12">
      <t>チケン</t>
    </rPh>
    <rPh sb="13" eb="15">
      <t>スイヘイ</t>
    </rPh>
    <rPh sb="15" eb="17">
      <t>テンカイ</t>
    </rPh>
    <rPh sb="21" eb="23">
      <t>イッソウ</t>
    </rPh>
    <rPh sb="24" eb="26">
      <t>ハキュウ</t>
    </rPh>
    <rPh sb="26" eb="28">
      <t>コウカ</t>
    </rPh>
    <rPh sb="29" eb="31">
      <t>カクダイ</t>
    </rPh>
    <rPh sb="32" eb="33">
      <t>ツト</t>
    </rPh>
    <phoneticPr fontId="1"/>
  </si>
  <si>
    <t>マナーを守った訪日外国人の国立公園利用増は極めて重要。成長戦略にもつながる。研修の受講者数を増やす努力を継続事業の中でお願いしたい。</t>
    <rPh sb="4" eb="5">
      <t>マモ</t>
    </rPh>
    <rPh sb="7" eb="9">
      <t>ホウニチ</t>
    </rPh>
    <rPh sb="9" eb="12">
      <t>ガイコクジン</t>
    </rPh>
    <rPh sb="13" eb="15">
      <t>コクリツ</t>
    </rPh>
    <rPh sb="15" eb="17">
      <t>コウエン</t>
    </rPh>
    <rPh sb="17" eb="19">
      <t>リヨウ</t>
    </rPh>
    <rPh sb="19" eb="20">
      <t>ゾウ</t>
    </rPh>
    <rPh sb="21" eb="22">
      <t>キワ</t>
    </rPh>
    <rPh sb="24" eb="26">
      <t>ジュウヨウ</t>
    </rPh>
    <rPh sb="27" eb="29">
      <t>セイチョウ</t>
    </rPh>
    <rPh sb="29" eb="31">
      <t>センリャク</t>
    </rPh>
    <rPh sb="38" eb="40">
      <t>ケンシュウ</t>
    </rPh>
    <rPh sb="41" eb="44">
      <t>ジュコウシャ</t>
    </rPh>
    <rPh sb="44" eb="45">
      <t>スウ</t>
    </rPh>
    <rPh sb="46" eb="47">
      <t>フ</t>
    </rPh>
    <rPh sb="49" eb="51">
      <t>ドリョク</t>
    </rPh>
    <rPh sb="52" eb="54">
      <t>ケイゾク</t>
    </rPh>
    <rPh sb="54" eb="56">
      <t>ジギョウ</t>
    </rPh>
    <rPh sb="57" eb="58">
      <t>ナカ</t>
    </rPh>
    <rPh sb="60" eb="61">
      <t>ネガ</t>
    </rPh>
    <phoneticPr fontId="2"/>
  </si>
  <si>
    <t>外部有識者の所見を踏まえ、研修の受講者数を増やすための方策を検討すること。</t>
    <rPh sb="0" eb="2">
      <t>ガイブ</t>
    </rPh>
    <rPh sb="2" eb="5">
      <t>ユウシキシャ</t>
    </rPh>
    <rPh sb="6" eb="8">
      <t>ショケン</t>
    </rPh>
    <rPh sb="9" eb="10">
      <t>フ</t>
    </rPh>
    <rPh sb="27" eb="29">
      <t>ホウサク</t>
    </rPh>
    <rPh sb="30" eb="32">
      <t>ケントウ</t>
    </rPh>
    <phoneticPr fontId="1"/>
  </si>
  <si>
    <t>・外国人観光客を誘致するため、国立公園をナショナルパークとしてブランド化することは重要であるが、ビジターセンターなどの整備に当たっては、景観・自然に徹底的に配慮することが大前提であることを明確にし、実施すべきである。
・予算の執行を適切に実施する必要がある。</t>
    <phoneticPr fontId="1"/>
  </si>
  <si>
    <t>外部有識者の所見を踏まえ、景観・自然に徹底的に配慮することを大前提とした整備を実施するとともに、適切かつ効率的・効果的な予算執行に努めること。
選定８公園において、ステップアッププログラム2020を踏まえた、利用推進を図るための先行的・集中的な取組を引き続き実施すること。</t>
    <rPh sb="0" eb="5">
      <t>ガイブユウシキシャ</t>
    </rPh>
    <rPh sb="6" eb="8">
      <t>ショケン</t>
    </rPh>
    <rPh sb="9" eb="10">
      <t>フ</t>
    </rPh>
    <rPh sb="36" eb="38">
      <t>セイビ</t>
    </rPh>
    <rPh sb="39" eb="41">
      <t>ジッシ</t>
    </rPh>
    <rPh sb="48" eb="50">
      <t>テキセツ</t>
    </rPh>
    <rPh sb="52" eb="55">
      <t>コウリツテキ</t>
    </rPh>
    <rPh sb="56" eb="59">
      <t>コウカテキ</t>
    </rPh>
    <rPh sb="60" eb="62">
      <t>ヨサン</t>
    </rPh>
    <rPh sb="62" eb="64">
      <t>シッコウ</t>
    </rPh>
    <rPh sb="65" eb="66">
      <t>ツト</t>
    </rPh>
    <rPh sb="72" eb="74">
      <t>センテイ</t>
    </rPh>
    <rPh sb="75" eb="77">
      <t>コウエン</t>
    </rPh>
    <rPh sb="106" eb="108">
      <t>スイシン</t>
    </rPh>
    <rPh sb="125" eb="126">
      <t>ヒ</t>
    </rPh>
    <rPh sb="127" eb="128">
      <t>ツヅ</t>
    </rPh>
    <rPh sb="129" eb="131">
      <t>ジッシ</t>
    </rPh>
    <phoneticPr fontId="1"/>
  </si>
  <si>
    <t>対策の具体的な効果についても、わかり次第公表してほしい。</t>
    <rPh sb="0" eb="2">
      <t>タイサク</t>
    </rPh>
    <rPh sb="3" eb="6">
      <t>グタイテキ</t>
    </rPh>
    <rPh sb="7" eb="9">
      <t>コウカ</t>
    </rPh>
    <rPh sb="18" eb="20">
      <t>シダイ</t>
    </rPh>
    <rPh sb="20" eb="22">
      <t>コウヒョウ</t>
    </rPh>
    <phoneticPr fontId="2"/>
  </si>
  <si>
    <t>外部有識者の所見を踏まえ、グリーンアノール対策の効果について把握でき次第、公表に努めること。</t>
    <rPh sb="0" eb="2">
      <t>ガイブ</t>
    </rPh>
    <rPh sb="2" eb="5">
      <t>ユウシキシャ</t>
    </rPh>
    <rPh sb="6" eb="8">
      <t>ショケン</t>
    </rPh>
    <rPh sb="9" eb="10">
      <t>フ</t>
    </rPh>
    <rPh sb="21" eb="23">
      <t>タイサク</t>
    </rPh>
    <rPh sb="24" eb="26">
      <t>コウカ</t>
    </rPh>
    <rPh sb="30" eb="32">
      <t>ハアク</t>
    </rPh>
    <rPh sb="34" eb="36">
      <t>シダイ</t>
    </rPh>
    <rPh sb="37" eb="39">
      <t>コウヒョウ</t>
    </rPh>
    <rPh sb="40" eb="41">
      <t>ツト</t>
    </rPh>
    <phoneticPr fontId="1"/>
  </si>
  <si>
    <t>現状通り</t>
    <phoneticPr fontId="1"/>
  </si>
  <si>
    <t>法改正の内容に鑑み、事業内容の見直しや予算配分の重点化を着実に実施すること。
引き続き、より一層の調達手法の改善（一者応札の抑制の取組等）に努めること。</t>
    <rPh sb="0" eb="3">
      <t>ホウカイセイ</t>
    </rPh>
    <rPh sb="4" eb="6">
      <t>ナイヨウ</t>
    </rPh>
    <rPh sb="7" eb="8">
      <t>カンガ</t>
    </rPh>
    <rPh sb="28" eb="30">
      <t>チャクジツ</t>
    </rPh>
    <rPh sb="31" eb="33">
      <t>ジッシ</t>
    </rPh>
    <phoneticPr fontId="1"/>
  </si>
  <si>
    <t>活動指標が日中間の調査協力数のみとなっているが、事業概要に挙げられている柱にそってそれらの実態を把握可能とするような指標の設定はできないものか。もし事業概要にある①から③までの内容が、調査協力のなかに含まれているということであれば、その数が見込みおよび実績ともに年3回というのはあまりに少ない印象を受けるがどうか。成果指標としては、野生に戻せた個体数のみならず、事業の有効性の欄の説明にあるように、中国からの供与の数、飼育下にある個体数、野生化した個体数といった全体的な状況がわかるような示し方や情報提供がなされると良い。</t>
    <rPh sb="0" eb="2">
      <t>カツドウ</t>
    </rPh>
    <rPh sb="2" eb="4">
      <t>シヒョウ</t>
    </rPh>
    <rPh sb="5" eb="7">
      <t>ニッチュウ</t>
    </rPh>
    <rPh sb="7" eb="8">
      <t>カン</t>
    </rPh>
    <rPh sb="8" eb="9">
      <t>ニケン</t>
    </rPh>
    <rPh sb="9" eb="11">
      <t>チョウサ</t>
    </rPh>
    <rPh sb="11" eb="13">
      <t>キョウリョク</t>
    </rPh>
    <rPh sb="13" eb="14">
      <t>スウ</t>
    </rPh>
    <rPh sb="24" eb="26">
      <t>ジギョウ</t>
    </rPh>
    <rPh sb="26" eb="28">
      <t>ガイヨウ</t>
    </rPh>
    <rPh sb="29" eb="30">
      <t>ア</t>
    </rPh>
    <rPh sb="36" eb="37">
      <t>ハシラ</t>
    </rPh>
    <rPh sb="45" eb="47">
      <t>ジッタイ</t>
    </rPh>
    <rPh sb="48" eb="50">
      <t>ハアク</t>
    </rPh>
    <rPh sb="50" eb="52">
      <t>カノウ</t>
    </rPh>
    <rPh sb="58" eb="60">
      <t>シヒョウ</t>
    </rPh>
    <rPh sb="61" eb="63">
      <t>セッテイ</t>
    </rPh>
    <rPh sb="74" eb="76">
      <t>ジギョウ</t>
    </rPh>
    <rPh sb="76" eb="78">
      <t>ガイヨウ</t>
    </rPh>
    <rPh sb="88" eb="90">
      <t>ナイヨウ</t>
    </rPh>
    <rPh sb="92" eb="94">
      <t>チョウサ</t>
    </rPh>
    <rPh sb="94" eb="96">
      <t>キョウリョク</t>
    </rPh>
    <rPh sb="100" eb="101">
      <t>フク</t>
    </rPh>
    <rPh sb="118" eb="119">
      <t>カズ</t>
    </rPh>
    <rPh sb="120" eb="122">
      <t>ミコ</t>
    </rPh>
    <rPh sb="126" eb="128">
      <t>ジッセキ</t>
    </rPh>
    <rPh sb="131" eb="132">
      <t>ネン</t>
    </rPh>
    <rPh sb="133" eb="134">
      <t>カイ</t>
    </rPh>
    <rPh sb="143" eb="144">
      <t>スク</t>
    </rPh>
    <rPh sb="146" eb="148">
      <t>インショウ</t>
    </rPh>
    <rPh sb="149" eb="150">
      <t>ウ</t>
    </rPh>
    <rPh sb="157" eb="159">
      <t>セイカ</t>
    </rPh>
    <rPh sb="159" eb="161">
      <t>シヒョウ</t>
    </rPh>
    <rPh sb="166" eb="168">
      <t>ヤセイ</t>
    </rPh>
    <rPh sb="169" eb="170">
      <t>モド</t>
    </rPh>
    <rPh sb="172" eb="175">
      <t>コタイスウ</t>
    </rPh>
    <rPh sb="181" eb="183">
      <t>ジギョウ</t>
    </rPh>
    <rPh sb="184" eb="187">
      <t>ユウコウセイ</t>
    </rPh>
    <rPh sb="188" eb="189">
      <t>ラン</t>
    </rPh>
    <rPh sb="190" eb="192">
      <t>セツメイ</t>
    </rPh>
    <rPh sb="199" eb="201">
      <t>チュウゴク</t>
    </rPh>
    <rPh sb="204" eb="206">
      <t>キョウヨ</t>
    </rPh>
    <rPh sb="207" eb="208">
      <t>カズ</t>
    </rPh>
    <rPh sb="209" eb="212">
      <t>シイクカ</t>
    </rPh>
    <rPh sb="215" eb="218">
      <t>コタイスウ</t>
    </rPh>
    <rPh sb="219" eb="222">
      <t>ヤセイカ</t>
    </rPh>
    <rPh sb="224" eb="227">
      <t>コタイスウ</t>
    </rPh>
    <rPh sb="231" eb="234">
      <t>ゼンタイテキ</t>
    </rPh>
    <rPh sb="235" eb="237">
      <t>ジョウキョウ</t>
    </rPh>
    <rPh sb="244" eb="245">
      <t>シメ</t>
    </rPh>
    <rPh sb="246" eb="247">
      <t>カタ</t>
    </rPh>
    <rPh sb="248" eb="250">
      <t>ジョウホウ</t>
    </rPh>
    <rPh sb="250" eb="252">
      <t>テイキョウ</t>
    </rPh>
    <rPh sb="258" eb="259">
      <t>ヨ</t>
    </rPh>
    <phoneticPr fontId="2"/>
  </si>
  <si>
    <t>前年度レビューにおいて「平成28年に『トキ野生復帰ロードマップ2020』を策定し、適切な目標を設定した」とあるが、あらためて外部有識者の所見を踏まえた適切な成果目標の見直しを検討すること。</t>
    <rPh sb="0" eb="3">
      <t>ゼンネンド</t>
    </rPh>
    <rPh sb="83" eb="85">
      <t>ミナオ</t>
    </rPh>
    <phoneticPr fontId="1"/>
  </si>
  <si>
    <t>昨年度の外部有識者の所見を受け、標識個体の回収率をより高めるための取組の検討結果（検討状況）について説明すること。</t>
    <rPh sb="0" eb="3">
      <t>サクネンド</t>
    </rPh>
    <rPh sb="4" eb="6">
      <t>ガイブ</t>
    </rPh>
    <rPh sb="6" eb="9">
      <t>ユウシキシャ</t>
    </rPh>
    <rPh sb="10" eb="12">
      <t>ショケン</t>
    </rPh>
    <rPh sb="13" eb="14">
      <t>ウ</t>
    </rPh>
    <rPh sb="33" eb="35">
      <t>トリクミ</t>
    </rPh>
    <rPh sb="38" eb="40">
      <t>ケッカ</t>
    </rPh>
    <rPh sb="41" eb="43">
      <t>ケントウ</t>
    </rPh>
    <rPh sb="43" eb="45">
      <t>ジョウキョウ</t>
    </rPh>
    <rPh sb="50" eb="52">
      <t>セツメイ</t>
    </rPh>
    <phoneticPr fontId="1"/>
  </si>
  <si>
    <t>法改正の内容に鑑み、事業内容の見直しや予算配分の重点化を着実に実施すること。
予算執行効率化の観点から、より一層の調達手法の改善（一者応札の抑制の取組等）を図ること。</t>
    <rPh sb="0" eb="3">
      <t>ホウカイセイ</t>
    </rPh>
    <rPh sb="4" eb="6">
      <t>ナイヨウ</t>
    </rPh>
    <rPh sb="7" eb="8">
      <t>カンガ</t>
    </rPh>
    <rPh sb="10" eb="12">
      <t>ジギョウ</t>
    </rPh>
    <rPh sb="12" eb="14">
      <t>ナイヨウ</t>
    </rPh>
    <rPh sb="15" eb="17">
      <t>ミナオ</t>
    </rPh>
    <rPh sb="19" eb="21">
      <t>ヨサン</t>
    </rPh>
    <rPh sb="21" eb="23">
      <t>ハイブン</t>
    </rPh>
    <rPh sb="24" eb="27">
      <t>ジュウテンカ</t>
    </rPh>
    <rPh sb="28" eb="30">
      <t>チャクジツ</t>
    </rPh>
    <rPh sb="31" eb="33">
      <t>ジッシ</t>
    </rPh>
    <phoneticPr fontId="1"/>
  </si>
  <si>
    <t>引き続き、より一層の予算執行効率化の観点から、調達手法の改善（一者応札の抑制の取組等）を図ること。</t>
    <phoneticPr fontId="1"/>
  </si>
  <si>
    <t>引き続き関係省庁との連携を密にし、危機管理体制の整備を行うこと。
より一層の予算執行効率化の観点から、調達手法の改善調達手法の改善（競争性の確保や契約業務の精査等）を図ること。</t>
    <rPh sb="0" eb="1">
      <t>ヒ</t>
    </rPh>
    <rPh sb="2" eb="3">
      <t>ツヅ</t>
    </rPh>
    <rPh sb="4" eb="6">
      <t>カンケイ</t>
    </rPh>
    <rPh sb="6" eb="8">
      <t>ショウチョウ</t>
    </rPh>
    <rPh sb="10" eb="12">
      <t>レンケイ</t>
    </rPh>
    <rPh sb="13" eb="14">
      <t>ミツ</t>
    </rPh>
    <rPh sb="17" eb="19">
      <t>キキ</t>
    </rPh>
    <rPh sb="19" eb="21">
      <t>カンリ</t>
    </rPh>
    <rPh sb="21" eb="23">
      <t>タイセイ</t>
    </rPh>
    <rPh sb="24" eb="26">
      <t>セイビ</t>
    </rPh>
    <rPh sb="27" eb="28">
      <t>オコナ</t>
    </rPh>
    <rPh sb="35" eb="37">
      <t>イッソウ</t>
    </rPh>
    <rPh sb="38" eb="40">
      <t>ヨサン</t>
    </rPh>
    <rPh sb="40" eb="42">
      <t>シッコウ</t>
    </rPh>
    <rPh sb="42" eb="45">
      <t>コウリツカ</t>
    </rPh>
    <rPh sb="46" eb="48">
      <t>カンテン</t>
    </rPh>
    <rPh sb="51" eb="53">
      <t>チョウタツ</t>
    </rPh>
    <rPh sb="53" eb="55">
      <t>シュホウ</t>
    </rPh>
    <rPh sb="56" eb="58">
      <t>カイゼン</t>
    </rPh>
    <rPh sb="83" eb="84">
      <t>ハカ</t>
    </rPh>
    <phoneticPr fontId="1"/>
  </si>
  <si>
    <t>我が国の生物多様性の確保に寄与するため、引き続き効率的な予算執行に努めてほしい。</t>
    <rPh sb="20" eb="21">
      <t>ヒ</t>
    </rPh>
    <rPh sb="22" eb="23">
      <t>ツヅ</t>
    </rPh>
    <rPh sb="24" eb="27">
      <t>コウリツテキ</t>
    </rPh>
    <rPh sb="28" eb="30">
      <t>ヨサン</t>
    </rPh>
    <rPh sb="30" eb="32">
      <t>シッコウ</t>
    </rPh>
    <rPh sb="33" eb="34">
      <t>ツト</t>
    </rPh>
    <phoneticPr fontId="2"/>
  </si>
  <si>
    <t>外部有識者の所見を踏まえ、より一層の予算執行効率化の観点から、調達手法の改善調達手法の改善（競争性の確保や契約業務の精査等）を図ること。</t>
    <rPh sb="0" eb="2">
      <t>ガイブ</t>
    </rPh>
    <rPh sb="2" eb="5">
      <t>ユウシキシャ</t>
    </rPh>
    <rPh sb="6" eb="8">
      <t>ショケン</t>
    </rPh>
    <rPh sb="9" eb="10">
      <t>フ</t>
    </rPh>
    <phoneticPr fontId="1"/>
  </si>
  <si>
    <t>各施設の必要性について検討を行い、真に必要な経費を要求すること。
より一層の調達手法の改善（一者応札の抑制の取組等）に努めること。</t>
    <rPh sb="0" eb="1">
      <t>カク</t>
    </rPh>
    <rPh sb="1" eb="3">
      <t>シセツ</t>
    </rPh>
    <rPh sb="4" eb="7">
      <t>ヒツヨウセイ</t>
    </rPh>
    <rPh sb="11" eb="13">
      <t>ケントウ</t>
    </rPh>
    <rPh sb="14" eb="15">
      <t>オコナ</t>
    </rPh>
    <rPh sb="17" eb="18">
      <t>シン</t>
    </rPh>
    <rPh sb="19" eb="21">
      <t>ヒツヨウ</t>
    </rPh>
    <rPh sb="22" eb="24">
      <t>ケイヒ</t>
    </rPh>
    <rPh sb="25" eb="27">
      <t>ヨウキュウ</t>
    </rPh>
    <rPh sb="35" eb="37">
      <t>イッソウ</t>
    </rPh>
    <rPh sb="38" eb="40">
      <t>チョウタツ</t>
    </rPh>
    <rPh sb="40" eb="42">
      <t>シュホウ</t>
    </rPh>
    <rPh sb="43" eb="45">
      <t>カイゼン</t>
    </rPh>
    <rPh sb="46" eb="48">
      <t>イッシャ</t>
    </rPh>
    <rPh sb="48" eb="50">
      <t>オウサツ</t>
    </rPh>
    <rPh sb="51" eb="53">
      <t>ヨクセイ</t>
    </rPh>
    <rPh sb="54" eb="56">
      <t>トリクミ</t>
    </rPh>
    <rPh sb="56" eb="57">
      <t>トウ</t>
    </rPh>
    <rPh sb="59" eb="60">
      <t>ツト</t>
    </rPh>
    <phoneticPr fontId="1"/>
  </si>
  <si>
    <t>生物多様性の保全は日本だけではなく、世界的にも、また人類の生存にとっても重要な課題。専門知識をもつ民間組織やＮＰＯ／ＮＧＯなどの力もうまく活用しながら、予算の効率的・効果的な使用に努めてほしい。</t>
    <rPh sb="0" eb="2">
      <t>セイブツ</t>
    </rPh>
    <rPh sb="2" eb="5">
      <t>タヨウセイ</t>
    </rPh>
    <rPh sb="6" eb="8">
      <t>ホゼン</t>
    </rPh>
    <rPh sb="9" eb="11">
      <t>ニホン</t>
    </rPh>
    <rPh sb="18" eb="20">
      <t>セカイ</t>
    </rPh>
    <rPh sb="20" eb="21">
      <t>テキ</t>
    </rPh>
    <rPh sb="26" eb="28">
      <t>ジンルイ</t>
    </rPh>
    <rPh sb="29" eb="31">
      <t>セイゾン</t>
    </rPh>
    <rPh sb="36" eb="38">
      <t>ジュウヨウ</t>
    </rPh>
    <rPh sb="39" eb="41">
      <t>カダイ</t>
    </rPh>
    <rPh sb="42" eb="44">
      <t>センモン</t>
    </rPh>
    <rPh sb="44" eb="46">
      <t>チシキ</t>
    </rPh>
    <rPh sb="49" eb="51">
      <t>ミンカン</t>
    </rPh>
    <rPh sb="51" eb="53">
      <t>ソシキ</t>
    </rPh>
    <rPh sb="64" eb="65">
      <t>チカラ</t>
    </rPh>
    <rPh sb="69" eb="71">
      <t>カツヨウ</t>
    </rPh>
    <phoneticPr fontId="2"/>
  </si>
  <si>
    <t>外部有識者の所見を踏まえ、民間団体との連携を密にし、効率的・効果的な予算執行に努めるとともに、生息・生育環境の把握及び維持管理等を引き続き実施し、希少野生動植物種の生息・生育の基盤の保全を推進すること。</t>
    <rPh sb="0" eb="5">
      <t>ガイブユウシキシャ</t>
    </rPh>
    <rPh sb="6" eb="8">
      <t>ショケン</t>
    </rPh>
    <rPh sb="9" eb="10">
      <t>フ</t>
    </rPh>
    <rPh sb="13" eb="15">
      <t>ミンカン</t>
    </rPh>
    <rPh sb="15" eb="17">
      <t>ダンタイ</t>
    </rPh>
    <rPh sb="19" eb="21">
      <t>レンケイ</t>
    </rPh>
    <rPh sb="22" eb="23">
      <t>ミツ</t>
    </rPh>
    <rPh sb="34" eb="36">
      <t>ヨサン</t>
    </rPh>
    <rPh sb="36" eb="38">
      <t>シッコウ</t>
    </rPh>
    <rPh sb="39" eb="40">
      <t>ツト</t>
    </rPh>
    <rPh sb="47" eb="48">
      <t>イ</t>
    </rPh>
    <rPh sb="48" eb="49">
      <t>ソク</t>
    </rPh>
    <rPh sb="50" eb="52">
      <t>セイイク</t>
    </rPh>
    <rPh sb="52" eb="54">
      <t>カンキョウ</t>
    </rPh>
    <rPh sb="55" eb="57">
      <t>ハアク</t>
    </rPh>
    <rPh sb="57" eb="58">
      <t>オヨ</t>
    </rPh>
    <rPh sb="59" eb="61">
      <t>イジ</t>
    </rPh>
    <rPh sb="61" eb="63">
      <t>カンリ</t>
    </rPh>
    <rPh sb="63" eb="64">
      <t>トウ</t>
    </rPh>
    <rPh sb="65" eb="66">
      <t>ヒ</t>
    </rPh>
    <rPh sb="67" eb="68">
      <t>ツヅ</t>
    </rPh>
    <rPh sb="69" eb="71">
      <t>ジッシ</t>
    </rPh>
    <rPh sb="82" eb="84">
      <t>セイソク</t>
    </rPh>
    <rPh sb="85" eb="87">
      <t>セイイク</t>
    </rPh>
    <rPh sb="88" eb="90">
      <t>キバン</t>
    </rPh>
    <rPh sb="91" eb="93">
      <t>ホゼン</t>
    </rPh>
    <rPh sb="94" eb="96">
      <t>スイシン</t>
    </rPh>
    <phoneticPr fontId="1"/>
  </si>
  <si>
    <t>ラムサール条約湿地登録候補地の情報収集、区域図作成等の事業に関するアウトプット及びアウトカムの記載についても検討すること。</t>
    <rPh sb="5" eb="7">
      <t>ジョウヤク</t>
    </rPh>
    <rPh sb="7" eb="9">
      <t>シッチ</t>
    </rPh>
    <rPh sb="9" eb="11">
      <t>トウロク</t>
    </rPh>
    <rPh sb="11" eb="14">
      <t>コウホチ</t>
    </rPh>
    <rPh sb="15" eb="17">
      <t>ジョウホウ</t>
    </rPh>
    <rPh sb="17" eb="19">
      <t>シュウシュウ</t>
    </rPh>
    <rPh sb="20" eb="22">
      <t>クイキ</t>
    </rPh>
    <rPh sb="22" eb="23">
      <t>ズ</t>
    </rPh>
    <rPh sb="23" eb="26">
      <t>サクセイナド</t>
    </rPh>
    <rPh sb="27" eb="29">
      <t>ジギョウ</t>
    </rPh>
    <rPh sb="30" eb="31">
      <t>カン</t>
    </rPh>
    <rPh sb="39" eb="40">
      <t>オヨ</t>
    </rPh>
    <rPh sb="47" eb="49">
      <t>キサイ</t>
    </rPh>
    <rPh sb="54" eb="56">
      <t>ケントウ</t>
    </rPh>
    <phoneticPr fontId="1"/>
  </si>
  <si>
    <t>喫緊の対応が必要なヒアリの水際対策をはじめ、特定外来生物による生態系等への被害を防止するため、引き続き効率的な予算執行に努めてほしい。</t>
    <rPh sb="0" eb="2">
      <t>キッキン</t>
    </rPh>
    <rPh sb="3" eb="5">
      <t>タイオウ</t>
    </rPh>
    <rPh sb="6" eb="8">
      <t>ヒツヨウ</t>
    </rPh>
    <rPh sb="13" eb="15">
      <t>ミズギワ</t>
    </rPh>
    <rPh sb="15" eb="17">
      <t>タイサク</t>
    </rPh>
    <rPh sb="22" eb="24">
      <t>トクテイ</t>
    </rPh>
    <rPh sb="47" eb="48">
      <t>ヒ</t>
    </rPh>
    <rPh sb="49" eb="50">
      <t>ツヅ</t>
    </rPh>
    <rPh sb="51" eb="54">
      <t>コウリツテキ</t>
    </rPh>
    <rPh sb="55" eb="57">
      <t>ヨサン</t>
    </rPh>
    <rPh sb="57" eb="59">
      <t>シッコウ</t>
    </rPh>
    <rPh sb="60" eb="61">
      <t>ツト</t>
    </rPh>
    <phoneticPr fontId="2"/>
  </si>
  <si>
    <t>外部有識者の所見を踏まえ、各事務所の執行状況、事業の進捗状況を随時把握し、業務の効率化、適正な執行に努めること。
より一層の調達手法の改善（一者応札の抑制等）に取り組むこと。</t>
    <rPh sb="0" eb="2">
      <t>ガイブ</t>
    </rPh>
    <rPh sb="2" eb="5">
      <t>ユウシキシャ</t>
    </rPh>
    <rPh sb="6" eb="8">
      <t>ショケン</t>
    </rPh>
    <rPh sb="9" eb="10">
      <t>フ</t>
    </rPh>
    <rPh sb="13" eb="14">
      <t>カク</t>
    </rPh>
    <rPh sb="14" eb="17">
      <t>ジムショ</t>
    </rPh>
    <rPh sb="18" eb="20">
      <t>シッコウ</t>
    </rPh>
    <rPh sb="20" eb="22">
      <t>ジョウキョウ</t>
    </rPh>
    <rPh sb="23" eb="25">
      <t>ジギョウ</t>
    </rPh>
    <rPh sb="26" eb="28">
      <t>シンチョク</t>
    </rPh>
    <rPh sb="28" eb="30">
      <t>ジョウキョウ</t>
    </rPh>
    <rPh sb="31" eb="33">
      <t>ズイジ</t>
    </rPh>
    <rPh sb="33" eb="35">
      <t>ハアク</t>
    </rPh>
    <rPh sb="37" eb="39">
      <t>ギョウム</t>
    </rPh>
    <rPh sb="40" eb="42">
      <t>コウリツ</t>
    </rPh>
    <rPh sb="42" eb="43">
      <t>カ</t>
    </rPh>
    <rPh sb="44" eb="46">
      <t>テキセイ</t>
    </rPh>
    <rPh sb="47" eb="49">
      <t>シッコウ</t>
    </rPh>
    <rPh sb="50" eb="51">
      <t>ツト</t>
    </rPh>
    <rPh sb="77" eb="78">
      <t>トウ</t>
    </rPh>
    <rPh sb="80" eb="81">
      <t>ト</t>
    </rPh>
    <rPh sb="82" eb="83">
      <t>ク</t>
    </rPh>
    <phoneticPr fontId="1"/>
  </si>
  <si>
    <t>成果目標達成に向け、これまで得た知見や情報を活かし、特定外来生物の防除の加速化を推進すること。
より一層の予算執行効率化の観点から、調達手法の改善調達手法の改善（競争性の確保や契約業務の精査等）を図ること。</t>
    <rPh sb="0" eb="2">
      <t>セイカ</t>
    </rPh>
    <rPh sb="2" eb="4">
      <t>モクヒョウ</t>
    </rPh>
    <rPh sb="4" eb="6">
      <t>タッセイ</t>
    </rPh>
    <rPh sb="7" eb="8">
      <t>ム</t>
    </rPh>
    <rPh sb="14" eb="15">
      <t>エ</t>
    </rPh>
    <rPh sb="16" eb="18">
      <t>チケン</t>
    </rPh>
    <rPh sb="19" eb="21">
      <t>ジョウホウ</t>
    </rPh>
    <rPh sb="22" eb="23">
      <t>イ</t>
    </rPh>
    <rPh sb="26" eb="28">
      <t>トクテイ</t>
    </rPh>
    <rPh sb="28" eb="30">
      <t>ガイライ</t>
    </rPh>
    <rPh sb="30" eb="32">
      <t>セイブツ</t>
    </rPh>
    <rPh sb="33" eb="35">
      <t>ボウジョ</t>
    </rPh>
    <rPh sb="36" eb="39">
      <t>カソクカ</t>
    </rPh>
    <rPh sb="40" eb="42">
      <t>スイシン</t>
    </rPh>
    <phoneticPr fontId="1"/>
  </si>
  <si>
    <t>計画的な執行により不用を生じさせないようにするとともに、各事業の優先順位や事業の進捗状況に応じ、事業内容の見直しや予算配分の重点化を行うこと。
26年度以降の成果実績を早急に集計・公表できるよう努めること。</t>
    <rPh sb="90" eb="92">
      <t>コウヒョウ</t>
    </rPh>
    <rPh sb="97" eb="98">
      <t>ツト</t>
    </rPh>
    <phoneticPr fontId="1"/>
  </si>
  <si>
    <t>平成35年までに自治体における犬及び猫の引取り数を10万頭に引き下げるという成果目標達成のため、引き続き効率的な予算執行に努めてほしい。</t>
    <rPh sb="38" eb="44">
      <t>セイカモクヒョウタッセイ</t>
    </rPh>
    <phoneticPr fontId="1"/>
  </si>
  <si>
    <t>外部有識者の所見に加え、普及啓発事業を実施する自治体との連携を強化し、適正な執行に努めること。
予算執行効率化の観点から、より一層の調達手法の改善（一者応札の抑制の取組等）を図ること。</t>
    <rPh sb="0" eb="2">
      <t>ガイブ</t>
    </rPh>
    <rPh sb="2" eb="5">
      <t>ユウシキシャ</t>
    </rPh>
    <rPh sb="6" eb="8">
      <t>ショケン</t>
    </rPh>
    <rPh sb="9" eb="10">
      <t>クワ</t>
    </rPh>
    <rPh sb="31" eb="33">
      <t>キョウカ</t>
    </rPh>
    <rPh sb="35" eb="37">
      <t>テキセイ</t>
    </rPh>
    <rPh sb="38" eb="40">
      <t>シッコウ</t>
    </rPh>
    <rPh sb="41" eb="42">
      <t>ツト</t>
    </rPh>
    <phoneticPr fontId="1"/>
  </si>
  <si>
    <t>引き続き、補助金の支出にあたっては、施設の必要性等を精査し、適正な執行に努めること。</t>
    <phoneticPr fontId="1"/>
  </si>
  <si>
    <t>外部有識者の所見を踏まえ、地方公共団体に対して推進協議会の設立時期の前倒しや地域独立型の体制づくりを指導すること。
また、例年一定の不用が生じているため、より計画的な執行に努めること。</t>
    <rPh sb="0" eb="5">
      <t>ガイブユウシキシャ</t>
    </rPh>
    <rPh sb="6" eb="8">
      <t>ショケン</t>
    </rPh>
    <rPh sb="9" eb="10">
      <t>フ</t>
    </rPh>
    <rPh sb="13" eb="15">
      <t>チホウ</t>
    </rPh>
    <rPh sb="15" eb="17">
      <t>コウキョウ</t>
    </rPh>
    <rPh sb="17" eb="19">
      <t>ダンタイ</t>
    </rPh>
    <rPh sb="20" eb="21">
      <t>タイ</t>
    </rPh>
    <rPh sb="40" eb="42">
      <t>ドクリツ</t>
    </rPh>
    <rPh sb="42" eb="43">
      <t>カタ</t>
    </rPh>
    <rPh sb="86" eb="87">
      <t>ツト</t>
    </rPh>
    <phoneticPr fontId="1"/>
  </si>
  <si>
    <t>計画的な予算執行に努めるとともに、より一層の調達手法の改善（一者応札の抑制の取組等）を図ること。</t>
    <rPh sb="4" eb="6">
      <t>ヨサン</t>
    </rPh>
    <rPh sb="6" eb="8">
      <t>シッコウ</t>
    </rPh>
    <phoneticPr fontId="1"/>
  </si>
  <si>
    <t>より多くの国民に国立公園及び国民公園が利用されるよう、魅力ある公園の整備に努めること。
より一層の予算執行効率化の観点から、調達手法の改善（一者応札の抑制の取組等）を図ること。</t>
    <rPh sb="2" eb="3">
      <t>オオ</t>
    </rPh>
    <rPh sb="5" eb="7">
      <t>コクミン</t>
    </rPh>
    <rPh sb="8" eb="10">
      <t>コクリツ</t>
    </rPh>
    <rPh sb="10" eb="12">
      <t>コウエン</t>
    </rPh>
    <rPh sb="12" eb="13">
      <t>オヨ</t>
    </rPh>
    <rPh sb="14" eb="16">
      <t>コクミン</t>
    </rPh>
    <rPh sb="16" eb="18">
      <t>コウエン</t>
    </rPh>
    <rPh sb="19" eb="21">
      <t>リヨウ</t>
    </rPh>
    <rPh sb="27" eb="29">
      <t>ミリョク</t>
    </rPh>
    <rPh sb="31" eb="33">
      <t>コウエン</t>
    </rPh>
    <rPh sb="34" eb="36">
      <t>セイビ</t>
    </rPh>
    <rPh sb="37" eb="38">
      <t>ツト</t>
    </rPh>
    <phoneticPr fontId="1"/>
  </si>
  <si>
    <t>引き続き目標達成に向け、効率的な予算執行に努めるとともに、着実に取組を進めていくこと。</t>
    <rPh sb="0" eb="1">
      <t>ヒ</t>
    </rPh>
    <rPh sb="2" eb="3">
      <t>ツヅ</t>
    </rPh>
    <rPh sb="4" eb="6">
      <t>モクヒョウ</t>
    </rPh>
    <rPh sb="6" eb="8">
      <t>タッセイ</t>
    </rPh>
    <rPh sb="9" eb="10">
      <t>ム</t>
    </rPh>
    <rPh sb="29" eb="31">
      <t>チャクジツ</t>
    </rPh>
    <rPh sb="32" eb="34">
      <t>トリクミ</t>
    </rPh>
    <rPh sb="35" eb="36">
      <t>スス</t>
    </rPh>
    <phoneticPr fontId="1"/>
  </si>
  <si>
    <t>平成27年度までは復興庁事業として実施されていたものの一部（ソフト的な事業）を平成28年度から環境省の事業として位置付けたとのことであるが、なぜハード事業とソフト事業とを切り離す必要があったのか、両者を一体的に復興庁で進めていったほうがより効率的・効果的ではないのかとも考えられる。こうした点に関する説明が欲しいところである。復興庁事業からの延長であるがために、環境省が事業を担うこととなったとはいえ、活動指標としてはみちのく潮風トレイルの路線決定距離というハード的なものしかない。環境省事業となったことの意義は、復興と自然環境の保全・利活用との両立を図りながら事業を展開していくことにあると思われ、事業概要にもあるように「自然環境モニタリング」をしっかり行っていくことで、単なる復興プロジェクトではなく「グリーン復興プロジェクト」としていくことにある。そうであるならば自然環境の変化をモニタリングし、その成果を広く公表し活用していくことが重要であり、それに係る活動指標ならびに成果指標の設定を検討すべきではないか。</t>
    <rPh sb="0" eb="2">
      <t>ヘイセイ</t>
    </rPh>
    <rPh sb="4" eb="6">
      <t>ネンド</t>
    </rPh>
    <rPh sb="9" eb="12">
      <t>フッコウチョウ</t>
    </rPh>
    <rPh sb="12" eb="14">
      <t>ジギョウ</t>
    </rPh>
    <rPh sb="17" eb="19">
      <t>ジッシ</t>
    </rPh>
    <rPh sb="27" eb="29">
      <t>イチブ</t>
    </rPh>
    <rPh sb="33" eb="34">
      <t>テキ</t>
    </rPh>
    <rPh sb="35" eb="37">
      <t>ジギョウ</t>
    </rPh>
    <rPh sb="39" eb="41">
      <t>ヘイセイ</t>
    </rPh>
    <rPh sb="43" eb="45">
      <t>ネンド</t>
    </rPh>
    <rPh sb="47" eb="50">
      <t>カンキョウショウ</t>
    </rPh>
    <rPh sb="51" eb="53">
      <t>ジギョウ</t>
    </rPh>
    <rPh sb="56" eb="59">
      <t>イチヅ</t>
    </rPh>
    <rPh sb="75" eb="77">
      <t>ジギョウ</t>
    </rPh>
    <rPh sb="81" eb="83">
      <t>ジギョウ</t>
    </rPh>
    <rPh sb="85" eb="86">
      <t>キ</t>
    </rPh>
    <rPh sb="87" eb="88">
      <t>ハナ</t>
    </rPh>
    <rPh sb="89" eb="91">
      <t>ヒツヨウ</t>
    </rPh>
    <rPh sb="98" eb="100">
      <t>リョウシャ</t>
    </rPh>
    <rPh sb="101" eb="104">
      <t>イッタイテキ</t>
    </rPh>
    <rPh sb="105" eb="108">
      <t>フッコウチョウ</t>
    </rPh>
    <rPh sb="109" eb="110">
      <t>スス</t>
    </rPh>
    <rPh sb="120" eb="123">
      <t>コウリツテキ</t>
    </rPh>
    <rPh sb="124" eb="127">
      <t>コウカテキ</t>
    </rPh>
    <rPh sb="135" eb="136">
      <t>カンガ</t>
    </rPh>
    <rPh sb="147" eb="148">
      <t>カン</t>
    </rPh>
    <rPh sb="150" eb="152">
      <t>セツメイ</t>
    </rPh>
    <rPh sb="153" eb="154">
      <t>ホ</t>
    </rPh>
    <rPh sb="163" eb="166">
      <t>フッコウチョウ</t>
    </rPh>
    <rPh sb="166" eb="168">
      <t>ジギョウ</t>
    </rPh>
    <rPh sb="171" eb="173">
      <t>エンチョウ</t>
    </rPh>
    <rPh sb="181" eb="184">
      <t>カンキョウショウ</t>
    </rPh>
    <rPh sb="185" eb="187">
      <t>ジギョウ</t>
    </rPh>
    <rPh sb="188" eb="189">
      <t>ニナ</t>
    </rPh>
    <rPh sb="201" eb="203">
      <t>カツドウ</t>
    </rPh>
    <rPh sb="203" eb="205">
      <t>シヒョウ</t>
    </rPh>
    <rPh sb="213" eb="215">
      <t>シオカゼ</t>
    </rPh>
    <rPh sb="220" eb="222">
      <t>ロセン</t>
    </rPh>
    <rPh sb="222" eb="224">
      <t>ケッテイ</t>
    </rPh>
    <rPh sb="224" eb="226">
      <t>キョリ</t>
    </rPh>
    <rPh sb="232" eb="233">
      <t>テキ</t>
    </rPh>
    <rPh sb="241" eb="244">
      <t>カンキョウショウ</t>
    </rPh>
    <rPh sb="244" eb="246">
      <t>ジギョウ</t>
    </rPh>
    <rPh sb="253" eb="255">
      <t>イギ</t>
    </rPh>
    <rPh sb="257" eb="259">
      <t>フッコウ</t>
    </rPh>
    <rPh sb="260" eb="262">
      <t>シゼン</t>
    </rPh>
    <rPh sb="262" eb="264">
      <t>カンキョウ</t>
    </rPh>
    <rPh sb="265" eb="267">
      <t>ホゼン</t>
    </rPh>
    <rPh sb="268" eb="271">
      <t>リカツヨウ</t>
    </rPh>
    <rPh sb="273" eb="275">
      <t>リョウリツ</t>
    </rPh>
    <rPh sb="276" eb="277">
      <t>ハカ</t>
    </rPh>
    <rPh sb="281" eb="283">
      <t>ジギョウ</t>
    </rPh>
    <rPh sb="284" eb="286">
      <t>テンカイ</t>
    </rPh>
    <rPh sb="296" eb="297">
      <t>オモ</t>
    </rPh>
    <rPh sb="300" eb="302">
      <t>ジギョウ</t>
    </rPh>
    <rPh sb="302" eb="304">
      <t>ガイヨウ</t>
    </rPh>
    <rPh sb="312" eb="314">
      <t>シゼン</t>
    </rPh>
    <rPh sb="314" eb="316">
      <t>カンキョウ</t>
    </rPh>
    <rPh sb="328" eb="329">
      <t>オコナ</t>
    </rPh>
    <rPh sb="337" eb="338">
      <t>タン</t>
    </rPh>
    <rPh sb="340" eb="342">
      <t>フッコウ</t>
    </rPh>
    <rPh sb="357" eb="359">
      <t>フッコウ</t>
    </rPh>
    <rPh sb="385" eb="387">
      <t>シゼン</t>
    </rPh>
    <rPh sb="387" eb="389">
      <t>カンキョウ</t>
    </rPh>
    <rPh sb="390" eb="392">
      <t>ヘンカ</t>
    </rPh>
    <rPh sb="403" eb="405">
      <t>セイカ</t>
    </rPh>
    <rPh sb="406" eb="407">
      <t>ヒロ</t>
    </rPh>
    <rPh sb="408" eb="410">
      <t>コウヒョウ</t>
    </rPh>
    <rPh sb="411" eb="413">
      <t>カツヨウ</t>
    </rPh>
    <rPh sb="420" eb="422">
      <t>ジュウヨウ</t>
    </rPh>
    <rPh sb="429" eb="430">
      <t>カカ</t>
    </rPh>
    <rPh sb="431" eb="433">
      <t>カツドウ</t>
    </rPh>
    <rPh sb="433" eb="435">
      <t>シヒョウ</t>
    </rPh>
    <rPh sb="439" eb="441">
      <t>セイカ</t>
    </rPh>
    <rPh sb="441" eb="443">
      <t>シヒョウ</t>
    </rPh>
    <rPh sb="444" eb="446">
      <t>セッテイ</t>
    </rPh>
    <rPh sb="447" eb="449">
      <t>ケントウ</t>
    </rPh>
    <phoneticPr fontId="2"/>
  </si>
  <si>
    <t>外部有識者の所見にあるとおり、
・ハードとソフトを切り離す意義・必要性について説明すること。
・モニタリング結果の公表に係る活動指標・成果指標の設定について検討すること。
また、調達手法の改善（一者応札の抑制の取組等）に引き続き努めること。</t>
    <rPh sb="0" eb="5">
      <t>ガイブユウシキシャ</t>
    </rPh>
    <rPh sb="6" eb="8">
      <t>ショケン</t>
    </rPh>
    <rPh sb="29" eb="31">
      <t>イギ</t>
    </rPh>
    <rPh sb="32" eb="35">
      <t>ヒツヨウセイ</t>
    </rPh>
    <rPh sb="39" eb="41">
      <t>セツメイ</t>
    </rPh>
    <rPh sb="54" eb="56">
      <t>ケッカ</t>
    </rPh>
    <rPh sb="60" eb="61">
      <t>カカ</t>
    </rPh>
    <rPh sb="78" eb="80">
      <t>ケントウ</t>
    </rPh>
    <rPh sb="110" eb="111">
      <t>ヒ</t>
    </rPh>
    <rPh sb="112" eb="113">
      <t>ツヅ</t>
    </rPh>
    <phoneticPr fontId="1"/>
  </si>
  <si>
    <t>震災からの早期復興に寄与するため、引き続き効率的な予算執行に努めてほしい。</t>
    <rPh sb="5" eb="7">
      <t>ソウキ</t>
    </rPh>
    <rPh sb="10" eb="12">
      <t>キヨ</t>
    </rPh>
    <rPh sb="17" eb="18">
      <t>ヒ</t>
    </rPh>
    <rPh sb="19" eb="20">
      <t>ツヅ</t>
    </rPh>
    <rPh sb="21" eb="24">
      <t>コウリツテキ</t>
    </rPh>
    <rPh sb="25" eb="27">
      <t>ヨサン</t>
    </rPh>
    <rPh sb="27" eb="29">
      <t>シッコウ</t>
    </rPh>
    <rPh sb="30" eb="31">
      <t>ツト</t>
    </rPh>
    <phoneticPr fontId="2"/>
  </si>
  <si>
    <t>外部有識者の所見に加え、災害発生現場に則した工法等の検討結果を着実に被災施設の復旧へと繋げること。</t>
    <rPh sb="0" eb="2">
      <t>ガイブ</t>
    </rPh>
    <rPh sb="2" eb="5">
      <t>ユウシキシャ</t>
    </rPh>
    <rPh sb="6" eb="8">
      <t>ショケン</t>
    </rPh>
    <rPh sb="9" eb="10">
      <t>クワ</t>
    </rPh>
    <rPh sb="28" eb="30">
      <t>ケッカ</t>
    </rPh>
    <rPh sb="31" eb="33">
      <t>チャクジツ</t>
    </rPh>
    <rPh sb="34" eb="36">
      <t>ヒサイ</t>
    </rPh>
    <rPh sb="43" eb="44">
      <t>ツナ</t>
    </rPh>
    <phoneticPr fontId="1"/>
  </si>
  <si>
    <t>既存のシステムの運用等に係る経費については、システムの運営内容及び計画の進捗状況等に鑑み、真に必要な経費を要求すること。
サイバーセキュリティ対策や業務継続計画における非常時対策は、現下の重要課題であり、費用対効果を十分勘案しつつ、必要な対策を実現できるよう引き続き計画的に検討を進め、対策強化に万全を期すこと。</t>
    <rPh sb="45" eb="46">
      <t>シン</t>
    </rPh>
    <rPh sb="47" eb="49">
      <t>ヒツヨウ</t>
    </rPh>
    <rPh sb="53" eb="55">
      <t>ヨウキュウ</t>
    </rPh>
    <rPh sb="74" eb="76">
      <t>ギョウム</t>
    </rPh>
    <rPh sb="76" eb="78">
      <t>ケイゾク</t>
    </rPh>
    <rPh sb="78" eb="80">
      <t>ケイカク</t>
    </rPh>
    <rPh sb="84" eb="87">
      <t>ヒジョウジ</t>
    </rPh>
    <rPh sb="87" eb="89">
      <t>タイサク</t>
    </rPh>
    <rPh sb="129" eb="130">
      <t>ヒ</t>
    </rPh>
    <rPh sb="131" eb="132">
      <t>ツヅ</t>
    </rPh>
    <phoneticPr fontId="0"/>
  </si>
  <si>
    <t>引き続き効率的な広報活動に努め、着実に事業を実施すること。</t>
    <rPh sb="0" eb="1">
      <t>ヒ</t>
    </rPh>
    <rPh sb="2" eb="3">
      <t>ツヅ</t>
    </rPh>
    <rPh sb="4" eb="6">
      <t>ユウコウリツ</t>
    </rPh>
    <rPh sb="6" eb="7">
      <t>テキ</t>
    </rPh>
    <rPh sb="8" eb="10">
      <t>コウホウ</t>
    </rPh>
    <rPh sb="10" eb="12">
      <t>カツドウ</t>
    </rPh>
    <rPh sb="13" eb="14">
      <t>ツト</t>
    </rPh>
    <rPh sb="16" eb="18">
      <t>チャクジツ</t>
    </rPh>
    <rPh sb="19" eb="21">
      <t>ジギョウ</t>
    </rPh>
    <rPh sb="22" eb="24">
      <t>ジッシ</t>
    </rPh>
    <phoneticPr fontId="1"/>
  </si>
  <si>
    <t>引き続き一般競争入札を行い競争性を確保し、コスト削減や効率化に努め、着実に事業を実施すること。</t>
    <rPh sb="0" eb="1">
      <t>ヒ</t>
    </rPh>
    <rPh sb="2" eb="3">
      <t>ツヅ</t>
    </rPh>
    <rPh sb="4" eb="6">
      <t>イッパン</t>
    </rPh>
    <rPh sb="6" eb="8">
      <t>キョウソウ</t>
    </rPh>
    <rPh sb="8" eb="10">
      <t>ニュウサツ</t>
    </rPh>
    <rPh sb="11" eb="12">
      <t>オコナ</t>
    </rPh>
    <rPh sb="13" eb="16">
      <t>キョウソウセイ</t>
    </rPh>
    <rPh sb="17" eb="19">
      <t>カクホ</t>
    </rPh>
    <rPh sb="24" eb="26">
      <t>サクゲン</t>
    </rPh>
    <rPh sb="27" eb="30">
      <t>コウリツカ</t>
    </rPh>
    <rPh sb="31" eb="32">
      <t>ツト</t>
    </rPh>
    <rPh sb="34" eb="36">
      <t>チャクジツ</t>
    </rPh>
    <rPh sb="37" eb="39">
      <t>ジギョウ</t>
    </rPh>
    <rPh sb="40" eb="42">
      <t>ジッシ</t>
    </rPh>
    <phoneticPr fontId="1"/>
  </si>
  <si>
    <t>技術審査委員会有識者からの技術的意見を参考にしつつ、応募者を増やすための工夫を講じることで執行改善を目指すこと。成果目標達成に向けて、適切に事業を行うこと。成果報告が待たれる。</t>
    <rPh sb="0" eb="2">
      <t>ギジュツ</t>
    </rPh>
    <rPh sb="2" eb="4">
      <t>シンサ</t>
    </rPh>
    <rPh sb="4" eb="7">
      <t>イインカイ</t>
    </rPh>
    <rPh sb="7" eb="10">
      <t>ユウシキシャ</t>
    </rPh>
    <rPh sb="13" eb="16">
      <t>ギジュツテキ</t>
    </rPh>
    <rPh sb="16" eb="18">
      <t>イケン</t>
    </rPh>
    <rPh sb="19" eb="21">
      <t>サンコウ</t>
    </rPh>
    <rPh sb="26" eb="29">
      <t>オウボシャ</t>
    </rPh>
    <rPh sb="30" eb="31">
      <t>フ</t>
    </rPh>
    <rPh sb="36" eb="38">
      <t>クフウ</t>
    </rPh>
    <rPh sb="39" eb="40">
      <t>コウ</t>
    </rPh>
    <rPh sb="45" eb="47">
      <t>シッコウ</t>
    </rPh>
    <rPh sb="47" eb="49">
      <t>カイゼン</t>
    </rPh>
    <rPh sb="50" eb="52">
      <t>メザ</t>
    </rPh>
    <rPh sb="56" eb="58">
      <t>セイカ</t>
    </rPh>
    <rPh sb="58" eb="60">
      <t>モクヒョウ</t>
    </rPh>
    <rPh sb="60" eb="62">
      <t>タッセイ</t>
    </rPh>
    <rPh sb="63" eb="64">
      <t>ム</t>
    </rPh>
    <rPh sb="67" eb="69">
      <t>テキセツ</t>
    </rPh>
    <rPh sb="70" eb="72">
      <t>ジギョウ</t>
    </rPh>
    <rPh sb="73" eb="74">
      <t>オコナ</t>
    </rPh>
    <rPh sb="78" eb="80">
      <t>セイカ</t>
    </rPh>
    <rPh sb="80" eb="82">
      <t>ホウコク</t>
    </rPh>
    <rPh sb="83" eb="84">
      <t>マ</t>
    </rPh>
    <phoneticPr fontId="1"/>
  </si>
  <si>
    <t>外部有識者の所見を踏まえ、成果を適切にとりまとめ、廃棄物対策全般において活用していくこと。</t>
    <rPh sb="9" eb="10">
      <t>フ</t>
    </rPh>
    <rPh sb="13" eb="15">
      <t>セイカ</t>
    </rPh>
    <rPh sb="16" eb="18">
      <t>テキセツ</t>
    </rPh>
    <rPh sb="25" eb="28">
      <t>ハイキブツ</t>
    </rPh>
    <rPh sb="28" eb="30">
      <t>タイサク</t>
    </rPh>
    <rPh sb="30" eb="32">
      <t>ゼンパン</t>
    </rPh>
    <rPh sb="36" eb="38">
      <t>カツヨウ</t>
    </rPh>
    <phoneticPr fontId="1"/>
  </si>
  <si>
    <t>国際的取り決めに基づくものであり、大変重要な事業であるが、我が国の拠出金が適切に執行されているかを確認する体制を整備し、その結果を公表する必要があるのではないか。</t>
    <rPh sb="0" eb="3">
      <t>コクサイテキ</t>
    </rPh>
    <rPh sb="3" eb="4">
      <t>ト</t>
    </rPh>
    <rPh sb="5" eb="6">
      <t>キ</t>
    </rPh>
    <rPh sb="8" eb="9">
      <t>モト</t>
    </rPh>
    <rPh sb="22" eb="24">
      <t>ジギョウ</t>
    </rPh>
    <rPh sb="29" eb="30">
      <t>ワ</t>
    </rPh>
    <phoneticPr fontId="1"/>
  </si>
  <si>
    <t>引き続き効率的な執行に努めるとともに、移転等による効果を総合的に判断した上で、必要最低限の予算要求とすること。</t>
    <rPh sb="36" eb="37">
      <t>ウエ</t>
    </rPh>
    <phoneticPr fontId="1"/>
  </si>
  <si>
    <t>車両、機材の購入以外に、どのような政策を立案・実行したのかが明らかでない。</t>
    <rPh sb="0" eb="2">
      <t>シャリョウ</t>
    </rPh>
    <rPh sb="3" eb="5">
      <t>キザイ</t>
    </rPh>
    <rPh sb="6" eb="8">
      <t>コウニュウ</t>
    </rPh>
    <rPh sb="8" eb="10">
      <t>イガイ</t>
    </rPh>
    <rPh sb="17" eb="19">
      <t>セイサク</t>
    </rPh>
    <rPh sb="20" eb="22">
      <t>リツアン</t>
    </rPh>
    <rPh sb="23" eb="25">
      <t>ジッコウ</t>
    </rPh>
    <rPh sb="30" eb="31">
      <t>アキ</t>
    </rPh>
    <phoneticPr fontId="1"/>
  </si>
  <si>
    <t>補助金という手法が効果的なのか。規制的手法の導入の可否を論じる上で、本事業の成果を政策的な観点から検証する必要があろう。</t>
    <rPh sb="0" eb="3">
      <t>ホジョキン</t>
    </rPh>
    <rPh sb="6" eb="8">
      <t>シュホウ</t>
    </rPh>
    <rPh sb="9" eb="12">
      <t>コウカテキ</t>
    </rPh>
    <rPh sb="16" eb="19">
      <t>キセイテキ</t>
    </rPh>
    <rPh sb="19" eb="21">
      <t>シュホウ</t>
    </rPh>
    <rPh sb="22" eb="24">
      <t>ドウニュウ</t>
    </rPh>
    <rPh sb="25" eb="27">
      <t>カヒ</t>
    </rPh>
    <rPh sb="28" eb="29">
      <t>ロン</t>
    </rPh>
    <rPh sb="31" eb="32">
      <t>ウエ</t>
    </rPh>
    <rPh sb="34" eb="35">
      <t>ホン</t>
    </rPh>
    <rPh sb="35" eb="37">
      <t>ジギョウ</t>
    </rPh>
    <rPh sb="38" eb="40">
      <t>セイカ</t>
    </rPh>
    <rPh sb="41" eb="44">
      <t>セイサクテキ</t>
    </rPh>
    <rPh sb="45" eb="47">
      <t>カンテン</t>
    </rPh>
    <rPh sb="49" eb="51">
      <t>ケンショウ</t>
    </rPh>
    <rPh sb="53" eb="55">
      <t>ヒツヨウ</t>
    </rPh>
    <phoneticPr fontId="1"/>
  </si>
  <si>
    <t>東アジア地域における酸性雨に起因する環境問題を解決するためには、国際協調による東アジア地域全体の酸性雨対策の枠組みをつくることは大変重要である。
ただし、当該事業を有効に継続させるためにも、常にその業務内容については、実績を踏まえ点検、検証し、少しでも経費の削減や事業内容の見直しを実施する必要がある。</t>
    <phoneticPr fontId="1"/>
  </si>
  <si>
    <t>外部有識者の所見に加え、引き続き拠出先の活動を把握して評価を行うなど、より一層の効果的な予算執行に努めること。</t>
    <rPh sb="0" eb="2">
      <t>ガイブ</t>
    </rPh>
    <rPh sb="2" eb="5">
      <t>ユウシキシャ</t>
    </rPh>
    <rPh sb="6" eb="8">
      <t>ショケン</t>
    </rPh>
    <rPh sb="9" eb="10">
      <t>クワ</t>
    </rPh>
    <rPh sb="12" eb="13">
      <t>ヒ</t>
    </rPh>
    <rPh sb="14" eb="15">
      <t>ツヅ</t>
    </rPh>
    <rPh sb="16" eb="18">
      <t>キョシュツ</t>
    </rPh>
    <rPh sb="18" eb="19">
      <t>サキ</t>
    </rPh>
    <rPh sb="20" eb="22">
      <t>カツドウ</t>
    </rPh>
    <rPh sb="23" eb="25">
      <t>ハアク</t>
    </rPh>
    <rPh sb="27" eb="29">
      <t>ヒョウカ</t>
    </rPh>
    <rPh sb="30" eb="31">
      <t>オコナ</t>
    </rPh>
    <rPh sb="37" eb="39">
      <t>イッソウ</t>
    </rPh>
    <rPh sb="40" eb="43">
      <t>コウカテキ</t>
    </rPh>
    <rPh sb="44" eb="46">
      <t>ヨサン</t>
    </rPh>
    <rPh sb="46" eb="48">
      <t>シッコウ</t>
    </rPh>
    <rPh sb="49" eb="50">
      <t>ツト</t>
    </rPh>
    <phoneticPr fontId="1"/>
  </si>
  <si>
    <t>ダイオキシン総合対策の推進に向けて、成果が活かされることを期待する。</t>
    <rPh sb="6" eb="8">
      <t>ソウゴウ</t>
    </rPh>
    <rPh sb="8" eb="10">
      <t>タイサク</t>
    </rPh>
    <rPh sb="11" eb="13">
      <t>スイシン</t>
    </rPh>
    <rPh sb="14" eb="15">
      <t>ム</t>
    </rPh>
    <rPh sb="18" eb="20">
      <t>セイカ</t>
    </rPh>
    <rPh sb="21" eb="22">
      <t>イ</t>
    </rPh>
    <rPh sb="29" eb="31">
      <t>キタイ</t>
    </rPh>
    <phoneticPr fontId="1"/>
  </si>
  <si>
    <t>本事業はダイオキシン類の環境中濃度の測定結果の国民への情報提供、排出過程等に関する調査研究を行い、必要な対策を講ずるための重要な事業である。
引き続き着実に事業を実施し、国民への情報提供を行うこと。
また、より一層の予算執行効率化の観点から、調達手法の改善（一者応札の抑制の取組等）を図るべき。</t>
    <phoneticPr fontId="1"/>
  </si>
  <si>
    <t>E3及びE10への転換がどこまで展開されたのか、本事業を通じて今後どのようにバイオ燃料の拡大を図っていくのか、総括レポートの発表が待たれる。</t>
    <rPh sb="2" eb="3">
      <t>オヨ</t>
    </rPh>
    <rPh sb="9" eb="11">
      <t>テンカン</t>
    </rPh>
    <rPh sb="16" eb="18">
      <t>テンカイ</t>
    </rPh>
    <rPh sb="24" eb="25">
      <t>ホン</t>
    </rPh>
    <rPh sb="25" eb="27">
      <t>ジギョウ</t>
    </rPh>
    <rPh sb="28" eb="29">
      <t>ツウ</t>
    </rPh>
    <rPh sb="31" eb="33">
      <t>コンゴ</t>
    </rPh>
    <rPh sb="41" eb="43">
      <t>ネンリョウ</t>
    </rPh>
    <rPh sb="44" eb="46">
      <t>カクダイ</t>
    </rPh>
    <rPh sb="47" eb="48">
      <t>ハカ</t>
    </rPh>
    <rPh sb="55" eb="57">
      <t>ソウカツ</t>
    </rPh>
    <rPh sb="62" eb="64">
      <t>ハッピョウ</t>
    </rPh>
    <rPh sb="65" eb="66">
      <t>マ</t>
    </rPh>
    <phoneticPr fontId="1"/>
  </si>
  <si>
    <t>予定どおり平成29年度で終了すること。外部有識者の所見を踏まえ、本事業の成果と今後のバイオ燃料関連施策の展開を説明すること。</t>
    <rPh sb="0" eb="2">
      <t>ヨテイ</t>
    </rPh>
    <rPh sb="5" eb="7">
      <t>ヘイセイ</t>
    </rPh>
    <rPh sb="9" eb="11">
      <t>ネンド</t>
    </rPh>
    <rPh sb="12" eb="14">
      <t>シュウリョウ</t>
    </rPh>
    <rPh sb="19" eb="21">
      <t>ガイブ</t>
    </rPh>
    <rPh sb="21" eb="24">
      <t>ユウシキシャ</t>
    </rPh>
    <rPh sb="25" eb="27">
      <t>ショケン</t>
    </rPh>
    <rPh sb="28" eb="29">
      <t>フ</t>
    </rPh>
    <rPh sb="32" eb="33">
      <t>ホン</t>
    </rPh>
    <rPh sb="33" eb="35">
      <t>ジギョウ</t>
    </rPh>
    <rPh sb="36" eb="38">
      <t>セイカ</t>
    </rPh>
    <rPh sb="39" eb="41">
      <t>コンゴ</t>
    </rPh>
    <rPh sb="45" eb="47">
      <t>ネンリョウ</t>
    </rPh>
    <rPh sb="47" eb="49">
      <t>カンレン</t>
    </rPh>
    <rPh sb="49" eb="51">
      <t>シサク</t>
    </rPh>
    <rPh sb="52" eb="54">
      <t>テンカイ</t>
    </rPh>
    <rPh sb="55" eb="57">
      <t>セツメイ</t>
    </rPh>
    <phoneticPr fontId="1"/>
  </si>
  <si>
    <t>本事業の実施により10件の地域で先進的なCO2排出削減を実現するモデルを確率させるとのことだが、活動指標及び活動実績も各年の事業の実施件数となっており、目標が重複していることから、アウトカムが明示されることが必要。</t>
    <phoneticPr fontId="1"/>
  </si>
  <si>
    <t>外部有識者の所見を踏まえ、アウトカムの目標設定について、見直しを含め検討すること。</t>
    <rPh sb="0" eb="2">
      <t>ガイブ</t>
    </rPh>
    <rPh sb="2" eb="5">
      <t>ユウシキシャ</t>
    </rPh>
    <rPh sb="6" eb="8">
      <t>ショケン</t>
    </rPh>
    <rPh sb="9" eb="10">
      <t>フ</t>
    </rPh>
    <rPh sb="19" eb="21">
      <t>モクヒョウ</t>
    </rPh>
    <rPh sb="21" eb="23">
      <t>セッテイ</t>
    </rPh>
    <rPh sb="28" eb="30">
      <t>ミナオ</t>
    </rPh>
    <rPh sb="32" eb="33">
      <t>フク</t>
    </rPh>
    <rPh sb="34" eb="36">
      <t>ケントウ</t>
    </rPh>
    <phoneticPr fontId="1"/>
  </si>
  <si>
    <t>家庭部門のCO2削減のため大変重要な事業であることから、本事業の周知をより一層図るとともに、結果についての精査を期待する。</t>
    <rPh sb="0" eb="2">
      <t>カテイ</t>
    </rPh>
    <rPh sb="2" eb="4">
      <t>ブモン</t>
    </rPh>
    <rPh sb="8" eb="10">
      <t>サクゲン</t>
    </rPh>
    <rPh sb="13" eb="15">
      <t>タイヘン</t>
    </rPh>
    <rPh sb="15" eb="17">
      <t>ジュウヨウ</t>
    </rPh>
    <rPh sb="18" eb="20">
      <t>ジギョウ</t>
    </rPh>
    <rPh sb="28" eb="29">
      <t>ホン</t>
    </rPh>
    <rPh sb="29" eb="31">
      <t>ジギョウ</t>
    </rPh>
    <rPh sb="32" eb="34">
      <t>シュウチ</t>
    </rPh>
    <rPh sb="37" eb="39">
      <t>イッソウ</t>
    </rPh>
    <rPh sb="39" eb="40">
      <t>ハカ</t>
    </rPh>
    <rPh sb="46" eb="48">
      <t>ケッカ</t>
    </rPh>
    <rPh sb="53" eb="55">
      <t>セイサ</t>
    </rPh>
    <rPh sb="56" eb="58">
      <t>キタイ</t>
    </rPh>
    <phoneticPr fontId="1"/>
  </si>
  <si>
    <t>外部有識者の所見を踏まえ、本事業の周知をより一層行い、家庭部門のCO2削減をはかる観点から目標達成率を向上させること。</t>
    <rPh sb="0" eb="2">
      <t>ガイブ</t>
    </rPh>
    <rPh sb="2" eb="5">
      <t>ユウシキシャ</t>
    </rPh>
    <rPh sb="6" eb="8">
      <t>ショケン</t>
    </rPh>
    <rPh sb="9" eb="10">
      <t>フ</t>
    </rPh>
    <rPh sb="13" eb="14">
      <t>ホン</t>
    </rPh>
    <rPh sb="14" eb="16">
      <t>ジギョウ</t>
    </rPh>
    <rPh sb="17" eb="19">
      <t>シュウチ</t>
    </rPh>
    <rPh sb="22" eb="24">
      <t>イッソウ</t>
    </rPh>
    <rPh sb="24" eb="25">
      <t>オコナ</t>
    </rPh>
    <rPh sb="27" eb="29">
      <t>カテイ</t>
    </rPh>
    <rPh sb="29" eb="31">
      <t>ブモン</t>
    </rPh>
    <rPh sb="35" eb="37">
      <t>サクゲン</t>
    </rPh>
    <rPh sb="41" eb="43">
      <t>カンテン</t>
    </rPh>
    <rPh sb="45" eb="47">
      <t>モクヒョウ</t>
    </rPh>
    <rPh sb="47" eb="50">
      <t>タッセイリツ</t>
    </rPh>
    <rPh sb="51" eb="53">
      <t>コウジョウ</t>
    </rPh>
    <phoneticPr fontId="1"/>
  </si>
  <si>
    <t>物流システムの転換は市場に大きく左右されるはずであり、こうした事業に適するのかは疑問である。総括レポートでどのような知見が得られたのかを明確にする必要があろう。</t>
    <rPh sb="0" eb="2">
      <t>ブツリュウ</t>
    </rPh>
    <rPh sb="7" eb="9">
      <t>テンカン</t>
    </rPh>
    <rPh sb="10" eb="12">
      <t>シジョウ</t>
    </rPh>
    <rPh sb="13" eb="14">
      <t>オオ</t>
    </rPh>
    <rPh sb="16" eb="18">
      <t>サユウ</t>
    </rPh>
    <rPh sb="31" eb="33">
      <t>ジギョウ</t>
    </rPh>
    <rPh sb="34" eb="35">
      <t>テキ</t>
    </rPh>
    <rPh sb="40" eb="42">
      <t>ギモン</t>
    </rPh>
    <rPh sb="46" eb="48">
      <t>ソウカツ</t>
    </rPh>
    <rPh sb="58" eb="60">
      <t>チケン</t>
    </rPh>
    <rPh sb="61" eb="62">
      <t>エ</t>
    </rPh>
    <rPh sb="68" eb="70">
      <t>メイカク</t>
    </rPh>
    <rPh sb="73" eb="75">
      <t>ヒツヨウ</t>
    </rPh>
    <phoneticPr fontId="1"/>
  </si>
  <si>
    <t>外部有識者の所見を踏まえ、本事業が物流システムの転換につながる事業効果を事業の進捗状況を踏まえ説明すること。</t>
    <rPh sb="0" eb="2">
      <t>ガイブ</t>
    </rPh>
    <rPh sb="2" eb="5">
      <t>ユウシキシャ</t>
    </rPh>
    <rPh sb="6" eb="8">
      <t>ショケン</t>
    </rPh>
    <rPh sb="9" eb="10">
      <t>フ</t>
    </rPh>
    <rPh sb="13" eb="14">
      <t>ホン</t>
    </rPh>
    <rPh sb="14" eb="16">
      <t>ジギョウ</t>
    </rPh>
    <rPh sb="17" eb="19">
      <t>ブツリュウ</t>
    </rPh>
    <rPh sb="24" eb="26">
      <t>テンカン</t>
    </rPh>
    <rPh sb="31" eb="33">
      <t>ジギョウ</t>
    </rPh>
    <rPh sb="33" eb="35">
      <t>コウカ</t>
    </rPh>
    <rPh sb="36" eb="38">
      <t>ジギョウ</t>
    </rPh>
    <rPh sb="39" eb="41">
      <t>シンチョク</t>
    </rPh>
    <rPh sb="41" eb="43">
      <t>ジョウキョウ</t>
    </rPh>
    <rPh sb="44" eb="45">
      <t>フ</t>
    </rPh>
    <rPh sb="47" eb="49">
      <t>セツメイ</t>
    </rPh>
    <phoneticPr fontId="1"/>
  </si>
  <si>
    <t>国際合意に基づくものであり大変重要な事業であるが、先進国間での低炭素技術の導入促進だけでなく、我が国の有する技術を途上国に対していかにして導入させ、利用させていくのかが重要である。</t>
    <rPh sb="0" eb="2">
      <t>コクサイ</t>
    </rPh>
    <rPh sb="2" eb="4">
      <t>ゴウイ</t>
    </rPh>
    <rPh sb="5" eb="6">
      <t>モト</t>
    </rPh>
    <rPh sb="13" eb="15">
      <t>タイヘン</t>
    </rPh>
    <rPh sb="15" eb="17">
      <t>ジュウヨウ</t>
    </rPh>
    <rPh sb="18" eb="20">
      <t>ジギョウ</t>
    </rPh>
    <rPh sb="25" eb="28">
      <t>センシンコク</t>
    </rPh>
    <rPh sb="28" eb="29">
      <t>カン</t>
    </rPh>
    <rPh sb="31" eb="34">
      <t>テイタンソ</t>
    </rPh>
    <rPh sb="34" eb="36">
      <t>ギジュツ</t>
    </rPh>
    <rPh sb="37" eb="39">
      <t>ドウニュウ</t>
    </rPh>
    <rPh sb="39" eb="41">
      <t>ソクシン</t>
    </rPh>
    <rPh sb="47" eb="48">
      <t>ワ</t>
    </rPh>
    <rPh sb="49" eb="50">
      <t>クニ</t>
    </rPh>
    <rPh sb="51" eb="52">
      <t>ユウ</t>
    </rPh>
    <rPh sb="54" eb="56">
      <t>ギジュツ</t>
    </rPh>
    <rPh sb="57" eb="60">
      <t>トジョウコク</t>
    </rPh>
    <rPh sb="61" eb="62">
      <t>タイ</t>
    </rPh>
    <rPh sb="69" eb="71">
      <t>ドウニュウ</t>
    </rPh>
    <rPh sb="74" eb="76">
      <t>リヨウ</t>
    </rPh>
    <rPh sb="84" eb="86">
      <t>ジュウヨウ</t>
    </rPh>
    <phoneticPr fontId="1"/>
  </si>
  <si>
    <t>外部有識者の所見を踏まえ、我が国の技術を途上国へ展開につなげるよう事業内容の見直しを検討すること。</t>
    <rPh sb="0" eb="2">
      <t>ガイブ</t>
    </rPh>
    <rPh sb="2" eb="5">
      <t>ユウシキシャ</t>
    </rPh>
    <rPh sb="6" eb="8">
      <t>ショケン</t>
    </rPh>
    <rPh sb="9" eb="10">
      <t>フ</t>
    </rPh>
    <rPh sb="13" eb="14">
      <t>ワ</t>
    </rPh>
    <rPh sb="15" eb="16">
      <t>クニ</t>
    </rPh>
    <rPh sb="17" eb="19">
      <t>ギジュツ</t>
    </rPh>
    <rPh sb="20" eb="23">
      <t>トジョウコク</t>
    </rPh>
    <rPh sb="24" eb="26">
      <t>テンカイ</t>
    </rPh>
    <rPh sb="33" eb="35">
      <t>ジギョウ</t>
    </rPh>
    <rPh sb="35" eb="37">
      <t>ナイヨウ</t>
    </rPh>
    <rPh sb="38" eb="40">
      <t>ミナオ</t>
    </rPh>
    <rPh sb="42" eb="44">
      <t>ケントウ</t>
    </rPh>
    <phoneticPr fontId="1"/>
  </si>
  <si>
    <t>国際的取り決めに基づくものであるが、拠出金の使途や拠出先の事業実施状況やJCMに対する成果を適切に把握することに努め、必要最小限の拠出とすること。</t>
    <rPh sb="0" eb="3">
      <t>コクサイテキ</t>
    </rPh>
    <rPh sb="3" eb="4">
      <t>ト</t>
    </rPh>
    <rPh sb="5" eb="6">
      <t>キ</t>
    </rPh>
    <rPh sb="8" eb="9">
      <t>モト</t>
    </rPh>
    <rPh sb="18" eb="21">
      <t>キョシュツキン</t>
    </rPh>
    <rPh sb="22" eb="24">
      <t>シト</t>
    </rPh>
    <rPh sb="25" eb="27">
      <t>キョシュツ</t>
    </rPh>
    <rPh sb="27" eb="28">
      <t>サキ</t>
    </rPh>
    <rPh sb="29" eb="31">
      <t>ジギョウ</t>
    </rPh>
    <rPh sb="31" eb="33">
      <t>ジッシ</t>
    </rPh>
    <rPh sb="33" eb="35">
      <t>ジョウキョウ</t>
    </rPh>
    <rPh sb="40" eb="41">
      <t>タイ</t>
    </rPh>
    <rPh sb="43" eb="45">
      <t>セイカ</t>
    </rPh>
    <rPh sb="46" eb="48">
      <t>テキセツ</t>
    </rPh>
    <rPh sb="49" eb="51">
      <t>ハアク</t>
    </rPh>
    <rPh sb="56" eb="57">
      <t>ツト</t>
    </rPh>
    <rPh sb="59" eb="61">
      <t>ヒツヨウ</t>
    </rPh>
    <rPh sb="61" eb="64">
      <t>サイショウゲン</t>
    </rPh>
    <rPh sb="65" eb="67">
      <t>キョシュツ</t>
    </rPh>
    <phoneticPr fontId="1"/>
  </si>
  <si>
    <t>外部有識者の所見を踏まえ、拠出金の使途を把握や事業実施状況の把握に努めるとともに、拠出額を必要最低限とすること。</t>
    <rPh sb="0" eb="2">
      <t>ガイブ</t>
    </rPh>
    <rPh sb="2" eb="5">
      <t>ユウシキシャ</t>
    </rPh>
    <rPh sb="6" eb="8">
      <t>ショケン</t>
    </rPh>
    <rPh sb="9" eb="10">
      <t>フ</t>
    </rPh>
    <rPh sb="13" eb="16">
      <t>キョシュツキン</t>
    </rPh>
    <rPh sb="17" eb="19">
      <t>シト</t>
    </rPh>
    <rPh sb="20" eb="22">
      <t>ハアク</t>
    </rPh>
    <rPh sb="23" eb="25">
      <t>ジギョウ</t>
    </rPh>
    <rPh sb="25" eb="27">
      <t>ジッシ</t>
    </rPh>
    <rPh sb="27" eb="29">
      <t>ジョウキョウ</t>
    </rPh>
    <rPh sb="30" eb="32">
      <t>ハアク</t>
    </rPh>
    <rPh sb="33" eb="34">
      <t>ツト</t>
    </rPh>
    <rPh sb="41" eb="43">
      <t>キョシュツ</t>
    </rPh>
    <rPh sb="43" eb="44">
      <t>ガク</t>
    </rPh>
    <rPh sb="45" eb="47">
      <t>ヒツヨウ</t>
    </rPh>
    <rPh sb="47" eb="50">
      <t>サイテイゲン</t>
    </rPh>
    <phoneticPr fontId="1"/>
  </si>
  <si>
    <t>国際的取り決めに基づくものであるが、拠出金の使途や拠出先の事業実施状況や気候変動枠組み条約に対する成果を適切に把握することに努め、必要最小限の拠出とすること。</t>
    <rPh sb="0" eb="3">
      <t>コクサイテキ</t>
    </rPh>
    <rPh sb="3" eb="4">
      <t>ト</t>
    </rPh>
    <rPh sb="5" eb="6">
      <t>キ</t>
    </rPh>
    <rPh sb="8" eb="9">
      <t>モト</t>
    </rPh>
    <rPh sb="18" eb="21">
      <t>キョシュツキン</t>
    </rPh>
    <rPh sb="22" eb="24">
      <t>シト</t>
    </rPh>
    <rPh sb="25" eb="27">
      <t>キョシュツ</t>
    </rPh>
    <rPh sb="27" eb="28">
      <t>サキ</t>
    </rPh>
    <rPh sb="29" eb="31">
      <t>ジギョウ</t>
    </rPh>
    <rPh sb="31" eb="33">
      <t>ジッシ</t>
    </rPh>
    <rPh sb="33" eb="35">
      <t>ジョウキョウ</t>
    </rPh>
    <rPh sb="36" eb="38">
      <t>キコウ</t>
    </rPh>
    <rPh sb="38" eb="40">
      <t>ヘンドウ</t>
    </rPh>
    <rPh sb="40" eb="41">
      <t>ワク</t>
    </rPh>
    <rPh sb="41" eb="42">
      <t>グ</t>
    </rPh>
    <rPh sb="43" eb="45">
      <t>ジョウヤク</t>
    </rPh>
    <rPh sb="46" eb="47">
      <t>タイ</t>
    </rPh>
    <rPh sb="49" eb="51">
      <t>セイカ</t>
    </rPh>
    <rPh sb="52" eb="54">
      <t>テキセツ</t>
    </rPh>
    <rPh sb="55" eb="57">
      <t>ハアク</t>
    </rPh>
    <rPh sb="62" eb="63">
      <t>ツト</t>
    </rPh>
    <rPh sb="65" eb="67">
      <t>ヒツヨウ</t>
    </rPh>
    <rPh sb="67" eb="70">
      <t>サイショウゲン</t>
    </rPh>
    <rPh sb="71" eb="73">
      <t>キョシュツ</t>
    </rPh>
    <phoneticPr fontId="1"/>
  </si>
  <si>
    <t>エネルギー対策特別会計エネルギー需給勘定</t>
    <rPh sb="5" eb="7">
      <t>タイサク</t>
    </rPh>
    <rPh sb="7" eb="9">
      <t>トクベツ</t>
    </rPh>
    <rPh sb="9" eb="11">
      <t>カイケイ</t>
    </rPh>
    <rPh sb="16" eb="18">
      <t>ジュキュウ</t>
    </rPh>
    <rPh sb="18" eb="20">
      <t>カンジョウ</t>
    </rPh>
    <phoneticPr fontId="1"/>
  </si>
  <si>
    <t>　　　　　〃　　　　電源開発促進勘定</t>
    <rPh sb="10" eb="12">
      <t>デンゲン</t>
    </rPh>
    <rPh sb="12" eb="14">
      <t>カイハツ</t>
    </rPh>
    <rPh sb="14" eb="16">
      <t>ソクシン</t>
    </rPh>
    <rPh sb="16" eb="18">
      <t>カンジョウ</t>
    </rPh>
    <phoneticPr fontId="1"/>
  </si>
  <si>
    <t>施策名：2.地球環境の保全</t>
    <phoneticPr fontId="1"/>
  </si>
  <si>
    <t>施策名：3.大気・水・土壌環境等の保全</t>
    <phoneticPr fontId="1"/>
  </si>
  <si>
    <t>施策名：4.廃棄物・リサイクル対策の推進</t>
    <phoneticPr fontId="1"/>
  </si>
  <si>
    <t>施策名：5.生物多様性の保全と自然との共生の推進</t>
    <phoneticPr fontId="1"/>
  </si>
  <si>
    <t>施策名：1.地球温暖化対策の推進</t>
    <phoneticPr fontId="1"/>
  </si>
  <si>
    <t>施策名：1.地球温暖化対策の推進</t>
    <phoneticPr fontId="1"/>
  </si>
  <si>
    <t>施策名：4.廃棄物・リサイクル対策の推進</t>
    <phoneticPr fontId="1"/>
  </si>
  <si>
    <t>地球温暖化対策として、一般国民の意識の向上は不可欠であり、協働取組を増加させるための工夫を講じて、この事業の成果が活かされることが望まれる。</t>
    <rPh sb="29" eb="31">
      <t>キョウドウ</t>
    </rPh>
    <rPh sb="31" eb="33">
      <t>トリクミ</t>
    </rPh>
    <rPh sb="34" eb="36">
      <t>ゾウカ</t>
    </rPh>
    <rPh sb="42" eb="44">
      <t>クフウ</t>
    </rPh>
    <rPh sb="45" eb="46">
      <t>コウ</t>
    </rPh>
    <phoneticPr fontId="1"/>
  </si>
  <si>
    <t>外部有識者の所見を踏まえ、社会のニーズ等を踏まえながら運営委員会で事業の必要性、効率性を検討し、適切な予算施行に努めること。また、成果実績が低いことから、その原因を分析し、成果実績があがるように対応を検討すること。</t>
    <rPh sb="13" eb="15">
      <t>シャカイ</t>
    </rPh>
    <rPh sb="19" eb="20">
      <t>トウ</t>
    </rPh>
    <rPh sb="21" eb="22">
      <t>フ</t>
    </rPh>
    <rPh sb="27" eb="29">
      <t>ウンエイ</t>
    </rPh>
    <rPh sb="29" eb="32">
      <t>イインカイ</t>
    </rPh>
    <rPh sb="33" eb="35">
      <t>ジギョウ</t>
    </rPh>
    <rPh sb="36" eb="38">
      <t>ヒツヨウ</t>
    </rPh>
    <rPh sb="38" eb="39">
      <t>セイ</t>
    </rPh>
    <rPh sb="40" eb="42">
      <t>コウリツ</t>
    </rPh>
    <rPh sb="42" eb="43">
      <t>セイ</t>
    </rPh>
    <rPh sb="44" eb="46">
      <t>ケントウ</t>
    </rPh>
    <rPh sb="48" eb="50">
      <t>テキセツ</t>
    </rPh>
    <rPh sb="51" eb="53">
      <t>ヨサン</t>
    </rPh>
    <rPh sb="53" eb="55">
      <t>シコウ</t>
    </rPh>
    <rPh sb="56" eb="57">
      <t>ツト</t>
    </rPh>
    <rPh sb="65" eb="67">
      <t>セイカ</t>
    </rPh>
    <rPh sb="67" eb="69">
      <t>ジッセキ</t>
    </rPh>
    <rPh sb="70" eb="71">
      <t>ヒク</t>
    </rPh>
    <rPh sb="82" eb="84">
      <t>ブンセキ</t>
    </rPh>
    <rPh sb="86" eb="88">
      <t>セイカ</t>
    </rPh>
    <rPh sb="88" eb="90">
      <t>ジッセキ</t>
    </rPh>
    <rPh sb="97" eb="99">
      <t>タイオウ</t>
    </rPh>
    <rPh sb="100" eb="102">
      <t>ケントウ</t>
    </rPh>
    <phoneticPr fontId="1"/>
  </si>
  <si>
    <t>当該事業を通じて、環境政策の進捗を把握するため、指標を調査検討し、国民に環境政策の状況を分かりやすく説明できるように努めること。</t>
    <rPh sb="0" eb="2">
      <t>トウガイ</t>
    </rPh>
    <rPh sb="2" eb="4">
      <t>ジギョウ</t>
    </rPh>
    <rPh sb="5" eb="6">
      <t>ツウ</t>
    </rPh>
    <rPh sb="9" eb="11">
      <t>カンキョウ</t>
    </rPh>
    <rPh sb="11" eb="13">
      <t>セイサク</t>
    </rPh>
    <rPh sb="14" eb="16">
      <t>シンチョク</t>
    </rPh>
    <rPh sb="17" eb="19">
      <t>ハアク</t>
    </rPh>
    <rPh sb="24" eb="26">
      <t>シヒョウ</t>
    </rPh>
    <rPh sb="27" eb="29">
      <t>チョウサ</t>
    </rPh>
    <rPh sb="29" eb="31">
      <t>ケントウ</t>
    </rPh>
    <rPh sb="33" eb="35">
      <t>コクミン</t>
    </rPh>
    <rPh sb="36" eb="38">
      <t>カンキョウ</t>
    </rPh>
    <rPh sb="38" eb="40">
      <t>セイサク</t>
    </rPh>
    <rPh sb="41" eb="43">
      <t>ジョウキョウ</t>
    </rPh>
    <rPh sb="44" eb="45">
      <t>ワ</t>
    </rPh>
    <rPh sb="50" eb="52">
      <t>セツメイ</t>
    </rPh>
    <rPh sb="58" eb="59">
      <t>ツト</t>
    </rPh>
    <phoneticPr fontId="1"/>
  </si>
  <si>
    <t>外部有識者の所見を踏まえ、環境政策の進捗を把握するため、指標を調査検討すること。また、第５次環境基本計画に向けて、第４次環境基本計画の進捗状況をしっかり点検すること。また、予算執行効率化の観点から調達手法の改善（一者応札の抑制の取組等）を図ること。</t>
    <rPh sb="43" eb="44">
      <t>ダイ</t>
    </rPh>
    <rPh sb="45" eb="46">
      <t>ジ</t>
    </rPh>
    <rPh sb="46" eb="48">
      <t>カンキョウ</t>
    </rPh>
    <rPh sb="48" eb="50">
      <t>キホン</t>
    </rPh>
    <rPh sb="50" eb="52">
      <t>ケイカク</t>
    </rPh>
    <rPh sb="53" eb="54">
      <t>ム</t>
    </rPh>
    <rPh sb="57" eb="58">
      <t>ダイ</t>
    </rPh>
    <rPh sb="59" eb="60">
      <t>ジ</t>
    </rPh>
    <rPh sb="60" eb="62">
      <t>カンキョウ</t>
    </rPh>
    <rPh sb="62" eb="64">
      <t>キホン</t>
    </rPh>
    <rPh sb="64" eb="66">
      <t>ケイカク</t>
    </rPh>
    <rPh sb="67" eb="69">
      <t>シンチョク</t>
    </rPh>
    <rPh sb="69" eb="71">
      <t>ジョウキョウ</t>
    </rPh>
    <rPh sb="76" eb="78">
      <t>テンケン</t>
    </rPh>
    <phoneticPr fontId="1"/>
  </si>
  <si>
    <t>環境影響評価は、極めて重要である。適切な審査とそれに必要な体制を整えることが望まれる。</t>
    <rPh sb="0" eb="2">
      <t>カンキョウ</t>
    </rPh>
    <rPh sb="2" eb="4">
      <t>エイキョウ</t>
    </rPh>
    <rPh sb="4" eb="6">
      <t>ヒョウカ</t>
    </rPh>
    <rPh sb="8" eb="9">
      <t>キワ</t>
    </rPh>
    <rPh sb="11" eb="13">
      <t>ジュウヨウ</t>
    </rPh>
    <rPh sb="17" eb="19">
      <t>テキセツ</t>
    </rPh>
    <rPh sb="20" eb="22">
      <t>シンサ</t>
    </rPh>
    <rPh sb="26" eb="28">
      <t>ヒツヨウ</t>
    </rPh>
    <rPh sb="29" eb="31">
      <t>タイセイ</t>
    </rPh>
    <rPh sb="32" eb="33">
      <t>トトノ</t>
    </rPh>
    <rPh sb="38" eb="39">
      <t>ノゾ</t>
    </rPh>
    <phoneticPr fontId="1"/>
  </si>
  <si>
    <t>外部有識者の所見を踏まえ、審査件数も増加していることから、円滑な審査等が実施できるよう、審査体制の強化等に努めること。また、一者応札の抑制の取組等も検討すること。</t>
    <rPh sb="13" eb="15">
      <t>シンサ</t>
    </rPh>
    <rPh sb="15" eb="17">
      <t>ケンスウ</t>
    </rPh>
    <rPh sb="18" eb="20">
      <t>ゾウカ</t>
    </rPh>
    <rPh sb="29" eb="31">
      <t>エンカツ</t>
    </rPh>
    <rPh sb="32" eb="34">
      <t>シンサ</t>
    </rPh>
    <rPh sb="34" eb="35">
      <t>トウ</t>
    </rPh>
    <rPh sb="36" eb="38">
      <t>ジッシ</t>
    </rPh>
    <rPh sb="44" eb="46">
      <t>シンサ</t>
    </rPh>
    <rPh sb="46" eb="48">
      <t>タイセイ</t>
    </rPh>
    <rPh sb="49" eb="51">
      <t>キョウカ</t>
    </rPh>
    <rPh sb="51" eb="52">
      <t>トウ</t>
    </rPh>
    <rPh sb="53" eb="54">
      <t>ツト</t>
    </rPh>
    <rPh sb="74" eb="76">
      <t>ケントウ</t>
    </rPh>
    <phoneticPr fontId="1"/>
  </si>
  <si>
    <t>ご指摘を踏まえ、地方公共団体実行計画に関する更なる高い目標の設定を検討するとともに、引き続き温室効果ガス排出量推計に係る支援ツールの開発・提供等を行うよう努めてまいりたい。また、一者応札については、仕様書の記載方法や情報の公開を工夫することにより、引き続き改善に努めてまいりたい。</t>
    <phoneticPr fontId="1"/>
  </si>
  <si>
    <t>平成28年度までに得られた成果を今後の施策展開に十分に活用するように努める。</t>
    <phoneticPr fontId="1"/>
  </si>
  <si>
    <t>ご指摘を踏まえ一者応札については、仕様書の記載方法や情報の公開を工夫することにより、引き続き改善に努めてまいりたい。</t>
    <phoneticPr fontId="1"/>
  </si>
  <si>
    <t>諸外国と知識の共有を進め、長期低炭素シナリオについてさらに詳しく研究・調査することにより、我が国の長期温室効果ガス低排出発展戦略の具体的な策定に寄与するとともに、国際ネットワークの知見を積極的に活用し、成果文書の質、量の確保に努める。</t>
    <rPh sb="81" eb="83">
      <t>コクサイ</t>
    </rPh>
    <rPh sb="90" eb="92">
      <t>チケン</t>
    </rPh>
    <rPh sb="93" eb="96">
      <t>セッキョクテキ</t>
    </rPh>
    <rPh sb="97" eb="99">
      <t>カツヨウ</t>
    </rPh>
    <rPh sb="101" eb="103">
      <t>セイカ</t>
    </rPh>
    <rPh sb="103" eb="105">
      <t>ブンショ</t>
    </rPh>
    <rPh sb="106" eb="107">
      <t>シツ</t>
    </rPh>
    <rPh sb="108" eb="109">
      <t>リョウ</t>
    </rPh>
    <rPh sb="110" eb="112">
      <t>カクホ</t>
    </rPh>
    <rPh sb="113" eb="114">
      <t>ツト</t>
    </rPh>
    <phoneticPr fontId="1"/>
  </si>
  <si>
    <t>資金の支払い方法については、同意に向け各国及び国際機関において議論が進められており、REDD＋の技術面・政策面の進捗動向について、情報の整理・分析を引き続き行う。その上で、REDD＋事業に国際的な基金や、市場メカニズムなどの仕組みを通じて、適切な資金の流れが得られるよう調整・交渉を行い、日本企業によるREDD＋の実施を促進する。</t>
    <rPh sb="0" eb="2">
      <t>シキン</t>
    </rPh>
    <rPh sb="3" eb="5">
      <t>シハラ</t>
    </rPh>
    <rPh sb="6" eb="8">
      <t>ホウホウ</t>
    </rPh>
    <rPh sb="14" eb="16">
      <t>ドウイ</t>
    </rPh>
    <rPh sb="17" eb="18">
      <t>ム</t>
    </rPh>
    <rPh sb="19" eb="21">
      <t>カッコク</t>
    </rPh>
    <rPh sb="21" eb="22">
      <t>オヨ</t>
    </rPh>
    <rPh sb="23" eb="25">
      <t>コクサイ</t>
    </rPh>
    <rPh sb="25" eb="27">
      <t>キカン</t>
    </rPh>
    <rPh sb="31" eb="33">
      <t>ギロン</t>
    </rPh>
    <rPh sb="34" eb="35">
      <t>スス</t>
    </rPh>
    <rPh sb="48" eb="51">
      <t>ギジュツメン</t>
    </rPh>
    <rPh sb="52" eb="55">
      <t>セイサクメン</t>
    </rPh>
    <rPh sb="56" eb="58">
      <t>シンチョク</t>
    </rPh>
    <rPh sb="58" eb="60">
      <t>ドウコウ</t>
    </rPh>
    <rPh sb="65" eb="67">
      <t>ジョウホウ</t>
    </rPh>
    <rPh sb="68" eb="70">
      <t>セイリ</t>
    </rPh>
    <rPh sb="71" eb="73">
      <t>ブンセキ</t>
    </rPh>
    <rPh sb="74" eb="75">
      <t>ヒ</t>
    </rPh>
    <rPh sb="76" eb="77">
      <t>ツヅ</t>
    </rPh>
    <rPh sb="78" eb="79">
      <t>オコナ</t>
    </rPh>
    <rPh sb="83" eb="84">
      <t>ウエ</t>
    </rPh>
    <rPh sb="91" eb="93">
      <t>ジギョウ</t>
    </rPh>
    <rPh sb="94" eb="97">
      <t>コクサイテキ</t>
    </rPh>
    <rPh sb="98" eb="100">
      <t>キキン</t>
    </rPh>
    <rPh sb="102" eb="104">
      <t>シジョウ</t>
    </rPh>
    <rPh sb="112" eb="114">
      <t>シク</t>
    </rPh>
    <rPh sb="116" eb="117">
      <t>ツウ</t>
    </rPh>
    <rPh sb="120" eb="122">
      <t>テキセツ</t>
    </rPh>
    <rPh sb="123" eb="125">
      <t>シキン</t>
    </rPh>
    <rPh sb="126" eb="127">
      <t>ナガ</t>
    </rPh>
    <rPh sb="129" eb="130">
      <t>エ</t>
    </rPh>
    <rPh sb="135" eb="137">
      <t>チョウセイ</t>
    </rPh>
    <rPh sb="138" eb="140">
      <t>コウショウ</t>
    </rPh>
    <rPh sb="141" eb="142">
      <t>オコナ</t>
    </rPh>
    <rPh sb="144" eb="146">
      <t>ニホン</t>
    </rPh>
    <rPh sb="146" eb="148">
      <t>キギョウ</t>
    </rPh>
    <rPh sb="157" eb="159">
      <t>ジッシ</t>
    </rPh>
    <rPh sb="160" eb="162">
      <t>ソクシン</t>
    </rPh>
    <phoneticPr fontId="1"/>
  </si>
  <si>
    <t>GOSAT-2の開発を平成29年度予算で完了することで前年に比べ大幅な縮小を目指すとともに、打上げ費用についてもUAE国衛星との相乗り打上げにより当省の経費負担減を実現し、次年度以降必要となる見込みの3号機開発経費に備える。なお、定量的な指標については2号機打上げ後、定常運用状況を踏まえ設定を目指す。</t>
    <rPh sb="8" eb="10">
      <t>カイハツ</t>
    </rPh>
    <rPh sb="11" eb="13">
      <t>ヘイセイ</t>
    </rPh>
    <rPh sb="15" eb="17">
      <t>ネンド</t>
    </rPh>
    <rPh sb="17" eb="19">
      <t>ヨサン</t>
    </rPh>
    <rPh sb="20" eb="22">
      <t>カンリョウ</t>
    </rPh>
    <rPh sb="27" eb="29">
      <t>ゼンネン</t>
    </rPh>
    <rPh sb="30" eb="31">
      <t>クラ</t>
    </rPh>
    <rPh sb="32" eb="34">
      <t>オオハバ</t>
    </rPh>
    <rPh sb="35" eb="37">
      <t>シュクショウ</t>
    </rPh>
    <rPh sb="38" eb="40">
      <t>メザ</t>
    </rPh>
    <rPh sb="46" eb="48">
      <t>ウチアゲ</t>
    </rPh>
    <rPh sb="49" eb="51">
      <t>ヒヨウ</t>
    </rPh>
    <rPh sb="59" eb="60">
      <t>コク</t>
    </rPh>
    <rPh sb="60" eb="62">
      <t>エイセイ</t>
    </rPh>
    <rPh sb="64" eb="66">
      <t>アイノ</t>
    </rPh>
    <rPh sb="67" eb="69">
      <t>ウチアゲ</t>
    </rPh>
    <rPh sb="73" eb="75">
      <t>トウショウ</t>
    </rPh>
    <rPh sb="76" eb="78">
      <t>ケイヒ</t>
    </rPh>
    <rPh sb="78" eb="80">
      <t>フタン</t>
    </rPh>
    <rPh sb="80" eb="81">
      <t>ゲン</t>
    </rPh>
    <rPh sb="82" eb="84">
      <t>ジツゲン</t>
    </rPh>
    <rPh sb="86" eb="89">
      <t>ジネンド</t>
    </rPh>
    <rPh sb="89" eb="91">
      <t>イコウ</t>
    </rPh>
    <rPh sb="91" eb="93">
      <t>ヒツヨウ</t>
    </rPh>
    <rPh sb="96" eb="98">
      <t>ミコ</t>
    </rPh>
    <rPh sb="108" eb="109">
      <t>ソナ</t>
    </rPh>
    <rPh sb="115" eb="118">
      <t>テイリョウテキ</t>
    </rPh>
    <rPh sb="119" eb="121">
      <t>シヒョウ</t>
    </rPh>
    <rPh sb="127" eb="129">
      <t>ゴウキ</t>
    </rPh>
    <rPh sb="129" eb="131">
      <t>ウチアゲ</t>
    </rPh>
    <rPh sb="132" eb="133">
      <t>ゴ</t>
    </rPh>
    <rPh sb="134" eb="136">
      <t>テイジョウ</t>
    </rPh>
    <rPh sb="136" eb="138">
      <t>ウンヨウ</t>
    </rPh>
    <rPh sb="138" eb="140">
      <t>ジョウキョウ</t>
    </rPh>
    <rPh sb="141" eb="142">
      <t>フ</t>
    </rPh>
    <rPh sb="144" eb="146">
      <t>セッテイ</t>
    </rPh>
    <rPh sb="147" eb="149">
      <t>メザ</t>
    </rPh>
    <phoneticPr fontId="1"/>
  </si>
  <si>
    <t>関係各省庁と連携し、国内外の気候変動影響や適応に関する科学的知見の充実、気候変動適応情報プラットフォームの運営・強化及び、アジア太平洋適応情報プラットフォームの構築を通じて地方公共団体や事業者、開発途上国等の気候変動への適応の取組を、効率的かつ効果的に推進していく。</t>
    <rPh sb="0" eb="2">
      <t>カンケイ</t>
    </rPh>
    <rPh sb="2" eb="4">
      <t>カクショウ</t>
    </rPh>
    <rPh sb="4" eb="5">
      <t>チョウ</t>
    </rPh>
    <rPh sb="6" eb="8">
      <t>レンケイ</t>
    </rPh>
    <rPh sb="10" eb="13">
      <t>コクナイガイ</t>
    </rPh>
    <rPh sb="14" eb="16">
      <t>キコウ</t>
    </rPh>
    <rPh sb="16" eb="18">
      <t>ヘンドウ</t>
    </rPh>
    <rPh sb="18" eb="20">
      <t>エイキョウ</t>
    </rPh>
    <rPh sb="21" eb="23">
      <t>テキオウ</t>
    </rPh>
    <rPh sb="24" eb="25">
      <t>カン</t>
    </rPh>
    <rPh sb="27" eb="30">
      <t>カガクテキ</t>
    </rPh>
    <rPh sb="30" eb="32">
      <t>チケン</t>
    </rPh>
    <rPh sb="33" eb="35">
      <t>ジュウジツ</t>
    </rPh>
    <rPh sb="36" eb="38">
      <t>キコウ</t>
    </rPh>
    <rPh sb="38" eb="40">
      <t>ヘンドウ</t>
    </rPh>
    <rPh sb="40" eb="42">
      <t>テキオウ</t>
    </rPh>
    <rPh sb="42" eb="44">
      <t>ジョウホウ</t>
    </rPh>
    <rPh sb="53" eb="55">
      <t>ウンエイ</t>
    </rPh>
    <rPh sb="56" eb="58">
      <t>キョウカ</t>
    </rPh>
    <rPh sb="58" eb="59">
      <t>オヨ</t>
    </rPh>
    <rPh sb="64" eb="67">
      <t>タイヘイヨウ</t>
    </rPh>
    <rPh sb="67" eb="69">
      <t>テキオウ</t>
    </rPh>
    <rPh sb="69" eb="71">
      <t>ジョウホウ</t>
    </rPh>
    <rPh sb="80" eb="82">
      <t>コウチク</t>
    </rPh>
    <rPh sb="83" eb="84">
      <t>ツウ</t>
    </rPh>
    <rPh sb="86" eb="88">
      <t>チホウ</t>
    </rPh>
    <rPh sb="88" eb="90">
      <t>コウキョウ</t>
    </rPh>
    <rPh sb="90" eb="91">
      <t>ダン</t>
    </rPh>
    <rPh sb="91" eb="92">
      <t>タイ</t>
    </rPh>
    <rPh sb="93" eb="96">
      <t>ジギョウシャ</t>
    </rPh>
    <rPh sb="97" eb="99">
      <t>カイハツ</t>
    </rPh>
    <rPh sb="99" eb="102">
      <t>トジョウコク</t>
    </rPh>
    <rPh sb="102" eb="103">
      <t>トウ</t>
    </rPh>
    <rPh sb="104" eb="106">
      <t>キコウ</t>
    </rPh>
    <rPh sb="106" eb="108">
      <t>ヘンドウ</t>
    </rPh>
    <rPh sb="110" eb="112">
      <t>テキオウ</t>
    </rPh>
    <rPh sb="113" eb="115">
      <t>トリクミ</t>
    </rPh>
    <rPh sb="117" eb="120">
      <t>コウリツテキ</t>
    </rPh>
    <rPh sb="122" eb="125">
      <t>コウカテキ</t>
    </rPh>
    <rPh sb="126" eb="128">
      <t>スイシン</t>
    </rPh>
    <phoneticPr fontId="1"/>
  </si>
  <si>
    <t>拠出金の効果を適切に把握するための指標を引き続き検討し、適切に事業を執行する。</t>
    <phoneticPr fontId="1"/>
  </si>
  <si>
    <t>拠出金の効果を適切に把握するための指標を引き続き検討し、適切に事業を執行する。</t>
    <phoneticPr fontId="1"/>
  </si>
  <si>
    <t>我が国が拠出している共同研究プログラムや能力強化プログラムについて、毎年開催される政府間会合へ環境省担当官を派遣し、適切なフォロー及び評価を実践して事業改善を図っていく。</t>
    <rPh sb="0" eb="1">
      <t>ワ</t>
    </rPh>
    <rPh sb="2" eb="3">
      <t>クニ</t>
    </rPh>
    <rPh sb="20" eb="22">
      <t>ノウリョク</t>
    </rPh>
    <rPh sb="22" eb="24">
      <t>キョウカ</t>
    </rPh>
    <rPh sb="65" eb="66">
      <t>オヨ</t>
    </rPh>
    <rPh sb="70" eb="72">
      <t>ジッセン</t>
    </rPh>
    <rPh sb="74" eb="76">
      <t>ジギョウ</t>
    </rPh>
    <rPh sb="76" eb="78">
      <t>カイゼン</t>
    </rPh>
    <rPh sb="79" eb="80">
      <t>ハカ</t>
    </rPh>
    <phoneticPr fontId="1"/>
  </si>
  <si>
    <t>行政事業レビュー推進チームの所見も踏まえ、事業の継続性を確実に確保するとともに、過去に実施された研究についても、次年度以降の評価スキームにおいて、事業の効果を図る指標等を検討し、適切に事業を実施する。</t>
    <phoneticPr fontId="1"/>
  </si>
  <si>
    <t>所見を踏まえ、事業の効果をより適切に把握できるよう、成果指標・活動指標の見直しを検討していく。また、関係省庁との協力内容を具体的に明示するため、関連事業の欄への記載について検討を進める。</t>
    <phoneticPr fontId="1"/>
  </si>
  <si>
    <t>衛星による温室効果ガスの観測は、衛星の開発、打上げ、運用の一世代約10年にわたるサイクルを複数の衛星で繰り返しながら継承していく長期事業である。一方、この成果は各国の温暖化対策への効果を含んでいることから、事業進捗を考慮しつつ計画の最適化を行い、定量的なアウトプット指標について検討を進める。</t>
    <rPh sb="0" eb="2">
      <t>エイセイ</t>
    </rPh>
    <rPh sb="5" eb="7">
      <t>オンシツ</t>
    </rPh>
    <rPh sb="7" eb="9">
      <t>コウカ</t>
    </rPh>
    <rPh sb="12" eb="14">
      <t>カンソク</t>
    </rPh>
    <rPh sb="16" eb="18">
      <t>エイセイ</t>
    </rPh>
    <rPh sb="29" eb="30">
      <t>イチ</t>
    </rPh>
    <rPh sb="30" eb="32">
      <t>セダイ</t>
    </rPh>
    <rPh sb="32" eb="33">
      <t>ヤク</t>
    </rPh>
    <rPh sb="35" eb="36">
      <t>ネン</t>
    </rPh>
    <rPh sb="45" eb="47">
      <t>フクスウ</t>
    </rPh>
    <rPh sb="48" eb="50">
      <t>エイセイ</t>
    </rPh>
    <rPh sb="51" eb="52">
      <t>ク</t>
    </rPh>
    <rPh sb="53" eb="54">
      <t>カエ</t>
    </rPh>
    <rPh sb="58" eb="60">
      <t>ケイショウ</t>
    </rPh>
    <rPh sb="72" eb="74">
      <t>イッポウ</t>
    </rPh>
    <rPh sb="77" eb="79">
      <t>セイカ</t>
    </rPh>
    <rPh sb="80" eb="82">
      <t>カッコク</t>
    </rPh>
    <rPh sb="83" eb="86">
      <t>オンダンカ</t>
    </rPh>
    <rPh sb="86" eb="88">
      <t>タイサク</t>
    </rPh>
    <rPh sb="90" eb="92">
      <t>コウカ</t>
    </rPh>
    <rPh sb="93" eb="94">
      <t>フク</t>
    </rPh>
    <phoneticPr fontId="1"/>
  </si>
  <si>
    <t>これまで得られた知見や成果を有効に活用しながら、新たな政府実行計画に基づく取組を着実に進めてまいりたい。</t>
    <rPh sb="4" eb="5">
      <t>エ</t>
    </rPh>
    <rPh sb="8" eb="10">
      <t>チケン</t>
    </rPh>
    <rPh sb="11" eb="13">
      <t>セイカ</t>
    </rPh>
    <rPh sb="14" eb="16">
      <t>ユウコウ</t>
    </rPh>
    <rPh sb="17" eb="19">
      <t>カツヨウ</t>
    </rPh>
    <rPh sb="24" eb="25">
      <t>アラ</t>
    </rPh>
    <rPh sb="27" eb="29">
      <t>セイフ</t>
    </rPh>
    <rPh sb="29" eb="31">
      <t>ジッコウ</t>
    </rPh>
    <rPh sb="31" eb="33">
      <t>ケイカク</t>
    </rPh>
    <rPh sb="34" eb="35">
      <t>モト</t>
    </rPh>
    <rPh sb="37" eb="39">
      <t>トリクミ</t>
    </rPh>
    <rPh sb="40" eb="42">
      <t>チャクジツ</t>
    </rPh>
    <rPh sb="43" eb="44">
      <t>スス</t>
    </rPh>
    <phoneticPr fontId="1"/>
  </si>
  <si>
    <t>引き続き関係省庁と連携し、成果目標及び活動指標を達成できるよう、更なる事業効率化に努めていく。</t>
    <phoneticPr fontId="1"/>
  </si>
  <si>
    <t>事業内容の見直し、経費の削減を行っており、今後も効率的に執行していく。</t>
    <phoneticPr fontId="1"/>
  </si>
  <si>
    <t>事業の重複が生じないよう他省庁と連携を密にし、事業を効率的に実施していく。また、秋の年次公開検証の指摘事項を踏まえ、より費用対効果の高いプロジェクトに重点化を図っていく。</t>
    <phoneticPr fontId="1"/>
  </si>
  <si>
    <t>平成28年度は資金の不適切使用の事実が確認されず、また平成29年度も同様に不適切使用の事実が確認されない可能性が高いため、本事業を平成29年度限りで終了する。</t>
    <phoneticPr fontId="1"/>
  </si>
  <si>
    <t>フロン類算定漏えい量報告制度などの施策実施状況を踏まえ、必要に応じて調査方法や事業実施方法の見直しを行いつつ、目標達成に向け事業を実施する。</t>
    <phoneticPr fontId="1"/>
  </si>
  <si>
    <t>モントリオール議定書多数国間基金拠出金</t>
    <phoneticPr fontId="1"/>
  </si>
  <si>
    <t>御指摘を踏まえ、IRENAより得られる国際的知見を国内施策に活かすことに努めるとともに、IRENAでの国際的な議論にも積極的に参加していく。成果の指標化についてはIRENAの動向を踏まえて検討する。</t>
    <phoneticPr fontId="1"/>
  </si>
  <si>
    <t>拠出金の使い道については、より有意義な使途に使用されるよう、拠出先のプログラム及び拠出額について毎年度検討を行っており、今後も引き続き、把握・検証していく。一者応札に対する改善については、公告期間の延長等の改善を行った結果、平成29年度では2社の応札があった。</t>
    <phoneticPr fontId="1"/>
  </si>
  <si>
    <t>拠出金の使い道については、より有意義な使途に使用されるよう、拠出先のプログラム及び拠出額について毎年度検討を行っており、今後も引き続き、拠出金の使い道を把握・検証していく。</t>
    <phoneticPr fontId="1"/>
  </si>
  <si>
    <t>一社応札となった事業については公示期間の延長の措置を執り、引き続き効率的に予算が執行できるよう改善に努める。</t>
    <phoneticPr fontId="1"/>
  </si>
  <si>
    <t>拠出金の使い道については、より有意義な使途に使用されるよう、拠出先のプログラム及び拠出額について毎年度検討を行っており、今後も引き続き、把握・検証していく。</t>
    <phoneticPr fontId="1"/>
  </si>
  <si>
    <t>本事業としては昨年度で終了したが、本会合での成果を平成29年6月のボローニャ環境大臣会合へと引き続くことが出来た。また、「国際連携戦略推進費」や「パリ協定の実施に向けた検討経費」等をはじめとする多くの事業の中で富山環境大臣の成果を活用することにより国民の環境意識向上に努めるべく、取り組んでいる。</t>
    <phoneticPr fontId="1"/>
  </si>
  <si>
    <t>OECD側から毎年提出される任意拠出金についての支出明細及び成果報告書に基づき、使途の把握・検証を行い、より効果的な拠出を検討していくとともに、OECD側に適切な執行を求めていく。</t>
    <phoneticPr fontId="1"/>
  </si>
  <si>
    <t>UNEP側から毎年報告される予算執行報告及び成果報告等に基づき、使途の把握・検証を行い、より効果的な拠出を検討していくとともに、UNEP側に適切な執行を求めていく。</t>
    <phoneticPr fontId="1"/>
  </si>
  <si>
    <t>年度内に改善を検討</t>
  </si>
  <si>
    <t>28年度は、複数応札が1件、一者応札が4件であった。今後とも、明確な仕様書の提示及び十分な公示期間の確保等により、事業について周知を徹底し、幅広い応札を促すとともに、予算の効率的な執行に努める。</t>
    <phoneticPr fontId="1"/>
  </si>
  <si>
    <t>毎年度、派遣者の業績評価の報告を受け、派遣者の業務範囲や拠出分野、拠出額等について検討を行った上で拠出を行っているが、引き続き必要最小限の拠出額となるよう努める。</t>
    <phoneticPr fontId="1"/>
  </si>
  <si>
    <t>執行等改善</t>
  </si>
  <si>
    <t>行政事業レビュー推進チームの所見を踏まえ、各事業の進捗が確認できる定量的な成果目標やPDCAサイクルの構築について検討を行い、事業の実施にあたり外部有識者による評価等を受けながら進めていく。</t>
    <phoneticPr fontId="1"/>
  </si>
  <si>
    <t>本事業で得られた知見や成果を「新29-0011 カーボンプライシング導入可能性調査事業」に活用していく。</t>
    <phoneticPr fontId="1"/>
  </si>
  <si>
    <t>未策定の３部門（運輸部門・エネルギー転換部門・産業部門（非製造））については、関係省庁と連携して指針策定に資する情報収集・調査・立案を進めるとともに、前記３部門の策定計画を公表できるよう鋭意検討していく。</t>
    <phoneticPr fontId="1"/>
  </si>
  <si>
    <t>一者応札の改善のため、可能な限り公告期間を長くとる等の工夫を講じる。平成32年度の中間目標に向けては、成果目標を大幅に引き上げ、引き続き事業者のさらなる削減取組を促進する。</t>
    <phoneticPr fontId="1"/>
  </si>
  <si>
    <t>１t-CO2当たりの削減コストの目標値を達成するため、事業の効率化をはかる等更なるコストの低減に努めていく。</t>
    <phoneticPr fontId="1"/>
  </si>
  <si>
    <t>・当該事業のCO2削減目標については総量での達成が必要であるが、事業実施前に見込んでいた企業活動を上回る参加企業が多かったこと等の理由から未達。
・なお、当該事業はCO2削減目標未達成の場合は、未達分の排出枠を他事業者から購入、認証された温室効果ガス削減量（クレジット）を調達・無効化するなどして目標を遵守することが前提の事業であるため、事業自体は適切に実施されたものと考えている。</t>
    <phoneticPr fontId="1"/>
  </si>
  <si>
    <t>成果目標が達成できなかった原因を早急に究明するとともに、平成２８年度までに得られた成果を今後の施策展開に十分に活用するよう努める。</t>
    <phoneticPr fontId="1"/>
  </si>
  <si>
    <t>所見を踏まえ、定期的な事業の進捗確認等を行い事業管理を行うとともに、引き続き適切な事業の検証・評価を行うことで効率的・効果的なCO2削減に寄与する事業を実施する。</t>
    <phoneticPr fontId="1"/>
  </si>
  <si>
    <t>拠出金については、10YFPの活動状況及び拠出金の使途を精査するとともに、事業が進捗した際に定量的な成果が分かる目標を設定しており、引き続きUNEPと連携しつつ、適正に執行していく。</t>
    <phoneticPr fontId="1"/>
  </si>
  <si>
    <t>本事業については平成28年度で終了するが、今後、類似事業を行う場合は、ご指摘を踏まえた事業の制度設計等の検討を行う。</t>
    <phoneticPr fontId="1"/>
  </si>
  <si>
    <t>平成28年度までに得られた結果に基づき、より効果的・効率的な制度運営の執行を行うとともに、制度の普及促進に向け、家庭エコ診断制度を用いた新ビジネスモデル構築を検討する。</t>
    <phoneticPr fontId="1"/>
  </si>
  <si>
    <t>平成28年度限りで事業を終了する。本事業で得られた知見や成果を「66 業務用施設等における省CO2促進事業」に活用する。</t>
    <phoneticPr fontId="1"/>
  </si>
  <si>
    <t>予定どおり終了となるが、事業を整理し本事業で得られた知見や成果を「新29-0006 廃熱・湧水等の未利用資源の効率的活用による低炭素社会システム整備推進事業」に活用する。</t>
    <phoneticPr fontId="1"/>
  </si>
  <si>
    <t>外部有識者の所見を踏まえ、今後の政策立案にあたっては総花的にならないように留意しつつ、特に優先順位づけにおいては、将来の日本社会の構造変化を考えて未来志向で重点化するよう検討を行う。</t>
    <phoneticPr fontId="1"/>
  </si>
  <si>
    <t>上水道部門においては、年間約74億kWh（全国の電力の約0.8％）を消費し、特に電力使用量が大きい部門である。浄水場等全体の電力使用量のうち、ある程度の削減量を達成したとしても、削減割合としては他の補助事業と比較して小さくなる傾向がある。更新時期を迎えた施設の改築・更新・再編にあたり、設備の省エネ化を推進するとともに、再エネの活用を進める等様々な取組を組み合わせてCO2削減率５％の達成を目標としている。　　　　　　　　　　　　　　　　　　　　　　　　　　　　　　　　　　　　　　　　　　　　　　　　　　　　　　　　　　　　　　　　　　　　　　　　　　　　　　　　　　　　　　　　　　　　　　　　　　　　　　　　　　　　　　　　　　　　　　　　　　　　　　　　　　　　　　　　　　　　　　　　　　　　　　　　　　　　　　　　　　　　　　　　　　　　　　　　　　　　　　　　　　　　　　　　　　　　　　　　　　　　当該補助事業は、28年度に実施した事業者アンケート調査に基づき、工程の確保が事業への応募に対する重要なポイントとなると考えており、事業説明の際には、２か年計画を前提としたモデル工程表の提示を行い、水道事業者、下水道管理者等に対して計画的に事務手続きを進めるよう、関係省庁と連携して働きかけている。予算の執行率については、30年度より業務用施設等におけるネット・ゼロ・エネルギー・ビル（ZEB）化・省CO2促進事業に統合を予定しており、柔軟な執行を検討している。</t>
    <phoneticPr fontId="1"/>
  </si>
  <si>
    <t>事業完了後、事業によって得た事例をベースに横展開を図るべく、データセンターの省CO２化に係るガイドライン等の作成を予定している。
なお、再エネ活用も交付先採択の評価項目に含んでいることから、それらの動向等を踏まえつつ、ガイドラインへの反映も検討する。</t>
    <phoneticPr fontId="1"/>
  </si>
  <si>
    <t>ハウスメーカー等賃貸住宅関連事業者等を通じた普及促進、特に改修における本事業の活用促進を図る。</t>
    <phoneticPr fontId="1"/>
  </si>
  <si>
    <t>指摘を踏まえ、補助事業の執行を通じて公平性担保に係る情報や省エネ導入に伴うCO2削減率を含む実施事例等の発信について検討を進めるとともに、適正な予算施行に向け関係業界団体等への働きかけや業界等のトレンド等の情報収集を行う。</t>
    <phoneticPr fontId="1"/>
  </si>
  <si>
    <t>執行率向上のため関係団体のﾒｰﾙﾏｶﾞｼﾞﾝ、SNSを活用しての周知活動や実施事例の発信方法を検討し、普及促進に努める。成果指数については事例調査を参考に普及台数や削減効果を算出。省エネ性の高い設備・技術の導入を通じて燃油使用量の削減によるCO2排出削減効果等が普及し、自主的な低炭素化の取組が促進していくことを想定しているため、目標値が達成された場合は、農業部門の排出削減効果は大きく寄与する。</t>
    <phoneticPr fontId="1"/>
  </si>
  <si>
    <t>補助事業を実施している三宮の事例について、モデルとして横展開が可能かどうか分析し、今後のCO2削減対策に生かしていく。</t>
    <phoneticPr fontId="1"/>
  </si>
  <si>
    <t>物流分野における低炭素化技術等に対して、ビジネスモデルとして成立する呼び水効果として支援を行っているところであり、引き続き、事業者のニーズや市場動向、事業の進捗状況等を踏まえ、事業の制度設計及び効率的・効果的な執行を行う。</t>
    <phoneticPr fontId="1"/>
  </si>
  <si>
    <t>H29年度は前年度において設計を行った設備機器の導入を行うため、予算執行は9割程度を想定している。また、毎年度末に当該年度の業務実施状況及び次年度の業務計画を審査する外部有識者委員会を開催しており、業務の進捗に当たり適切なフォローアップが行われていると考える。</t>
    <phoneticPr fontId="1"/>
  </si>
  <si>
    <t>平成29年度からは、平成28年度事業で調査した国内の電力事業者の動向や海外の事例等を参考に、電力業界による地球温暖化対策の実施状況の進捗レビューや諸外国の取組等も踏まえた追加対策の検討等を実施する事業として組替えを行っており、それに見合った活動指標を記載している。</t>
    <phoneticPr fontId="1"/>
  </si>
  <si>
    <t>外部有識者の所見を踏まえ、先進国間で共有した知見を活用したより適切な途上国への技術展開の在り方を検討していくこととする。その上で、他の対途上国事業と連携することで、実際に途上国への技術導入を検討・推進していくこととする。</t>
    <phoneticPr fontId="1"/>
  </si>
  <si>
    <t>所見のとおり平成28年度限りの事業とし、当事業で得られた知見や成果は「新29-0005　省エネ家電等COOL CHOICE推進事業」にて活用する。</t>
    <rPh sb="0" eb="2">
      <t>ショケン</t>
    </rPh>
    <rPh sb="20" eb="21">
      <t>トウ</t>
    </rPh>
    <rPh sb="21" eb="23">
      <t>ジギョウ</t>
    </rPh>
    <rPh sb="24" eb="25">
      <t>エ</t>
    </rPh>
    <rPh sb="28" eb="30">
      <t>チケン</t>
    </rPh>
    <rPh sb="31" eb="33">
      <t>セイカ</t>
    </rPh>
    <rPh sb="68" eb="70">
      <t>カツヨウ</t>
    </rPh>
    <phoneticPr fontId="1"/>
  </si>
  <si>
    <t>「平成42年度までの累積で5000万から１億ｔ-CO2削減・吸収」に向けた取組については、毎年度の目標を定めることが困難であるが、成果目標・指標の達成に向けて事業の効率化を推進していくとともに、地球温暖化対策計画の進捗管理において、毎年度、実施状況を把握し、評価する。</t>
    <phoneticPr fontId="1"/>
  </si>
  <si>
    <t>所見を踏まえ、より一層の拠出金の使途の把握や事業実施状況の把握に努める。拠出額は案件の形成状況を踏まえると、適切と考えるが、引き続き、ADBと連携しつつ適正な執行に努めていく。</t>
    <phoneticPr fontId="1"/>
  </si>
  <si>
    <t>ご指摘のとおり本事業で得られた知見や成果については、地方自治体等への公表等を通じ、横展開を図ってまいりたい。</t>
    <phoneticPr fontId="1"/>
  </si>
  <si>
    <t>今後も、本事業で得られた知見や成果を広く国民に公表し、バイオマスエネルギー利用の普及・拡大に努める。</t>
  </si>
  <si>
    <t>平成28年度の執行額が少なかった原因は、多くが３カ年の課題であることから、平成26～28年度の採択課題数が想定に満たなかったことにある。事業の広報強化等を通じて、平成29年度は執行率が大幅に改善される見込みであり、平成30年度にはさらなる改善が見込まれる。今後、引き続き執行率の改善に取り組んでいく。</t>
    <phoneticPr fontId="1"/>
  </si>
  <si>
    <t>ご指摘のとおり、他省庁と連携の上、事業を進めるとともに、効率的な予算の執行、成果目標の達成度の向上に努めていく。</t>
    <phoneticPr fontId="1"/>
  </si>
  <si>
    <t>効率的に本事業を実施し、大口径ＧａＮ基板に量産化手法の確立や、それを用いて開発したＧａＮデバイスの実機実証等を通じて、ＧａＮデバイスの実用化に向け着実に取り組んでいく。</t>
    <phoneticPr fontId="1"/>
  </si>
  <si>
    <t>本事業で得られた知見は有効に活用し、引き続き全国的な普及を目指していく。</t>
    <phoneticPr fontId="1"/>
  </si>
  <si>
    <t>予定どおり平成29年度で終了するが、本事業の成果報告書を今後、バイオ燃料事業を検討・実施する際の参考として活用いただくことで、バイオ燃料関連施策のさらなる展開を目指す。</t>
    <phoneticPr fontId="1"/>
  </si>
  <si>
    <t>本事業においては、引き続き事業進捗が分かるような成果目標の設定を行い、適切に事業の進捗管理と評価を図った上で事業実施に努める。</t>
    <phoneticPr fontId="1"/>
  </si>
  <si>
    <t>予定どおり平成29年度で終了とする。離島の低炭素地域づくり推進事業は、平成26年度はFS、設備導入補助、蓄電池実証補助であったが、27年度はFSと設備導入補助、28年度は設備導入補助のみと、事業内容が各年で異なったことが執行状況が上下した一因と考える。また、公募に向けては、各離島の自治体への案内や設備メーカへの案内など積極的に実施したが、離島内の事業者への案内が不足していたと考える。今後同様の事業においては、離島内の事業者にも周知できる手段で公募を行うことなどを検討する。補助率は２／３としており、地方公共団体や企業等に応分の負担を求めていたが、普及のために更に補助率を下げても事業性を持つようなモデルを構築していく必要があるため、今後は、前述したような事業の効果的な周知方法とともに、事業実績をより多くの自治体や企業等に横展開出来る啓発手法を検討し、離島の低炭素化に一層努めていく。</t>
    <phoneticPr fontId="1"/>
  </si>
  <si>
    <t>実証事業結果を積極的に公開することにより、新たな「L2-Tech」の創造につなげるとともに、引き続き効率的に事業を実施する。</t>
    <phoneticPr fontId="1"/>
  </si>
  <si>
    <t>引き続き他省庁と連携しつつ、効率的に事業を実施し、早期のCNF等の社会実装を推進する。</t>
    <phoneticPr fontId="1"/>
  </si>
  <si>
    <t>再エネ水素ステーションの補助事業については、資金調達が困難等を理由として採択後に複数件辞退があったこと、また当初想定以上のランニングコスト負担が生じることが年度途中に浮き彫りになり事業実施を先送りにする設置者があったことから、不用が生じる結果となった。今後、更なる広報活動の強化等を通じて執行率の改善を図っていくとともに、設置者及びステーションメーカーとも連携しつつ、ランニングコスト負担の軽減に向けた検討を進めていく。</t>
    <phoneticPr fontId="1"/>
  </si>
  <si>
    <t>外部有識者の所見を踏まえ、アウトカムの目標設定についてCO2排出削減量を目標とする見直しを行った。</t>
    <phoneticPr fontId="1"/>
  </si>
  <si>
    <t>本事業の成果については、当面はスパー型浮体式洋上風力のウィンドファームでの活用を想定しているが、スパー型浮体式洋上風力だけでなく他のタイプの洋上風力の促進にも活用可能であるため、他のタイプの洋上風力事業での活用など我が国における洋上風力の促進のため幅広く活用していく予定である。</t>
    <phoneticPr fontId="1"/>
  </si>
  <si>
    <t>引き続き効率的に事業を実施するとともに、事業の成果指標については来年度以降、途上国において製品化された件数を把握し、これを本事業のアウトカムの成果指標とする予定である。</t>
    <phoneticPr fontId="1"/>
  </si>
  <si>
    <t>ネット・ゼロ・エネルギー・ハウス（ZEH)化等による住宅における低炭素化促進事業（経済産業省・国土交通省連携事業）</t>
    <rPh sb="21" eb="22">
      <t>カ</t>
    </rPh>
    <rPh sb="22" eb="23">
      <t>トウ</t>
    </rPh>
    <rPh sb="26" eb="28">
      <t>ジュウタク</t>
    </rPh>
    <rPh sb="32" eb="35">
      <t>テイタンソ</t>
    </rPh>
    <rPh sb="35" eb="36">
      <t>カ</t>
    </rPh>
    <rPh sb="36" eb="38">
      <t>ソクシン</t>
    </rPh>
    <rPh sb="38" eb="40">
      <t>ジギョウ</t>
    </rPh>
    <rPh sb="41" eb="43">
      <t>ケイザイ</t>
    </rPh>
    <rPh sb="43" eb="46">
      <t>サンギョウショウ</t>
    </rPh>
    <rPh sb="47" eb="49">
      <t>コクド</t>
    </rPh>
    <rPh sb="49" eb="52">
      <t>コウツウショウ</t>
    </rPh>
    <rPh sb="52" eb="54">
      <t>レンケイ</t>
    </rPh>
    <rPh sb="54" eb="56">
      <t>ジギョウ</t>
    </rPh>
    <phoneticPr fontId="1"/>
  </si>
  <si>
    <t>太陽光発電の自立化に向けた家庭用蓄電・蓄熱導入事業（経済産業省連携事業）</t>
    <phoneticPr fontId="1"/>
  </si>
  <si>
    <t>水素を活用した自立・分散型エネルギーシステム構築事業</t>
    <phoneticPr fontId="1"/>
  </si>
  <si>
    <t>蓄電・蓄熱等の活用による再エネ自家消費推進事業</t>
    <phoneticPr fontId="1"/>
  </si>
  <si>
    <t>再生可能エネルギーシェアリングモデルシステム構築事業（農林水産省連携事業）</t>
    <phoneticPr fontId="1"/>
  </si>
  <si>
    <t>代替燃料活用による船舶からのCO2排出削減対策モデル事業（国土交通省連携事業）</t>
    <phoneticPr fontId="1"/>
  </si>
  <si>
    <t>環境に配慮した再生可能エネルギー導入のための情報整備事業</t>
    <phoneticPr fontId="1"/>
  </si>
  <si>
    <t>低炭素と快適環境を両立する空調システム実用化推進事業</t>
    <phoneticPr fontId="1"/>
  </si>
  <si>
    <t>空調負荷低減を実現する革新的快適新素材創出事業</t>
    <phoneticPr fontId="1"/>
  </si>
  <si>
    <t>熱を活用した次世代型蓄エネルギー技術実用化推進事業</t>
    <phoneticPr fontId="1"/>
  </si>
  <si>
    <t>二酸化炭素の資源化を通じた炭素循環社会モデル構築促進事業（経済産業省連携事業）</t>
    <phoneticPr fontId="1"/>
  </si>
  <si>
    <t>養殖給餌漁船の電動化・自動化による低炭素化実証事業（農林水産省連携事業）</t>
    <phoneticPr fontId="1"/>
  </si>
  <si>
    <t>地球温暖化対策・施策等に関する情報発信事業</t>
    <phoneticPr fontId="1"/>
  </si>
  <si>
    <t>一者応札となった契約数は前年度に比べ減少しており、また落札率の低い契約についても改善が見られた。引き続き、明解な仕様書の提示及び十分な公告期間の確保により、一者応札の改善に努める。
他事業との連携をより一層強化し、予算の効率的な執行に努める。</t>
    <rPh sb="78" eb="79">
      <t>イッ</t>
    </rPh>
    <rPh sb="79" eb="80">
      <t>シャ</t>
    </rPh>
    <rPh sb="80" eb="82">
      <t>オウサツ</t>
    </rPh>
    <rPh sb="86" eb="87">
      <t>ツト</t>
    </rPh>
    <phoneticPr fontId="1"/>
  </si>
  <si>
    <t>排出量の集計結果はウェブサイトで国民に分かりやすく公表し、事業者の自主的な削減取組を促進する。</t>
    <phoneticPr fontId="1"/>
  </si>
  <si>
    <t>外部有識者の所見を踏まえ、総花的にならないように留意し、特に優先順位づけにおいては、将来の日本社会の構造変化を考えて未来志向で重点化するよう検討すること。</t>
    <rPh sb="0" eb="2">
      <t>ガイブ</t>
    </rPh>
    <rPh sb="2" eb="5">
      <t>ユウシキシャ</t>
    </rPh>
    <rPh sb="6" eb="8">
      <t>ショケン</t>
    </rPh>
    <rPh sb="9" eb="10">
      <t>フ</t>
    </rPh>
    <rPh sb="24" eb="26">
      <t>リュウイ</t>
    </rPh>
    <rPh sb="70" eb="72">
      <t>ケントウ</t>
    </rPh>
    <phoneticPr fontId="1"/>
  </si>
  <si>
    <t>当該経費は、途上国の環境規制・制度、文化慣習、資源制約等の理由から我が国の優れた低炭素技術はそのままでは当該国の市場に浸透しない可能性があり、その特性に応じた抜本的な改良・再構築を行う事業である。引き続き効率的に事業を実施するとともに、事業の成果指標について、途上国において製品化された件数とすることを検討すること。</t>
    <rPh sb="0" eb="2">
      <t>トウガイ</t>
    </rPh>
    <rPh sb="2" eb="4">
      <t>ケイヒ</t>
    </rPh>
    <rPh sb="92" eb="94">
      <t>ジギョウ</t>
    </rPh>
    <rPh sb="98" eb="99">
      <t>ヒ</t>
    </rPh>
    <rPh sb="100" eb="101">
      <t>ツヅ</t>
    </rPh>
    <rPh sb="102" eb="105">
      <t>コウリツテキ</t>
    </rPh>
    <rPh sb="106" eb="108">
      <t>ジギョウ</t>
    </rPh>
    <rPh sb="109" eb="111">
      <t>ジッシ</t>
    </rPh>
    <rPh sb="118" eb="120">
      <t>ジギョウ</t>
    </rPh>
    <rPh sb="121" eb="123">
      <t>セイカ</t>
    </rPh>
    <rPh sb="123" eb="125">
      <t>シヒョウ</t>
    </rPh>
    <rPh sb="130" eb="133">
      <t>トジョウコク</t>
    </rPh>
    <rPh sb="137" eb="140">
      <t>セイヒンカ</t>
    </rPh>
    <rPh sb="143" eb="145">
      <t>ケンスウ</t>
    </rPh>
    <rPh sb="151" eb="153">
      <t>ケントウ</t>
    </rPh>
    <phoneticPr fontId="1"/>
  </si>
  <si>
    <t>執行率が低いにもかかわらず、CO2排出削減量の目標値を達成している要因として考えられることとして、防犯灯と道路灯の導入比率が想定とは異なっていたことが挙げられる。道路灯は防犯灯と比較して消費電力が高く、LED化に伴うCO2排出削減量が多い。なお、平成30年度の目標値は平成28年度のCO2排出削減量の実績値を元に設定した。　　　　　　　　　　　　　　　　　　　　　　　　　　　　　　　　　　　　　　　　　　　　　　　　　　　　　　　　　　　　　　　　　　　　　　　　　　　　　　　　　　　　　　　　　　　　　　　　　　　　　　　　　　　　　　　　　　　　　　　　　　　PCB使用照明は平成28年3月現在に登録されている104,248灯に対して全て期間内処理とLEDへの更新を行うため、平成29年度から3年間限定で集中的に事業を実施する。</t>
    <phoneticPr fontId="1"/>
  </si>
  <si>
    <t>地球環境局、大臣官房環境計画課</t>
    <rPh sb="0" eb="2">
      <t>チキュウ</t>
    </rPh>
    <rPh sb="2" eb="5">
      <t>カンキョウキョク</t>
    </rPh>
    <rPh sb="6" eb="8">
      <t>ダイジン</t>
    </rPh>
    <rPh sb="8" eb="10">
      <t>カンボウ</t>
    </rPh>
    <rPh sb="10" eb="12">
      <t>カンキョウ</t>
    </rPh>
    <rPh sb="12" eb="14">
      <t>ケイカク</t>
    </rPh>
    <rPh sb="14" eb="15">
      <t>カ</t>
    </rPh>
    <phoneticPr fontId="1"/>
  </si>
  <si>
    <t>より効果的かつ実効的な事業とするべく抜本的な見直しを行い、平成28年度に廃止した。</t>
    <phoneticPr fontId="1"/>
  </si>
  <si>
    <t>環境再生・資源循環局</t>
    <phoneticPr fontId="1"/>
  </si>
  <si>
    <t>環境再生・資源循環局</t>
    <phoneticPr fontId="1"/>
  </si>
  <si>
    <t>本事業において作成した、「廃棄物最終処分場への太陽光発電導入事例集」、「廃棄物最終処分場等における太陽光発電の導入・運用ガイドライン」を広く周知することにより、廃棄物埋立処分場等への太陽光発電の導入を促進する。</t>
    <phoneticPr fontId="1"/>
  </si>
  <si>
    <t>環境再生・資源循環局</t>
    <phoneticPr fontId="1"/>
  </si>
  <si>
    <t>本事業において作成した、「廃棄物エネルギー利用高度化マニュアル」、「廃棄物系バイオマス利活用導入マニュアル」を広く周知することにより、廃棄物発電の高度化を促進する。</t>
    <phoneticPr fontId="1"/>
  </si>
  <si>
    <t>環境再生・資源循環局</t>
    <phoneticPr fontId="1"/>
  </si>
  <si>
    <t>指摘を踏まえ、不用の原因を分析し、適切な予算執行により一層努める。</t>
    <phoneticPr fontId="1"/>
  </si>
  <si>
    <t>廃棄物処理施設への先進的設備の導入を加速させるため、引き続き適切な予算執行に努める。</t>
    <phoneticPr fontId="1"/>
  </si>
  <si>
    <t>検討した結果、来年度から成果目標に追加することとする。</t>
    <phoneticPr fontId="1"/>
  </si>
  <si>
    <t>環境再生・資源循環局</t>
    <rPh sb="0" eb="2">
      <t>カンキョウ</t>
    </rPh>
    <rPh sb="2" eb="4">
      <t>サイセイ</t>
    </rPh>
    <rPh sb="5" eb="7">
      <t>シゲン</t>
    </rPh>
    <rPh sb="7" eb="9">
      <t>ジュンカン</t>
    </rPh>
    <rPh sb="9" eb="10">
      <t>キョク</t>
    </rPh>
    <phoneticPr fontId="2"/>
  </si>
  <si>
    <t>本事業の成果を踏まえ、余熱利用に関して全国的に模範となるモデルを確立し、その成果を優良事例として広くＨＰ等により広く市町村等に周知・普及し、水平展開を図っていく。</t>
    <phoneticPr fontId="1"/>
  </si>
  <si>
    <t>引き続き、応募者を増やすための工夫を講じるとともに、事業を推進してまいりたい。</t>
    <phoneticPr fontId="1"/>
  </si>
  <si>
    <t>予定どおり平成28年度限りで事業終了。
３年間実施した事業の成果を整理・検証し、新たな事業等へ活用することで、引き続き循環産業の国際展開を通じてCO2削減を推進する。</t>
    <phoneticPr fontId="1"/>
  </si>
  <si>
    <t>環境再生・資源循環局</t>
    <rPh sb="0" eb="2">
      <t>カンキョウ</t>
    </rPh>
    <rPh sb="2" eb="4">
      <t>サイセイ</t>
    </rPh>
    <rPh sb="5" eb="7">
      <t>シゲン</t>
    </rPh>
    <rPh sb="7" eb="9">
      <t>ジュンカン</t>
    </rPh>
    <rPh sb="9" eb="10">
      <t>キョク</t>
    </rPh>
    <phoneticPr fontId="1"/>
  </si>
  <si>
    <t>引き続き、成果目標の達成に向け、循環型社会形成推進基本計画における物質フロー指標、取組指標の推移について要因分析を行いながら、適切に事業を実施する。</t>
    <phoneticPr fontId="1"/>
  </si>
  <si>
    <t>引き続き、新たな成果指標を含めた、適切な成果指標について検討する。</t>
    <phoneticPr fontId="1"/>
  </si>
  <si>
    <t>幅広い事業者が入札に参加出来るよう、引き続き、仕様書や提案審査項目等の見直しなどについて検討する。</t>
    <phoneticPr fontId="1"/>
  </si>
  <si>
    <t>引き続き、成果目標の達成に向け、我が国の高度な技術導入による環境・経済・社会への効果等を積極的に発信するとともに、要因分析を行いながら適切に事業を実施する。</t>
    <phoneticPr fontId="1"/>
  </si>
  <si>
    <t>引き続き廃棄物発電等に係るビジネスモデルの確立等を支援する。また、成果目標の達成に向け、要因分析を行いながら適切に事業を実施する。</t>
    <phoneticPr fontId="1"/>
  </si>
  <si>
    <t>引き続き、成果目標の達成に向け、循環型社会形成推進基本計画における物質フロー指標（資源生産性や循環利用率等）の推移について、要因分析を行いながら、適切に事業を実施する。</t>
    <phoneticPr fontId="1"/>
  </si>
  <si>
    <t>容器包装リサイクル制度の施行状況の評価・検討に関する報告書では、再商品化や責任分担の在り方等、今後検討すべき論点が示されており、実証事業や調査研究等、課題解決に向け適切に実施する。</t>
    <phoneticPr fontId="1"/>
  </si>
  <si>
    <t>引き続き、仕様書に環境省図書館にて過去の事業報告書を参照できる旨を記載することで、事業内容を周知し、新規事業者の参入を促していく。</t>
    <phoneticPr fontId="1"/>
  </si>
  <si>
    <t>廃棄物処理法の基本方針において、家庭から排出される食品ロスの発生量を調査している市町村数について、現状（平成25年度43市町村）に対し、平成30年度に200市町村に増大させる目標を設定している。この目標を達成すべく、平成29年度より市町村に対して、家庭系食品廃棄物・食品ロスの排出状況の実態把握に対する支援を行っており、平成30年度においても、支援を一層推進する計画としている。
また、今年10月には、消費者を含めた食品ロス削減に関わる様々な関係者の連携やフードチェーン全体で認識共有することを目的に、「第１回食品ロス削減全国大会」を地方公共団体と連携して開催する。</t>
    <phoneticPr fontId="1"/>
  </si>
  <si>
    <t>分別困難の建設資材などの実態把握や対処法を調査することにより、資源循環を妨げる要因を除去することができる。</t>
    <phoneticPr fontId="1"/>
  </si>
  <si>
    <t>点検結果に課題と具体的な取組を記載する。</t>
    <phoneticPr fontId="1"/>
  </si>
  <si>
    <t>「みんなのメダルプロジェクト」の機運を盛り上げるとともに、プロジェクトの機運を積極的に活用した更なる回収量増加に向けた取り組みを実施していく。</t>
    <phoneticPr fontId="1"/>
  </si>
  <si>
    <t>引き続き、届出データの内容の確認、修正、集計、電子化等の効率化の方法を検討し、事業の効率的かつ適正な実施に努める。</t>
    <phoneticPr fontId="1"/>
  </si>
  <si>
    <t>引き続き、より効果的・効率的な事業の実施に努める。</t>
    <phoneticPr fontId="1"/>
  </si>
  <si>
    <t>JESCOの設備の安全性について点検、補修更新及び処理能力向上のための改造をより効率的かつ効果的に実施することでＰＣＢ処理施設の安全性を確保し、期限内でのＰＣＢ廃棄物の早期処理完了に努める。</t>
    <phoneticPr fontId="1"/>
  </si>
  <si>
    <t>リサイクル率については、今後、金属類、ガラス類等、個別の品目毎の動向等について更なる分析を行い、地方公共団体と連携しつつ、必要な対策を検討していく。また、発電効率については近年微増傾向であるものの、地方公共団体や施設メーカー等と連携しつつ、更なる向上を目指していく。
　交付金の執行体制については、交付申請等の審査事務を行っている都道府県への説明会を実施するなど、その適正な運用について引き続き努めていく。</t>
    <phoneticPr fontId="1"/>
  </si>
  <si>
    <t>要求額のうち「新しい日本のための優先課題推進枠」29,000百万円</t>
    <rPh sb="30" eb="31">
      <t>ヒャク</t>
    </rPh>
    <rPh sb="31" eb="33">
      <t>マンエン</t>
    </rPh>
    <phoneticPr fontId="1"/>
  </si>
  <si>
    <t>引き続き、地方事務所の強化も行いながら、災害廃棄物対策のフォローアップと継続的な発信、自治体レベルの取組の加速化、地域ブロック単位や全国レベルでの広域的な災害廃棄物連携体制の整備を通じて、より効率的・効果的な事業の実施に努める。</t>
    <phoneticPr fontId="1"/>
  </si>
  <si>
    <t>要求額のうち「新しい日本のための優先課題推進枠」7,415百万円</t>
    <phoneticPr fontId="1"/>
  </si>
  <si>
    <t>引き続き、オリパラだけでなく、その他の大規模イベント等でも活用できるガイダンスが作成できるよう、効果的に事業を実施する。</t>
  </si>
  <si>
    <t>成果について廃棄物対策全般において活用すべく引き続き取り組んでいく。</t>
    <phoneticPr fontId="1"/>
  </si>
  <si>
    <t>成果目標の達成に向け、より効果的に事業を実施するための改善策の検討に努めて参りたい。</t>
    <phoneticPr fontId="1"/>
  </si>
  <si>
    <t>指摘を踏まえ、産業廃棄物のリサイクル率を成果目標に追加した。</t>
    <phoneticPr fontId="1"/>
  </si>
  <si>
    <t>受講者にとってより利便性の高い開催場所の選定等、参加者確保のためより有効な開催の形式及び内容の検討を行っていく。</t>
    <phoneticPr fontId="1"/>
  </si>
  <si>
    <t>平成27年度公開プロセスの指摘を踏まえ、食品廃棄物の不適正転売事案を踏まえた不正防止の徹底へ向けて、適切に電子マニフェストシステムの改修を行う。</t>
    <phoneticPr fontId="1"/>
  </si>
  <si>
    <t>外部有識者の所見を踏まえ、石綿処理施設の認定手続きを円滑に実施するため、技術的知見を集積する等の体制整備を進めてまいりたい。</t>
    <phoneticPr fontId="1"/>
  </si>
  <si>
    <t>自治体や掘り起こし調査対象事業者からの調査実施に係る相談に対応するための専門家の派遣、平成30年度から初めて実施される改善命令・行政代執行に対応するための相談窓口の設置及び専門家の派遣、低濃度ＰＣＢ廃棄物の正確な全体像を把握するための方策の検討等、より効率的かつ効果的な事業を実施することで期限内でのＰＣＢ廃棄物の早期処理完了に努める。</t>
    <phoneticPr fontId="1"/>
  </si>
  <si>
    <t>中小企業者等に対する処理費用軽減補助や、法改正により新たに規定された行政代執行に係る地方公共団体の負担軽減のための支援費用の補助等の効率的かつ効果的な事業を実施することで期限内でのＰＣＢ廃棄物の早期処理完了に努める。</t>
    <phoneticPr fontId="1"/>
  </si>
  <si>
    <t>成果目標達成のため、水銀使用廃製品回収促進事業の更なる全国展開、対象機関の拡大に努めて参りたい。</t>
    <phoneticPr fontId="1"/>
  </si>
  <si>
    <t>予定どおり平成２８年度限りの事業とする。廃棄物処理法の施行状況の確認については、今後予定されている廃棄物処理法改正の際の附則等に基づき、着実に行っていく予定。</t>
    <phoneticPr fontId="1"/>
  </si>
  <si>
    <t>事業の目的やこれまでの成果等を踏まえ、次の成果目標を検討していく。</t>
    <phoneticPr fontId="1"/>
  </si>
  <si>
    <t>引き続き、より効果的・効率的な事業の実施及びクリアランス制度の厳格な運用に努めて参りたい。</t>
  </si>
  <si>
    <t>使用済み電気電子機器などの不適正輸出等対策の強化及び二次資源の適正な資源循環の促進について、効率的かつ効果的に検討を進めて参りたい。</t>
  </si>
  <si>
    <t>事業番号186の公開プロセスでの議論を踏まえ、引き続きこれまで実施してきた対策を行うとともに、平成３０年度予算においては増額要求し、今後は自治体等が実施する優良な先進的事例の情報収集を図るほか、自治体等の新規手法アイデアを収集するなど、未然防止対策を一層推進する。</t>
    <phoneticPr fontId="1"/>
  </si>
  <si>
    <t>外部有識者の所見を踏まえ、拠出金が適切に執行されているかを確認する方策を検討する。</t>
    <phoneticPr fontId="1"/>
  </si>
  <si>
    <t>輸出入業者等への関連法令による規制に関する周知徹底を行い、バーゼル条約の適切な実施に努めて参りたい。</t>
    <phoneticPr fontId="1"/>
  </si>
  <si>
    <t>公開プロセスでの議論を踏まえて、自治体等が実施する優良な先進的事例の情報収集を図るほか、自治体等の新規手法アイデアを収集するなど未然防止対策（関連事業「０１８２産業廃棄物適正処理推進費」）について、平成３０年度概算要求で増額要求している。
また、産廃特措法に係る予算の計上については、当該事業の所要額を要求するなど改善をはかった。</t>
    <phoneticPr fontId="1"/>
  </si>
  <si>
    <t>単独浄化槽から合併浄化槽への転換や適正な維持管理の確保については、浄化槽の使用者である一般の方への普及啓発や事業実施主体である地方公共団体との連携を密に図るとともに、引き続き効果的・効率的な事業の実施に努める。</t>
  </si>
  <si>
    <t>一者応札の改善として、業務内容及び実施方法を精査し複数の業者が参加出来るよう検討するとともに、引き続き、効果的・効率的な事業の実施に努める。</t>
  </si>
  <si>
    <t>事業終了年度のため予定どおり終了。</t>
    <rPh sb="9" eb="11">
      <t>ヨテイ</t>
    </rPh>
    <phoneticPr fontId="1"/>
  </si>
  <si>
    <t>環境再生・資源循環局</t>
  </si>
  <si>
    <t>廃棄物処理事業におけるエネルギー利活用・低炭素化対策支援事業</t>
    <phoneticPr fontId="1"/>
  </si>
  <si>
    <t>低炭素・資源循環「まち・暮らし創生」ＦＳ事業</t>
    <rPh sb="0" eb="3">
      <t>テイタンソ</t>
    </rPh>
    <rPh sb="4" eb="6">
      <t>シゲン</t>
    </rPh>
    <rPh sb="6" eb="8">
      <t>ジュンカン</t>
    </rPh>
    <rPh sb="12" eb="13">
      <t>ク</t>
    </rPh>
    <rPh sb="15" eb="17">
      <t>ソウセイ</t>
    </rPh>
    <rPh sb="20" eb="22">
      <t>ジギョウ</t>
    </rPh>
    <phoneticPr fontId="1"/>
  </si>
  <si>
    <t>IT等を活用した低炭素型資源循環モデル構築促進事業</t>
    <rPh sb="2" eb="3">
      <t>トウ</t>
    </rPh>
    <rPh sb="4" eb="6">
      <t>カツヨウ</t>
    </rPh>
    <rPh sb="8" eb="11">
      <t>テイタンソ</t>
    </rPh>
    <rPh sb="11" eb="12">
      <t>ガタ</t>
    </rPh>
    <rPh sb="12" eb="14">
      <t>シゲン</t>
    </rPh>
    <rPh sb="14" eb="16">
      <t>ジュンカン</t>
    </rPh>
    <rPh sb="19" eb="21">
      <t>コウチク</t>
    </rPh>
    <rPh sb="21" eb="23">
      <t>ソクシン</t>
    </rPh>
    <rPh sb="23" eb="25">
      <t>ジギョウ</t>
    </rPh>
    <phoneticPr fontId="1"/>
  </si>
  <si>
    <t>（項）エネルギー需給構造高度化対策費
　（大事項）温暖化対策に必要な経費</t>
    <phoneticPr fontId="1"/>
  </si>
  <si>
    <t>地球</t>
    <rPh sb="0" eb="2">
      <t>チキュウ</t>
    </rPh>
    <phoneticPr fontId="1"/>
  </si>
  <si>
    <t>高齢化社会に対応した廃棄物処理体制の構築の検討</t>
    <phoneticPr fontId="1"/>
  </si>
  <si>
    <t>市町村設置型浄化槽の効率的マネジメント支援事業費</t>
    <phoneticPr fontId="1"/>
  </si>
  <si>
    <t>本事業で得た知見や成果については、自治体職員や民間事業者等への周知を通じて、地域の再エネの導入や省エネの取組への有効利用に努める。</t>
  </si>
  <si>
    <t>大臣官房環境計画課、地球環境局、自然環境局、環境再生・資源循環局</t>
    <rPh sb="0" eb="2">
      <t>ダイジン</t>
    </rPh>
    <rPh sb="2" eb="4">
      <t>カンボウ</t>
    </rPh>
    <rPh sb="4" eb="6">
      <t>カンキョウ</t>
    </rPh>
    <rPh sb="6" eb="8">
      <t>ケイカク</t>
    </rPh>
    <rPh sb="8" eb="9">
      <t>カ</t>
    </rPh>
    <rPh sb="22" eb="24">
      <t>カンキョウ</t>
    </rPh>
    <rPh sb="24" eb="26">
      <t>サイセイ</t>
    </rPh>
    <rPh sb="27" eb="29">
      <t>シゲン</t>
    </rPh>
    <rPh sb="29" eb="31">
      <t>ジュンカン</t>
    </rPh>
    <rPh sb="31" eb="32">
      <t>キョク</t>
    </rPh>
    <phoneticPr fontId="1"/>
  </si>
  <si>
    <t>大臣官房環境経済課</t>
    <rPh sb="0" eb="2">
      <t>ダイジン</t>
    </rPh>
    <rPh sb="2" eb="4">
      <t>カンボウ</t>
    </rPh>
    <rPh sb="4" eb="6">
      <t>カンキョウ</t>
    </rPh>
    <rPh sb="6" eb="8">
      <t>ケイザイ</t>
    </rPh>
    <rPh sb="8" eb="9">
      <t>カ</t>
    </rPh>
    <phoneticPr fontId="1"/>
  </si>
  <si>
    <t>外部有識者点検対象外</t>
    <phoneticPr fontId="1"/>
  </si>
  <si>
    <t>-</t>
    <phoneticPr fontId="1"/>
  </si>
  <si>
    <t>本事業で得た知見や成果については、自治体職員や民間事業者を対象とした説明会等やホームページ等を通じて周知することにより、バイオガスの地域への熱供給等の普及に向けた有効利用に努める。</t>
    <phoneticPr fontId="1"/>
  </si>
  <si>
    <t>大臣官房環境計画課</t>
    <rPh sb="0" eb="2">
      <t>ダイジン</t>
    </rPh>
    <rPh sb="2" eb="4">
      <t>カンボウ</t>
    </rPh>
    <rPh sb="4" eb="6">
      <t>カンキョウ</t>
    </rPh>
    <rPh sb="6" eb="8">
      <t>ケイカク</t>
    </rPh>
    <rPh sb="8" eb="9">
      <t>カ</t>
    </rPh>
    <phoneticPr fontId="1"/>
  </si>
  <si>
    <t>地域金融機関や地方公共団体等の連携により、低炭素化プロジェクトへの投融資の各地域における面的な促進を図るほか、幅広い種別の案件への出資を行い、適正な予算執行に努める。また、平成２８年度「秋の年次公開検証」の指摘を踏まえ、事業内容及び管理運営体制を以下の通り見直した。
○平成28年度「秋の年次公開検証」における指摘と、それに対する対応
　１．国が実施する根拠、基金方式の必要性を含め、低炭素化を推進する政策の中での意義・位置づけを再整理するとともに、
　　　基金の管理費が過大とならないよう、事業内容及び管理運営体制を抜本的に見直すべきである。
　⇒① 「ＦＩＴの導入後においてもなお、民間だけでは十分に進んでいない再生可能エネルギー事業（風力、中小水力、バイオマス、
　　　　地熱・温泉熱）等について、その普及に向けた課題を克服し、普及をさらに促進していくこと。」を事業目的として再整理する。
　　　　これにあわせ、「ＦＩＴの対象となる太陽光発電」については、民間投資が進み、堅調な伸びをみせていることから、新規の
　　　　出資決定は行わないこととする。
　 　② 直接出資に比べ案件組成に多大なマンパワーや事務費を要し、かつ、出資決定後の支出滞留の大きな原因となっていた
　　　　「サブファンド方式」の新規の出資決定を行わないこととする。
　　 ③ 適切な競争性の確保のため、基金管理団体としての採択期間を定め、定期的に公募を行う。
　２．投資案件のモニタリングについても厳正に行うべきである。
　⇒●実態に即した見込額が算出できるよう、モニタリング体制を充実させるとともに、厳格なモニタリングを通じて、案件の進捗管理を徹底する。
　３．事業の将来見込みと執行実績との間で大きな乖離が生じており、事業の執行計画を厳しく再精査し、基金への積み増しは
　　　必要最低限とし、余剰資金は国庫返納すべきである。
　⇒●本事業は、年度毎の予算措置により基金を設置し、各基金の設置年度における支援決定額・事務費と予算額との差額は
　　　　国庫に返納しており、必要な資金だけが基金に存置されている。引き続き、支援決定額・事務費と予算額との差額が生じた
　　　　場合には、速やかに国庫返納するとともに、出資決定案件の厳格なモニタリングを通じて、案件の進捗管理を徹底する。</t>
    <phoneticPr fontId="1"/>
  </si>
  <si>
    <t>引き続き、定期的に補助金交付状況、事業費等の報告内容を確認し、適正な予算執行に努める。
なお、環境配慮型融資促進利子補給事業については、取組の自律化に向けた検討を実施。</t>
    <rPh sb="49" eb="51">
      <t>ハイリョ</t>
    </rPh>
    <rPh sb="51" eb="52">
      <t>ガタ</t>
    </rPh>
    <phoneticPr fontId="1"/>
  </si>
  <si>
    <t>事業の実効性を検討した上で、予算の効率的な執行に努めます。また、調達手法の改善を図ります。</t>
  </si>
  <si>
    <t>引き続き、定期的に補助金交付状況、事業費等の報告内容を確認し、適正な予算執行に努める。</t>
    <phoneticPr fontId="1"/>
  </si>
  <si>
    <t>平成29年度</t>
    <phoneticPr fontId="1"/>
  </si>
  <si>
    <t>予定通り平成29年度で事業を終了する。本事業で得られた情報については「環境アセスメント環境基礎情報データシステム」にて提供し、風力発電等の法規導入に向けて有効に活用する。</t>
    <phoneticPr fontId="1"/>
  </si>
  <si>
    <t>地下水の水質汚濁対策に資する地域循環型バイオガスシステム構築モデル事業</t>
    <phoneticPr fontId="1"/>
  </si>
  <si>
    <t>平成26年度</t>
    <phoneticPr fontId="1"/>
  </si>
  <si>
    <t>本事業で得た知見や成果については、自治体職員や民間事業者を対象とした説明会等やホームページ等を通じて周知することにより、バイオガスの地域への熱供給等の普及に向けた有効利用に努める。</t>
    <phoneticPr fontId="1"/>
  </si>
  <si>
    <t>地方公共団体実行計画を核とした地域の低炭素化基盤整備事業</t>
    <phoneticPr fontId="1"/>
  </si>
  <si>
    <t>本事業は、平成26年度までの戦略的環境アセスメント制度等総合研究調査業務において行われた環境影響評価のあり方や適地抽出手法等に関する情報収集・検討の結果に基づき実施したものである。本事業の成果として作成したガイドについて、自治体等への周知を図るとともに、その活用に関するセミナーを開催するなど、適地抽出手法の導入促進に向けた取組を展開していく。</t>
    <rPh sb="0" eb="1">
      <t>ホン</t>
    </rPh>
    <rPh sb="1" eb="3">
      <t>ジギョウ</t>
    </rPh>
    <rPh sb="5" eb="7">
      <t>ヘイセイ</t>
    </rPh>
    <rPh sb="9" eb="11">
      <t>ネンド</t>
    </rPh>
    <rPh sb="14" eb="17">
      <t>センリャクテキ</t>
    </rPh>
    <rPh sb="17" eb="19">
      <t>カンキョウ</t>
    </rPh>
    <rPh sb="25" eb="27">
      <t>セイド</t>
    </rPh>
    <rPh sb="27" eb="28">
      <t>トウ</t>
    </rPh>
    <rPh sb="28" eb="30">
      <t>ソウゴウ</t>
    </rPh>
    <rPh sb="30" eb="32">
      <t>ケンキュウ</t>
    </rPh>
    <rPh sb="32" eb="34">
      <t>チョウサ</t>
    </rPh>
    <rPh sb="34" eb="36">
      <t>ギョウム</t>
    </rPh>
    <rPh sb="40" eb="41">
      <t>オコナ</t>
    </rPh>
    <rPh sb="44" eb="46">
      <t>カンキョウ</t>
    </rPh>
    <rPh sb="46" eb="48">
      <t>エイキョウ</t>
    </rPh>
    <rPh sb="48" eb="50">
      <t>ヒョウカ</t>
    </rPh>
    <rPh sb="53" eb="54">
      <t>カタ</t>
    </rPh>
    <rPh sb="55" eb="57">
      <t>テキチ</t>
    </rPh>
    <rPh sb="57" eb="59">
      <t>チュウシュツ</t>
    </rPh>
    <rPh sb="59" eb="61">
      <t>シュホウ</t>
    </rPh>
    <rPh sb="61" eb="62">
      <t>トウ</t>
    </rPh>
    <rPh sb="63" eb="64">
      <t>カン</t>
    </rPh>
    <rPh sb="66" eb="68">
      <t>ジョウホウ</t>
    </rPh>
    <rPh sb="68" eb="70">
      <t>シュウシュウ</t>
    </rPh>
    <rPh sb="71" eb="73">
      <t>ケントウ</t>
    </rPh>
    <rPh sb="74" eb="76">
      <t>ケッカ</t>
    </rPh>
    <rPh sb="77" eb="78">
      <t>モト</t>
    </rPh>
    <rPh sb="80" eb="82">
      <t>ジッシ</t>
    </rPh>
    <rPh sb="90" eb="91">
      <t>ホン</t>
    </rPh>
    <rPh sb="91" eb="93">
      <t>ジギョウ</t>
    </rPh>
    <rPh sb="94" eb="96">
      <t>セイカ</t>
    </rPh>
    <rPh sb="99" eb="101">
      <t>サクセイ</t>
    </rPh>
    <rPh sb="111" eb="114">
      <t>ジチタイ</t>
    </rPh>
    <rPh sb="114" eb="115">
      <t>トウ</t>
    </rPh>
    <rPh sb="117" eb="119">
      <t>シュウチ</t>
    </rPh>
    <rPh sb="120" eb="121">
      <t>ハカ</t>
    </rPh>
    <rPh sb="129" eb="131">
      <t>カツヨウ</t>
    </rPh>
    <rPh sb="132" eb="133">
      <t>カン</t>
    </rPh>
    <rPh sb="140" eb="142">
      <t>カイサイ</t>
    </rPh>
    <rPh sb="147" eb="149">
      <t>テキチ</t>
    </rPh>
    <rPh sb="149" eb="151">
      <t>チュウシュツ</t>
    </rPh>
    <rPh sb="151" eb="153">
      <t>シュホウ</t>
    </rPh>
    <rPh sb="154" eb="156">
      <t>ドウニュウ</t>
    </rPh>
    <rPh sb="156" eb="158">
      <t>ソクシン</t>
    </rPh>
    <rPh sb="159" eb="160">
      <t>ム</t>
    </rPh>
    <rPh sb="162" eb="164">
      <t>トリクミ</t>
    </rPh>
    <rPh sb="165" eb="167">
      <t>テンカイ</t>
    </rPh>
    <phoneticPr fontId="1"/>
  </si>
  <si>
    <t>大臣官房環境影響評価課</t>
    <rPh sb="0" eb="2">
      <t>ダイジン</t>
    </rPh>
    <rPh sb="2" eb="4">
      <t>カンボウ</t>
    </rPh>
    <rPh sb="4" eb="6">
      <t>カンキョウ</t>
    </rPh>
    <rPh sb="6" eb="8">
      <t>エイキョウ</t>
    </rPh>
    <rPh sb="8" eb="10">
      <t>ヒョウカ</t>
    </rPh>
    <rPh sb="10" eb="11">
      <t>カ</t>
    </rPh>
    <phoneticPr fontId="1"/>
  </si>
  <si>
    <t>平成28年度で事業を終了し、本事業でとりまとめた「全国プラン」を有効に利用して参ります。</t>
    <phoneticPr fontId="1"/>
  </si>
  <si>
    <t>大臣官房環境計画課</t>
    <rPh sb="0" eb="2">
      <t>ダイジン</t>
    </rPh>
    <rPh sb="2" eb="4">
      <t>カンボウ</t>
    </rPh>
    <rPh sb="4" eb="6">
      <t>カンキョウ</t>
    </rPh>
    <rPh sb="6" eb="8">
      <t>ケイカク</t>
    </rPh>
    <rPh sb="8" eb="9">
      <t>カ</t>
    </rPh>
    <phoneticPr fontId="2"/>
  </si>
  <si>
    <t>地球温暖化対策計画は、温室効果ガスを2030年度までに2013年度比で26％削減するとの中期目標を掲げ、同計画の中で再生可能エネルギーの最大限の導入を主要な対策として位置づけている.
　本事業は、こうした目標を達成するための施策メニューの中のひとつとして、地方公共団体や民間事業者等を対象として、固定価格買取制度に依存しない自家消費型・地産地消型の設備の導入拡大を図るために、平成32年度までを事業期間として実施する補助金交付を内容としている。なお、本事業の成果については、費用対効果が高い事例等を紹介することにより他の地方公共団体等における水平展開につなげ、再生可能エネルギーの自立的普及を図っているところ。</t>
    <phoneticPr fontId="1"/>
  </si>
  <si>
    <t>大臣官房環境計画課、地球環境局、水・大気環境局、自然環境局</t>
    <rPh sb="0" eb="2">
      <t>ダイジン</t>
    </rPh>
    <rPh sb="2" eb="4">
      <t>カンボウ</t>
    </rPh>
    <rPh sb="4" eb="6">
      <t>カンキョウ</t>
    </rPh>
    <rPh sb="6" eb="8">
      <t>ケイカク</t>
    </rPh>
    <rPh sb="8" eb="9">
      <t>カ</t>
    </rPh>
    <phoneticPr fontId="1"/>
  </si>
  <si>
    <t>＜H27秋の年次公開検証の行政改革推進会議による指摘＞
・本事業については、必要性及び効率性について十分に検討した上で、補助対象自治体、補助対象設備等について真に必要なものに限るとともに、既存の補助金との役割分担・調整を行うなど、徹底した必要経費の圧縮を行うべきである。
＜対応状況＞
・補助事業者からの交付規程の承認協議において真に必要な補助対象等を選定するよう、国の温室効果ガス排出削減目標に照らして遜色のない削減目標を掲げ、全庁的な取組体制の整備方針を掲げる自治体に限定する等の交付要件を定めた。
・地方公共団体実行計画（事務事業編）には補助対象となる施設類型は明記されていなかったことから、省エネ機器を対象としうる既存の補助金事業及び省庁間連携事業を関係省庁及び省内において整理し、小中学校（文科省）、水道施設（厚労省）、下水道施設（国交省）及び廃棄物処理施設（環境省）について、CEMS等により複数施設をネットワーク化して面的かつ効果的に実施する場合を除き、要綱等の改正により平成29年度の設備導入補助対象施設から明示的に除外した。</t>
    <phoneticPr fontId="1"/>
  </si>
  <si>
    <t>業務内容の精査を確実に行うこと、また、早期に契約手続きを開始する等の調達方法を改善することで、更なる予算の効率的な執行に努めてまいりたい。</t>
    <phoneticPr fontId="1"/>
  </si>
  <si>
    <t>業務内容の精査を確実に行うこと、また、早期に契約手続きを開始する等の調達方法を改善することで、更なる予算の効率的な執行に努めてまいりたい。</t>
    <phoneticPr fontId="1"/>
  </si>
  <si>
    <t>基本方針については毎年度検討を行い必要に応じて改定し、環境に配慮した契約を推進するための具体の解説資料についても毎年度改定している。平成28年度は電力小売全面自由化を始めとする電力に関する状況の変化を踏まえ、電気の供給を受ける契約に係る内容を中心に基本方針及び解説資料を改定した。今後も必要に応じて基本方針を改定するとともに、具体の環境配慮契約の実務に役立つよう解説資料を改定し、環境配慮契約の推進に努めてまいりたい。</t>
    <phoneticPr fontId="1"/>
  </si>
  <si>
    <t>平成29年度は、エネルギー課税等に関する環境効果の分析や環境関連税制全体に関する諸外国の事例調査などを行い、税制全体のグリーン化推進検討会において議論をしているところである。今後も、税制全体のグリーン化の更なる推進に資するような分析・調査等を行って参りたい。また、早期に契約手続きを開始する等の調達方法を改善することで、予算の効率的な執行に努めて参りたい。</t>
    <phoneticPr fontId="1"/>
  </si>
  <si>
    <t>引き続き、企業が行う事業活動の把握等を通じて環境マネジメントシステムの登録事業者数の増加に一層取り組むとともに、予算の執行状況を踏まえた効率的な予算要求や早期に契約手続きを開始する等の調達方法を通じて、更なる予算の効率的な執行に努めて参りたい。
なお、平成２９年度においては、環境マネジメントシステムの登録事業者数の増加に向け、環境と経営の統合等を目標にエコアクション２１ガイドラインを改訂する等行うとともに、同ガイドライン等の普及促進のための「環境経営セミナー」を全国的に実施している。</t>
    <phoneticPr fontId="1"/>
  </si>
  <si>
    <t>同意した公害防止対策事業計画の実施状況等を把握するため、引き続き、事業の効率的・効果的な執行に努める。</t>
    <phoneticPr fontId="1"/>
  </si>
  <si>
    <t>環境問題への取組は、一般国民の意識も重要であるため、ニーズ等の把握に努め、運営委員会の助言を受けつつ、情報発信を行っていく。また、実績の低迷を分析、検討し成果があがるように努めていく。</t>
    <phoneticPr fontId="1"/>
  </si>
  <si>
    <t>地域での活動は今後重要になってくるため、きめ細かい対応を行い環境保全活動を促進していくとともに予算執行の効率化に努めていく。</t>
    <phoneticPr fontId="1"/>
  </si>
  <si>
    <t>事業の進捗状況や拠出金の使途について状況把握を行い、適切な執行に努めることとする。</t>
    <phoneticPr fontId="1"/>
  </si>
  <si>
    <t>引き続き業務の適切な執行と予算執行の効率化に努める。</t>
    <phoneticPr fontId="1"/>
  </si>
  <si>
    <t>複雑化している環境課題を解決するためには、協働取組が今後さらに必要になってくるため、ノウハウやプロセスの分析を行っていく。また、予算の効率的な執行についても、省全体の動きを見ながら検討していく。</t>
    <phoneticPr fontId="1"/>
  </si>
  <si>
    <t>引き続き業務の適切な執行と予算執行の効率化に努める。</t>
    <phoneticPr fontId="1"/>
  </si>
  <si>
    <t>引き続き業務内容の効率化を図りつつ着実に業務を実施することとし、国民の環境保全意識の向上に資するよう幅広い普及啓発の実施に努める。</t>
    <phoneticPr fontId="1"/>
  </si>
  <si>
    <t>政府全体の環境保全経費を正確にとりまとめ、国会に報告できるよう、引き続き効率的な予算執行に努めてほしい。</t>
    <phoneticPr fontId="1"/>
  </si>
  <si>
    <t>引き続き着実に業務を実施するとともに、業者が入札に参加しやすいように公告の前倒しを図るなどさらなる効率的な予算執行に努める。</t>
    <phoneticPr fontId="1"/>
  </si>
  <si>
    <t>精度の高い環境分野分析用産業連関表を作成するため、引き続き、事業の効率性を検討した上で、適切な執行に努める。</t>
    <phoneticPr fontId="1"/>
  </si>
  <si>
    <t>第五次環境基本計画の着実な推進に向け、環境政策の在り方の検討に関する情報収集・現状分析、進捗把握のための指標検討、普及啓発などの実施に努める。また、一者応札を回避するため、公告期間を延長するなど効率的な予算執行に努める。</t>
    <phoneticPr fontId="1"/>
  </si>
  <si>
    <t>外部有識者点検対象外</t>
    <phoneticPr fontId="1"/>
  </si>
  <si>
    <t>-</t>
    <phoneticPr fontId="1"/>
  </si>
  <si>
    <t>引き続き事業の効率的・効果的な執行に努めるとともに、予算執行効率化の観点から調達手法の改善（入札公告を前倒しして作業期間を長めに確保し一者応札の抑制に取り組む等）を図る。</t>
    <phoneticPr fontId="1"/>
  </si>
  <si>
    <t>大臣官房環境影響評価課</t>
    <rPh sb="0" eb="2">
      <t>ダイジン</t>
    </rPh>
    <rPh sb="2" eb="4">
      <t>カンボウ</t>
    </rPh>
    <rPh sb="4" eb="6">
      <t>カンキョウ</t>
    </rPh>
    <rPh sb="6" eb="11">
      <t>エイキョウヒョウカカ</t>
    </rPh>
    <phoneticPr fontId="1"/>
  </si>
  <si>
    <t>平成29年3月には2つの技術ガイドを作成し、公表した。これらを含めた技術ガイド等については、環境省ホームページで公表し、周知を図っている。
引き続き、業務内容の明確化等を通して効果的・効率的に業務を実施し、適切な執行に努める。</t>
    <rPh sb="0" eb="2">
      <t>ヘイセイ</t>
    </rPh>
    <rPh sb="4" eb="5">
      <t>ネン</t>
    </rPh>
    <rPh sb="6" eb="7">
      <t>ガツ</t>
    </rPh>
    <rPh sb="12" eb="14">
      <t>ギジュツ</t>
    </rPh>
    <rPh sb="18" eb="20">
      <t>サクセイ</t>
    </rPh>
    <rPh sb="22" eb="24">
      <t>コウヒョウ</t>
    </rPh>
    <rPh sb="31" eb="32">
      <t>フク</t>
    </rPh>
    <rPh sb="60" eb="62">
      <t>シュウチ</t>
    </rPh>
    <rPh sb="63" eb="64">
      <t>ハカ</t>
    </rPh>
    <rPh sb="88" eb="91">
      <t>コウカテキ</t>
    </rPh>
    <rPh sb="92" eb="95">
      <t>コウリツテキ</t>
    </rPh>
    <rPh sb="99" eb="101">
      <t>ジッシ</t>
    </rPh>
    <rPh sb="103" eb="105">
      <t>テキセツ</t>
    </rPh>
    <rPh sb="106" eb="108">
      <t>シッコウ</t>
    </rPh>
    <rPh sb="109" eb="110">
      <t>ツト</t>
    </rPh>
    <phoneticPr fontId="1"/>
  </si>
  <si>
    <t>大臣官房環境影響評価課</t>
    <phoneticPr fontId="1"/>
  </si>
  <si>
    <t>・ガイド・実務集等の配布を通じて、環境影響評価の合理化・最適化に係る情報を自治体や事業者等に普及し、有効活用を促すことによって、条例アセスメントや自主アセスメントを含む日本の環境影響評価制度全体の合理化・最適化につながるため、ガイド等の配布先数を成果指標としている。
・総合評価入札を行った結果として一者応札となった案件について、公募期間のさらなる延長を検討する。</t>
    <rPh sb="55" eb="56">
      <t>ウナガ</t>
    </rPh>
    <rPh sb="116" eb="117">
      <t>トウ</t>
    </rPh>
    <rPh sb="118" eb="120">
      <t>ハイフ</t>
    </rPh>
    <rPh sb="120" eb="121">
      <t>サキ</t>
    </rPh>
    <rPh sb="121" eb="122">
      <t>スウ</t>
    </rPh>
    <rPh sb="123" eb="125">
      <t>セイカ</t>
    </rPh>
    <rPh sb="125" eb="127">
      <t>シヒョウ</t>
    </rPh>
    <phoneticPr fontId="1"/>
  </si>
  <si>
    <t>地域特性に応じた審査を効率的に実施するため、現地調査、地域の環境情報に詳しい民間調査会社経験者等の雇用、地域の環境情報の収集に係る委託調査等を実施している。
上記を引き続き実施することで、効率的・効果的に事業を実施し、適切な執行に努める。</t>
    <rPh sb="0" eb="2">
      <t>チイキ</t>
    </rPh>
    <rPh sb="2" eb="4">
      <t>トクセイ</t>
    </rPh>
    <rPh sb="5" eb="6">
      <t>オウ</t>
    </rPh>
    <rPh sb="8" eb="10">
      <t>シンサ</t>
    </rPh>
    <rPh sb="11" eb="14">
      <t>コウリツテキ</t>
    </rPh>
    <rPh sb="15" eb="17">
      <t>ジッシ</t>
    </rPh>
    <rPh sb="22" eb="24">
      <t>ゲンチ</t>
    </rPh>
    <rPh sb="24" eb="26">
      <t>チョウサ</t>
    </rPh>
    <rPh sb="27" eb="29">
      <t>チイキ</t>
    </rPh>
    <rPh sb="30" eb="32">
      <t>カンキョウ</t>
    </rPh>
    <rPh sb="32" eb="34">
      <t>ジョウホウ</t>
    </rPh>
    <rPh sb="35" eb="36">
      <t>クワ</t>
    </rPh>
    <rPh sb="38" eb="40">
      <t>ミンカン</t>
    </rPh>
    <rPh sb="40" eb="42">
      <t>チョウサ</t>
    </rPh>
    <rPh sb="42" eb="44">
      <t>ガイシャ</t>
    </rPh>
    <rPh sb="44" eb="47">
      <t>ケイケンシャ</t>
    </rPh>
    <rPh sb="47" eb="48">
      <t>トウ</t>
    </rPh>
    <rPh sb="49" eb="51">
      <t>コヨウ</t>
    </rPh>
    <rPh sb="52" eb="54">
      <t>チイキ</t>
    </rPh>
    <rPh sb="55" eb="57">
      <t>カンキョウ</t>
    </rPh>
    <rPh sb="57" eb="59">
      <t>ジョウホウ</t>
    </rPh>
    <rPh sb="60" eb="62">
      <t>シュウシュウ</t>
    </rPh>
    <rPh sb="63" eb="64">
      <t>カカ</t>
    </rPh>
    <rPh sb="65" eb="67">
      <t>イタク</t>
    </rPh>
    <rPh sb="67" eb="69">
      <t>チョウサ</t>
    </rPh>
    <rPh sb="69" eb="70">
      <t>トウ</t>
    </rPh>
    <rPh sb="71" eb="73">
      <t>ジッシ</t>
    </rPh>
    <rPh sb="79" eb="81">
      <t>ジョウキ</t>
    </rPh>
    <rPh sb="82" eb="83">
      <t>ヒ</t>
    </rPh>
    <rPh sb="84" eb="85">
      <t>ツヅ</t>
    </rPh>
    <rPh sb="86" eb="88">
      <t>ジッシ</t>
    </rPh>
    <rPh sb="94" eb="97">
      <t>コウリツテキ</t>
    </rPh>
    <rPh sb="98" eb="101">
      <t>コウカテキ</t>
    </rPh>
    <rPh sb="102" eb="104">
      <t>ジギョウ</t>
    </rPh>
    <rPh sb="105" eb="107">
      <t>ジッシ</t>
    </rPh>
    <rPh sb="109" eb="111">
      <t>テキセツ</t>
    </rPh>
    <rPh sb="112" eb="114">
      <t>シッコウ</t>
    </rPh>
    <rPh sb="115" eb="116">
      <t>ツト</t>
    </rPh>
    <phoneticPr fontId="1"/>
  </si>
  <si>
    <t>・環境影響評価の審査に関する補助、図書の分析、制度に係る調査・検討に係る派遣業務について今後も継続して実施することで、円滑な審査等が実施できるよう審査体制の強化等に引き続き努める。
・１者応札を抑制するための取組として、入札条件の緩和や公告期間を延長するなど工夫を図る。</t>
    <rPh sb="1" eb="3">
      <t>カンキョウ</t>
    </rPh>
    <rPh sb="3" eb="5">
      <t>エイキョウ</t>
    </rPh>
    <rPh sb="5" eb="7">
      <t>ヒョウカ</t>
    </rPh>
    <rPh sb="8" eb="10">
      <t>シンサ</t>
    </rPh>
    <rPh sb="11" eb="12">
      <t>カン</t>
    </rPh>
    <rPh sb="14" eb="16">
      <t>ホジョ</t>
    </rPh>
    <rPh sb="17" eb="19">
      <t>トショ</t>
    </rPh>
    <rPh sb="20" eb="22">
      <t>ブンセキ</t>
    </rPh>
    <rPh sb="23" eb="25">
      <t>セイド</t>
    </rPh>
    <rPh sb="26" eb="27">
      <t>カカ</t>
    </rPh>
    <rPh sb="28" eb="30">
      <t>チョウサ</t>
    </rPh>
    <rPh sb="31" eb="33">
      <t>ケントウ</t>
    </rPh>
    <rPh sb="34" eb="35">
      <t>カカ</t>
    </rPh>
    <rPh sb="36" eb="38">
      <t>ハケン</t>
    </rPh>
    <rPh sb="38" eb="40">
      <t>ギョウム</t>
    </rPh>
    <rPh sb="44" eb="46">
      <t>コンゴ</t>
    </rPh>
    <rPh sb="47" eb="49">
      <t>ケイゾク</t>
    </rPh>
    <rPh sb="51" eb="53">
      <t>ジッシ</t>
    </rPh>
    <rPh sb="59" eb="61">
      <t>エンカツ</t>
    </rPh>
    <rPh sb="62" eb="64">
      <t>シンサ</t>
    </rPh>
    <rPh sb="64" eb="65">
      <t>トウ</t>
    </rPh>
    <rPh sb="66" eb="68">
      <t>ジッシ</t>
    </rPh>
    <rPh sb="73" eb="75">
      <t>シンサ</t>
    </rPh>
    <rPh sb="75" eb="77">
      <t>タイセイ</t>
    </rPh>
    <rPh sb="78" eb="80">
      <t>キョウカ</t>
    </rPh>
    <rPh sb="80" eb="81">
      <t>トウ</t>
    </rPh>
    <rPh sb="82" eb="83">
      <t>ヒ</t>
    </rPh>
    <rPh sb="84" eb="85">
      <t>ツヅ</t>
    </rPh>
    <rPh sb="86" eb="87">
      <t>ツト</t>
    </rPh>
    <phoneticPr fontId="1"/>
  </si>
  <si>
    <t>外部有識者点検対象外</t>
    <phoneticPr fontId="1"/>
  </si>
  <si>
    <t>外部専門家・有識者などからなる評価委員会などの指導・助言の下、適切な課題を採択し、行政ニーズを踏まえた研究・技術開発を推進している。</t>
    <phoneticPr fontId="1"/>
  </si>
  <si>
    <t>事業期間の最終年度であるため、研究毎の政策活用状況の把握及び評価するとともに、次年度事業に向けた設計を行う。また、調達手法の見直しについて検討する。</t>
    <phoneticPr fontId="1"/>
  </si>
  <si>
    <t>大臣官房環境計画課</t>
    <rPh sb="0" eb="2">
      <t>ダイジン</t>
    </rPh>
    <rPh sb="2" eb="4">
      <t>カンボウ</t>
    </rPh>
    <rPh sb="4" eb="6">
      <t>カンキョウ</t>
    </rPh>
    <rPh sb="6" eb="9">
      <t>ケイカクカ</t>
    </rPh>
    <phoneticPr fontId="1"/>
  </si>
  <si>
    <t>環境技術実証事業</t>
    <phoneticPr fontId="1"/>
  </si>
  <si>
    <t>公開プロセスの結果を踏まえ、平成29年度中に実証ニーズの把握などによる平成30年度の技術分野の見直しや、実証事業のフォローアップなどを検討する。</t>
    <rPh sb="0" eb="2">
      <t>コウカイ</t>
    </rPh>
    <rPh sb="7" eb="9">
      <t>ケッカ</t>
    </rPh>
    <rPh sb="10" eb="11">
      <t>フ</t>
    </rPh>
    <rPh sb="14" eb="16">
      <t>ヘイセイ</t>
    </rPh>
    <rPh sb="18" eb="21">
      <t>ネンドチュウ</t>
    </rPh>
    <rPh sb="20" eb="21">
      <t>ジュウ</t>
    </rPh>
    <rPh sb="22" eb="24">
      <t>ジッショウ</t>
    </rPh>
    <rPh sb="28" eb="30">
      <t>ハアク</t>
    </rPh>
    <rPh sb="35" eb="37">
      <t>ヘイセイ</t>
    </rPh>
    <rPh sb="39" eb="41">
      <t>ネンド</t>
    </rPh>
    <rPh sb="42" eb="44">
      <t>ギジュツ</t>
    </rPh>
    <rPh sb="44" eb="46">
      <t>ブンヤ</t>
    </rPh>
    <rPh sb="47" eb="49">
      <t>ミナオ</t>
    </rPh>
    <rPh sb="52" eb="54">
      <t>ジッショウ</t>
    </rPh>
    <rPh sb="54" eb="56">
      <t>ジギョウ</t>
    </rPh>
    <rPh sb="67" eb="69">
      <t>ケントウ</t>
    </rPh>
    <phoneticPr fontId="1"/>
  </si>
  <si>
    <t>外部有識者点検対象外</t>
    <phoneticPr fontId="1"/>
  </si>
  <si>
    <t>予定通り平成２８年度で終了した。
本事業で得た知見や研究開発してきたものを環境施策等に有効に利用する。</t>
    <phoneticPr fontId="1"/>
  </si>
  <si>
    <t>予定通り平成２８年度で終了した。
本事業でとりまとめた成果は環境対策の推進に有効に利用することとする。</t>
    <phoneticPr fontId="1"/>
  </si>
  <si>
    <t>大臣官房総合政策課</t>
    <rPh sb="0" eb="2">
      <t>ダイジン</t>
    </rPh>
    <rPh sb="2" eb="4">
      <t>カンボウ</t>
    </rPh>
    <rPh sb="4" eb="6">
      <t>ソウゴウ</t>
    </rPh>
    <rPh sb="6" eb="8">
      <t>セイサク</t>
    </rPh>
    <rPh sb="8" eb="9">
      <t>カ</t>
    </rPh>
    <phoneticPr fontId="1"/>
  </si>
  <si>
    <t>受講者の研修ニーズも踏まえつつ、環境行政の重要課題を反映し、研修コースの編成を随時見直していくことを通じて、効率的・効果的な予算執行に努める。</t>
    <phoneticPr fontId="1"/>
  </si>
  <si>
    <t>諸外国の環境法制等を情報収集、分析し、環境政策の展開に資するため、引き続き、事業の効率的・効果的な執行に努める。また、より一層の予算執行効率化の観点から調達手法の改善（一者応札の抑制の取組等）を図る。</t>
    <rPh sb="0" eb="3">
      <t>ショガイコク</t>
    </rPh>
    <rPh sb="4" eb="6">
      <t>カンキョウ</t>
    </rPh>
    <rPh sb="6" eb="8">
      <t>ホウセイ</t>
    </rPh>
    <rPh sb="8" eb="9">
      <t>トウ</t>
    </rPh>
    <rPh sb="10" eb="12">
      <t>ジョウホウ</t>
    </rPh>
    <rPh sb="12" eb="14">
      <t>シュウシュウ</t>
    </rPh>
    <rPh sb="15" eb="17">
      <t>ブンセキ</t>
    </rPh>
    <rPh sb="19" eb="21">
      <t>カンキョウ</t>
    </rPh>
    <rPh sb="21" eb="23">
      <t>セイサク</t>
    </rPh>
    <rPh sb="24" eb="26">
      <t>テンカイ</t>
    </rPh>
    <rPh sb="27" eb="28">
      <t>シ</t>
    </rPh>
    <rPh sb="33" eb="34">
      <t>ヒ</t>
    </rPh>
    <rPh sb="35" eb="36">
      <t>ツヅ</t>
    </rPh>
    <rPh sb="38" eb="40">
      <t>ジギョウ</t>
    </rPh>
    <rPh sb="41" eb="44">
      <t>コウリツテキ</t>
    </rPh>
    <rPh sb="45" eb="48">
      <t>コウカテキ</t>
    </rPh>
    <rPh sb="49" eb="51">
      <t>シッコウ</t>
    </rPh>
    <rPh sb="52" eb="53">
      <t>ツトメルコト</t>
    </rPh>
    <rPh sb="61" eb="63">
      <t>イッソウ</t>
    </rPh>
    <rPh sb="64" eb="66">
      <t>ヨサン</t>
    </rPh>
    <rPh sb="66" eb="68">
      <t>シッコウ</t>
    </rPh>
    <rPh sb="68" eb="71">
      <t>コウリツカ</t>
    </rPh>
    <rPh sb="72" eb="74">
      <t>カンテン</t>
    </rPh>
    <rPh sb="76" eb="78">
      <t>チョウタツ</t>
    </rPh>
    <rPh sb="78" eb="80">
      <t>シュホウ</t>
    </rPh>
    <rPh sb="81" eb="83">
      <t>カイゼン</t>
    </rPh>
    <rPh sb="84" eb="85">
      <t>イッ</t>
    </rPh>
    <rPh sb="85" eb="86">
      <t>モノ</t>
    </rPh>
    <rPh sb="86" eb="88">
      <t>オウサツ</t>
    </rPh>
    <rPh sb="89" eb="91">
      <t>ヨクセイ</t>
    </rPh>
    <rPh sb="92" eb="94">
      <t>トリクミ</t>
    </rPh>
    <rPh sb="94" eb="95">
      <t>トウ</t>
    </rPh>
    <rPh sb="97" eb="98">
      <t>ハカ</t>
    </rPh>
    <phoneticPr fontId="1"/>
  </si>
  <si>
    <t>計画に基づき、補償等の業務を円滑に実施するため、事業の効率性等を検討し実施すること。また、契約監査委員会等の第三者によるチェックを十分に機能させ、適切な予算執行に努めること。</t>
    <phoneticPr fontId="1"/>
  </si>
  <si>
    <t>中期目標、中期計画に定めた経費の削減・効率化目標を達成するよう業務運営の効率化を図る。また、調達については、契約手続審査委員会、外部有識者等からなる契約監視委員会を設置しており、監事も加えた三者によるチェック機能等を引き続き十分に働かせていく。</t>
    <phoneticPr fontId="1"/>
  </si>
  <si>
    <t>大臣官房総合政策課</t>
    <rPh sb="4" eb="6">
      <t>ソウゴウ</t>
    </rPh>
    <rPh sb="6" eb="8">
      <t>セイサク</t>
    </rPh>
    <rPh sb="8" eb="9">
      <t>カ</t>
    </rPh>
    <phoneticPr fontId="1"/>
  </si>
  <si>
    <t>「平成28年度調達等合理化計画」に基づき、クロスチェックを実施し、一者応札・応募割合が減少した。</t>
  </si>
  <si>
    <t>長期戦略に基づく施設更新を推進するため研究所全体の施設整備マスタープラン策定経費を概算要求した。</t>
    <phoneticPr fontId="1"/>
  </si>
  <si>
    <t>グリーンボンドや地域の資金を活用した低炭素化推進モデル事業</t>
    <rPh sb="8" eb="10">
      <t>チイキ</t>
    </rPh>
    <rPh sb="11" eb="13">
      <t>シキン</t>
    </rPh>
    <rPh sb="14" eb="16">
      <t>カツヨウ</t>
    </rPh>
    <rPh sb="18" eb="22">
      <t>テイタンソカ</t>
    </rPh>
    <rPh sb="22" eb="24">
      <t>スイシン</t>
    </rPh>
    <rPh sb="27" eb="29">
      <t>ジギョウ</t>
    </rPh>
    <phoneticPr fontId="1"/>
  </si>
  <si>
    <t>-</t>
    <phoneticPr fontId="1"/>
  </si>
  <si>
    <t>大臣官房環境計画課・環境経済課</t>
    <rPh sb="0" eb="2">
      <t>ダイジン</t>
    </rPh>
    <rPh sb="2" eb="4">
      <t>カンボウ</t>
    </rPh>
    <rPh sb="4" eb="6">
      <t>カンキョウ</t>
    </rPh>
    <rPh sb="6" eb="8">
      <t>ケイカク</t>
    </rPh>
    <rPh sb="8" eb="9">
      <t>カ</t>
    </rPh>
    <rPh sb="10" eb="12">
      <t>カンキョウ</t>
    </rPh>
    <rPh sb="12" eb="14">
      <t>ケイザイ</t>
    </rPh>
    <rPh sb="14" eb="15">
      <t>カ</t>
    </rPh>
    <phoneticPr fontId="1"/>
  </si>
  <si>
    <t>ｴﾈﾙｷﾞｰ対策特別会計ｴﾈﾙｷﾞｰ需給勘定</t>
    <phoneticPr fontId="1"/>
  </si>
  <si>
    <t>統括官G</t>
    <rPh sb="0" eb="3">
      <t>トウカツカン</t>
    </rPh>
    <phoneticPr fontId="1"/>
  </si>
  <si>
    <t>引き続き、規制担当部局における要望や最新の知見等を踏まえつつ、優先的に評価すべき物質を合理的に選定するなど予算の効率的な執行に努めている。また、調達方法については、引き続き、入札公告前の過年度の成果発表、入札説明会の実施、入札方法の見直し等について配慮する。</t>
    <rPh sb="5" eb="7">
      <t>キセイ</t>
    </rPh>
    <rPh sb="7" eb="9">
      <t>タントウ</t>
    </rPh>
    <rPh sb="9" eb="11">
      <t>ブキョク</t>
    </rPh>
    <rPh sb="15" eb="17">
      <t>ヨウボウ</t>
    </rPh>
    <rPh sb="18" eb="20">
      <t>サイシン</t>
    </rPh>
    <rPh sb="21" eb="23">
      <t>チケン</t>
    </rPh>
    <rPh sb="23" eb="24">
      <t>トウ</t>
    </rPh>
    <rPh sb="25" eb="26">
      <t>フ</t>
    </rPh>
    <rPh sb="31" eb="34">
      <t>ユウセンテキ</t>
    </rPh>
    <rPh sb="35" eb="37">
      <t>ヒョウカ</t>
    </rPh>
    <rPh sb="40" eb="42">
      <t>ブッシツ</t>
    </rPh>
    <rPh sb="43" eb="46">
      <t>ゴウリテキ</t>
    </rPh>
    <rPh sb="47" eb="49">
      <t>センテイ</t>
    </rPh>
    <rPh sb="53" eb="55">
      <t>ヨサン</t>
    </rPh>
    <rPh sb="56" eb="59">
      <t>コウリツテキ</t>
    </rPh>
    <rPh sb="60" eb="62">
      <t>シッコウ</t>
    </rPh>
    <rPh sb="63" eb="64">
      <t>ツト</t>
    </rPh>
    <rPh sb="72" eb="74">
      <t>チョウタツ</t>
    </rPh>
    <rPh sb="74" eb="76">
      <t>ホウホウ</t>
    </rPh>
    <rPh sb="82" eb="83">
      <t>ヒ</t>
    </rPh>
    <rPh sb="84" eb="85">
      <t>ツヅ</t>
    </rPh>
    <rPh sb="87" eb="89">
      <t>ニュウサツ</t>
    </rPh>
    <rPh sb="89" eb="91">
      <t>コウコク</t>
    </rPh>
    <rPh sb="91" eb="92">
      <t>マエ</t>
    </rPh>
    <rPh sb="93" eb="96">
      <t>カネンド</t>
    </rPh>
    <rPh sb="97" eb="99">
      <t>セイカ</t>
    </rPh>
    <rPh sb="99" eb="101">
      <t>ハッピョウ</t>
    </rPh>
    <rPh sb="102" eb="104">
      <t>ニュウサツ</t>
    </rPh>
    <rPh sb="104" eb="107">
      <t>セツメイカイ</t>
    </rPh>
    <rPh sb="108" eb="110">
      <t>ジッシ</t>
    </rPh>
    <rPh sb="111" eb="113">
      <t>ニュウサツ</t>
    </rPh>
    <rPh sb="113" eb="115">
      <t>ホウホウ</t>
    </rPh>
    <rPh sb="116" eb="118">
      <t>ミナオ</t>
    </rPh>
    <rPh sb="119" eb="120">
      <t>トウ</t>
    </rPh>
    <rPh sb="124" eb="126">
      <t>ハイリョ</t>
    </rPh>
    <phoneticPr fontId="5"/>
  </si>
  <si>
    <t>当該事業は継続性が必要であることは十分理解できる。ただし、事業者選定は一般競争入札となっているものの、ほとんどの事業が１社入札となり、落札率も９９％と高いものが多いのが実態である。公募期間の延長とともに、複数入札となるよう事業の広報等に努める必要がある。
当該事業目的の一つである事業者による化学物質の自主的な管理がどのように実施されているかを把握する制度・体制の見直しが必要と考えられる。
当該事業で得られた情報は公表されているものの、国民が化学物質に対する情報を十分理解しているかを確認する調査などを定期的に実施する体制の整備が必要である。</t>
    <phoneticPr fontId="1"/>
  </si>
  <si>
    <t>事業者の自主的管理の進捗状況の把握や成果のフォローアップに向けた組織体制の強化や制度の見直し、国民の理解の状況を確認するための調査の実施等を検討する。また、一者応札を回避するための方策として、入札条件の緩和や公告期間を延長するなど工夫を図る。</t>
  </si>
  <si>
    <t>化学物質の審査及び製造等の規制に関する法律施行経費</t>
    <phoneticPr fontId="1"/>
  </si>
  <si>
    <t>蓄積された有害性データやモニタリングデータ等を活用し、効率的なリスク評価を進め、予算の効率的な執行に努める 。また、1社応札となる原因を分析し、業務が適切に実施されることを前提に総合評価における事業者に求める実績について複数応札が可能となるよう配慮する。</t>
    <phoneticPr fontId="1"/>
  </si>
  <si>
    <r>
      <t>有害性試験実施が困難な物質についても、リスク評価</t>
    </r>
    <r>
      <rPr>
        <sz val="9"/>
        <color rgb="FFFF0000"/>
        <rFont val="ＭＳ ゴシック"/>
        <family val="3"/>
        <charset val="128"/>
      </rPr>
      <t>の</t>
    </r>
    <r>
      <rPr>
        <sz val="9"/>
        <color theme="1"/>
        <rFont val="ＭＳ ゴシック"/>
        <family val="3"/>
        <charset val="128"/>
      </rPr>
      <t>加速化を推進していくため、試験法等を検討、確立し、予算の効率的な執行に努めること。また、より一層の予算執行効率化の観点から調達手法の改善（一者応札の抑制の取組等）を図ること。</t>
    </r>
    <rPh sb="0" eb="2">
      <t>ユウガイ</t>
    </rPh>
    <rPh sb="2" eb="3">
      <t>セイ</t>
    </rPh>
    <rPh sb="3" eb="5">
      <t>シケン</t>
    </rPh>
    <rPh sb="5" eb="7">
      <t>ジッシ</t>
    </rPh>
    <rPh sb="8" eb="10">
      <t>コンナン</t>
    </rPh>
    <rPh sb="11" eb="13">
      <t>ブッシツ</t>
    </rPh>
    <rPh sb="22" eb="24">
      <t>ヒョウカ</t>
    </rPh>
    <rPh sb="25" eb="27">
      <t>カソク</t>
    </rPh>
    <rPh sb="27" eb="28">
      <t>カ</t>
    </rPh>
    <rPh sb="29" eb="31">
      <t>スイシン</t>
    </rPh>
    <rPh sb="38" eb="40">
      <t>シケン</t>
    </rPh>
    <rPh sb="40" eb="41">
      <t>ホウ</t>
    </rPh>
    <rPh sb="41" eb="42">
      <t>トウ</t>
    </rPh>
    <rPh sb="43" eb="45">
      <t>ケントウ</t>
    </rPh>
    <rPh sb="46" eb="48">
      <t>カクリツ</t>
    </rPh>
    <phoneticPr fontId="1"/>
  </si>
  <si>
    <t>有害性試験実施が困難な物質についても、リスク評価の課題クリア、着実な実施を推進していくため、引き続き試験法等の検討等を行い、予算の効率的な執行に努める。 また、1社応札となる原因を分析し、業務が適切に実施されることを前提に総合評価における事業者に求める実績について複数応札が可能となるよう配慮する。</t>
    <phoneticPr fontId="1"/>
  </si>
  <si>
    <t>本経費の適切な執行や関連する行政事業との連携等のあらゆる手段を講じることにより、条約事務局及び各種国際会議への邦人職員や専門家派遣などの、国際的なルール作りの主導や条約の着実な実施の推進を通じた地球環境保全に関する国際的貢献と連携の確保に一層努める。</t>
  </si>
  <si>
    <t>調査のための分析手法について整理・体系化を目指した検討を行い効率的な執行に努めるとともに、必要な調査等は引き続き着実に実施する。また、一者応札の抑制の取組として、入札条件の緩和や公告期間を延長するなどの取組を図る。</t>
    <phoneticPr fontId="1"/>
  </si>
  <si>
    <t>効率的な予算執行に努めるとともに、調査結果を有効に活用していく。また、一者応札を回避するための方策として、入札条件の緩和や公告期間を延長するなど工夫を図る。</t>
    <phoneticPr fontId="1"/>
  </si>
  <si>
    <t>引き続き、関連する分野との連携や外部リソースの活用を図りつつ、効率的な執行に努める。</t>
  </si>
  <si>
    <t>事業対象者に対して、引き続き、健康診査等を着実に行うとともに、病態の解明等をし、健康不安の解消等に努める。一者応札となった案件については、公告期間の延長等により改善を図る。</t>
    <rPh sb="0" eb="2">
      <t>ジギョウ</t>
    </rPh>
    <rPh sb="2" eb="5">
      <t>タイショウシャ</t>
    </rPh>
    <rPh sb="6" eb="7">
      <t>タイ</t>
    </rPh>
    <rPh sb="10" eb="11">
      <t>ヒ</t>
    </rPh>
    <rPh sb="12" eb="13">
      <t>ツヅ</t>
    </rPh>
    <rPh sb="15" eb="17">
      <t>ケンコウ</t>
    </rPh>
    <rPh sb="17" eb="19">
      <t>シンサ</t>
    </rPh>
    <rPh sb="19" eb="20">
      <t>トウ</t>
    </rPh>
    <rPh sb="21" eb="23">
      <t>チャクジツ</t>
    </rPh>
    <rPh sb="24" eb="25">
      <t>オコナ</t>
    </rPh>
    <rPh sb="31" eb="33">
      <t>ビョウタイ</t>
    </rPh>
    <rPh sb="34" eb="36">
      <t>カイメイ</t>
    </rPh>
    <rPh sb="36" eb="37">
      <t>トウ</t>
    </rPh>
    <rPh sb="40" eb="42">
      <t>ケンコウ</t>
    </rPh>
    <rPh sb="42" eb="44">
      <t>フアン</t>
    </rPh>
    <rPh sb="45" eb="47">
      <t>カイショウ</t>
    </rPh>
    <rPh sb="47" eb="48">
      <t>トウ</t>
    </rPh>
    <rPh sb="49" eb="50">
      <t>ツト</t>
    </rPh>
    <rPh sb="53" eb="54">
      <t>イッ</t>
    </rPh>
    <rPh sb="54" eb="55">
      <t>シャ</t>
    </rPh>
    <rPh sb="55" eb="57">
      <t>オウサツ</t>
    </rPh>
    <rPh sb="61" eb="63">
      <t>アンケン</t>
    </rPh>
    <rPh sb="69" eb="71">
      <t>コウコク</t>
    </rPh>
    <rPh sb="71" eb="73">
      <t>キカン</t>
    </rPh>
    <rPh sb="74" eb="76">
      <t>エンチョウ</t>
    </rPh>
    <rPh sb="76" eb="77">
      <t>トウ</t>
    </rPh>
    <rPh sb="80" eb="82">
      <t>カイゼン</t>
    </rPh>
    <rPh sb="83" eb="84">
      <t>ハカ</t>
    </rPh>
    <phoneticPr fontId="1"/>
  </si>
  <si>
    <t>公害健康被害補償制度の円滑な実施運営のために、認定患者数及び補償費用の推計を着実に実施する。</t>
    <phoneticPr fontId="1"/>
  </si>
  <si>
    <t>附帯決議等に基づき、３歳児、６歳児の健康調査を着実に実施するため、引き続き、事業の効率性を検討の上、より一層の効率的及び効果的な予算執行に努めていく。</t>
    <phoneticPr fontId="1"/>
  </si>
  <si>
    <t>事業対象者に対して、補償給付を着実に実施し、より円滑な事務処理に努めていく。また、引き続き、給付実績等を踏まえた予算規模の要求に努めていく。</t>
    <phoneticPr fontId="1"/>
  </si>
  <si>
    <t>都道府県知事等には住民福祉に対する第一義的責任があることから、知事等が実施運営することが適切であると考えるが、機構による人材バンクの利用促進、全国の事業内容のうち工夫が見られた例を他自治体に提供する等により、より効果的・効率的な事業となるよう努め、適切な予算執行につなげる。</t>
    <phoneticPr fontId="1"/>
  </si>
  <si>
    <t>公害医療について、療養給付等の実態把握や審査状況の点検等を実施し手続きの適正化を図るとともに、引き続き、より一層の効率的及び効果的な予算執行に努めていく。</t>
    <phoneticPr fontId="1"/>
  </si>
  <si>
    <t>地域住民、地方公共団体等の関係者のニーズの把握に努め、引き続き効果的効率的な事業の実施のために必要な見直しを実施していく。</t>
    <phoneticPr fontId="1"/>
  </si>
  <si>
    <t>交付状況を確認し、給付実績を踏まえた予算規模の要求を行った。</t>
    <rPh sb="0" eb="2">
      <t>コウフ</t>
    </rPh>
    <rPh sb="2" eb="4">
      <t>ジョウキョウ</t>
    </rPh>
    <rPh sb="5" eb="7">
      <t>カクニン</t>
    </rPh>
    <rPh sb="9" eb="11">
      <t>キュウフ</t>
    </rPh>
    <rPh sb="11" eb="13">
      <t>ジッセキ</t>
    </rPh>
    <rPh sb="14" eb="15">
      <t>フ</t>
    </rPh>
    <rPh sb="18" eb="20">
      <t>ヨサン</t>
    </rPh>
    <rPh sb="20" eb="22">
      <t>キボ</t>
    </rPh>
    <rPh sb="23" eb="25">
      <t>ヨウキュウ</t>
    </rPh>
    <rPh sb="26" eb="27">
      <t>オコナ</t>
    </rPh>
    <phoneticPr fontId="1"/>
  </si>
  <si>
    <t>すべての水俣病被害者が安心して暮らしていける環境づくりに資するよう、引き続き効率的な予算執行に努めてほしい。</t>
    <phoneticPr fontId="1"/>
  </si>
  <si>
    <t>関係自治体を通じて地元の要望を十分に確認して実施事業を決定するとともに、事業が効率的に実施されるよう事業の実施状況を適宜確認している。</t>
    <phoneticPr fontId="1"/>
  </si>
  <si>
    <t>247
249</t>
    <phoneticPr fontId="1"/>
  </si>
  <si>
    <t>チッソ株式会社への支援措置については、「平成12年度以降におけるチッソ株式会社に対する支援措置について」（平成12年2月8日閣議了解）に基づき実施しており、毎年、関係省庁及び熊本県で構成する連絡会議において確認の上、執行している。</t>
    <phoneticPr fontId="1"/>
  </si>
  <si>
    <t>石綿救済法に基づく患者の認定及び救済給付等について、引き続き（独）環境再生保全機構において着実に実施するとともに、補助金交付状況等を把握し、効果的・効率的な予算執行に努めていく。また、公告期間の延長など入札日程の見直し等の対応により、一者応札を抑制するための取組に努める。</t>
    <rPh sb="0" eb="2">
      <t>イシワタ</t>
    </rPh>
    <rPh sb="2" eb="5">
      <t>キュウサイホウ</t>
    </rPh>
    <rPh sb="6" eb="7">
      <t>モト</t>
    </rPh>
    <rPh sb="9" eb="11">
      <t>カンジャ</t>
    </rPh>
    <rPh sb="12" eb="14">
      <t>ニンテイ</t>
    </rPh>
    <rPh sb="14" eb="15">
      <t>オヨ</t>
    </rPh>
    <rPh sb="16" eb="18">
      <t>キュウサイ</t>
    </rPh>
    <rPh sb="18" eb="20">
      <t>キュウフ</t>
    </rPh>
    <rPh sb="20" eb="21">
      <t>トウ</t>
    </rPh>
    <rPh sb="26" eb="27">
      <t>ヒ</t>
    </rPh>
    <rPh sb="28" eb="29">
      <t>ツヅ</t>
    </rPh>
    <rPh sb="31" eb="32">
      <t>ドク</t>
    </rPh>
    <rPh sb="33" eb="35">
      <t>カンキョウ</t>
    </rPh>
    <rPh sb="35" eb="37">
      <t>サイセイ</t>
    </rPh>
    <rPh sb="37" eb="39">
      <t>ホゼン</t>
    </rPh>
    <rPh sb="39" eb="41">
      <t>キコウ</t>
    </rPh>
    <rPh sb="45" eb="47">
      <t>チャクジツ</t>
    </rPh>
    <rPh sb="48" eb="50">
      <t>ジッシ</t>
    </rPh>
    <rPh sb="57" eb="60">
      <t>ホジョキン</t>
    </rPh>
    <rPh sb="60" eb="62">
      <t>コウフ</t>
    </rPh>
    <rPh sb="62" eb="64">
      <t>ジョウキョウ</t>
    </rPh>
    <rPh sb="64" eb="65">
      <t>トウ</t>
    </rPh>
    <rPh sb="66" eb="68">
      <t>ハアク</t>
    </rPh>
    <rPh sb="70" eb="73">
      <t>コウカテキ</t>
    </rPh>
    <rPh sb="74" eb="77">
      <t>コウリツテキ</t>
    </rPh>
    <rPh sb="78" eb="80">
      <t>ヨサン</t>
    </rPh>
    <rPh sb="80" eb="82">
      <t>シッコウ</t>
    </rPh>
    <rPh sb="83" eb="84">
      <t>ツト</t>
    </rPh>
    <rPh sb="92" eb="94">
      <t>コウコク</t>
    </rPh>
    <rPh sb="94" eb="96">
      <t>キカン</t>
    </rPh>
    <rPh sb="97" eb="99">
      <t>エンチョウ</t>
    </rPh>
    <rPh sb="101" eb="103">
      <t>ニュウサツ</t>
    </rPh>
    <rPh sb="103" eb="105">
      <t>ニッテイ</t>
    </rPh>
    <rPh sb="106" eb="108">
      <t>ミナオ</t>
    </rPh>
    <rPh sb="109" eb="110">
      <t>トウ</t>
    </rPh>
    <rPh sb="111" eb="113">
      <t>タイオウ</t>
    </rPh>
    <rPh sb="117" eb="118">
      <t>イッ</t>
    </rPh>
    <rPh sb="118" eb="119">
      <t>シャ</t>
    </rPh>
    <rPh sb="119" eb="121">
      <t>オウサツ</t>
    </rPh>
    <rPh sb="122" eb="124">
      <t>ヨクセイ</t>
    </rPh>
    <rPh sb="129" eb="131">
      <t>トリクミ</t>
    </rPh>
    <rPh sb="132" eb="133">
      <t>ツト</t>
    </rPh>
    <phoneticPr fontId="1"/>
  </si>
  <si>
    <t>効率的・効果的な情報提供等を通じて、適正な予算執行に努める。また、一者応札を抑制するための方策として、入札条件の緩和や公告期間の延長などの工夫を図る。</t>
    <phoneticPr fontId="1"/>
  </si>
  <si>
    <t xml:space="preserve">①環境省分を国立環境研究所の運営費交付金への移行
※企画評価や国際連携等は引き続き環境省分として対応（29年度予算で1.2億円）
②平成29年度の企画評価委員会の委員に、データ分析の専門家（統計学等）、公共政策の専門家を追加して、調査結果が環境政策に活用できるようになっているかなどの目標設定の観点や、そのためのデータ分析が適切かなどの方法設定の観点から議論を行う。
③・平成29年度の企画評価委員会の環境省・コアセンター・メディカルセンターの評価の観点として、社会への還元、政策への反映の状況（一般への広報、シンポジウムや新聞・雑誌等を通じての概説、学会での発表や学術論文等）を追加
・「活動指標及び活動実績」に社会への還元の例として、ユニットセンターが開催するイベントに関する事項を設定する。
・環境省では、企画評価委員会の指摘事項をエコチル調査に随時反映し、エコチル調査の改善に取り組み、改善状況についても企画評価委員会にて評価していく。
④国際連携委員会等の活動を通じて、国際的動向をエコチルの更なる　改善に活かすべく、随時情報収集を行うとともに、国際連携に関する活動の成果をエコチル調査関係者、参加者、一般の方に還元する。また、環境省としても国際会議への出席等を通じて、国際的な動向の把握及びエコチル調査の成果を発信するなどして国際的なステイタスの確立を図っていく。
⑤化学物質管理施策への活用として、化学物質環境実態調査による様々な化学物質の一般環境中での、残留状況の把握への活用、化学物質の製造・輸入・使用に対する規制的措置、自主的取組の促進、環境基準の改定・設定として、化学物質の健康影響についての成果を活用していく。さらに、担当部局と情報共有の上、各種化学物質のリスク評価等との連携を図っていく。
</t>
    <phoneticPr fontId="1"/>
  </si>
  <si>
    <t>効率的・効果的な事業の実施により、適切な予算執行努める。また、一者応札を抑制するための方策として、入札条件の緩和や公告期間の延長などの工夫を図る。</t>
    <phoneticPr fontId="1"/>
  </si>
  <si>
    <t>引き続き、調査要望のあった物質のうち優先順位の高いものから調査を実施するとともに、試料採取等を地方自治体に委託する等により効率的な執行に努める。また、一者応札の抑制の取組として、入札条件の緩和や公告期間を延長するなどの取組を図る。</t>
    <phoneticPr fontId="1"/>
  </si>
  <si>
    <t>平成29年度は、これまで蓄積されたデータを用いて、人への経年的な化学物質の蓄積状況を解析するとともに、これまでの調査計画の評価を行い、より効率的・効果的な事業のあり方を検討することとしている。一者応札が続いていたため、29年度は事業内容の分割を行い、改善を図った結果、今後調査計画の見直しに係る事業について、改善が図られた。</t>
    <rPh sb="0" eb="2">
      <t>ヘイセイ</t>
    </rPh>
    <rPh sb="4" eb="6">
      <t>ネンド</t>
    </rPh>
    <rPh sb="12" eb="14">
      <t>チクセキ</t>
    </rPh>
    <rPh sb="21" eb="22">
      <t>モチ</t>
    </rPh>
    <rPh sb="25" eb="26">
      <t>ヒト</t>
    </rPh>
    <rPh sb="28" eb="30">
      <t>ケイネン</t>
    </rPh>
    <rPh sb="30" eb="31">
      <t>テキ</t>
    </rPh>
    <rPh sb="32" eb="34">
      <t>カガク</t>
    </rPh>
    <rPh sb="34" eb="36">
      <t>ブッシツ</t>
    </rPh>
    <rPh sb="37" eb="39">
      <t>チクセキ</t>
    </rPh>
    <rPh sb="39" eb="41">
      <t>ジョウキョウ</t>
    </rPh>
    <rPh sb="42" eb="44">
      <t>カイセキ</t>
    </rPh>
    <rPh sb="56" eb="58">
      <t>チョウサ</t>
    </rPh>
    <rPh sb="58" eb="60">
      <t>ケイカク</t>
    </rPh>
    <rPh sb="61" eb="63">
      <t>ヒョウカ</t>
    </rPh>
    <rPh sb="64" eb="65">
      <t>オコナ</t>
    </rPh>
    <rPh sb="69" eb="72">
      <t>コウリツテキ</t>
    </rPh>
    <rPh sb="73" eb="76">
      <t>コウカテキ</t>
    </rPh>
    <rPh sb="77" eb="79">
      <t>ジギョウ</t>
    </rPh>
    <rPh sb="82" eb="83">
      <t>カタ</t>
    </rPh>
    <rPh sb="84" eb="86">
      <t>ケントウ</t>
    </rPh>
    <rPh sb="131" eb="133">
      <t>ケッカ</t>
    </rPh>
    <rPh sb="134" eb="136">
      <t>コンゴ</t>
    </rPh>
    <rPh sb="136" eb="138">
      <t>チョウサ</t>
    </rPh>
    <rPh sb="138" eb="140">
      <t>ケイカク</t>
    </rPh>
    <rPh sb="141" eb="143">
      <t>ミナオ</t>
    </rPh>
    <rPh sb="145" eb="146">
      <t>カカ</t>
    </rPh>
    <rPh sb="147" eb="149">
      <t>ジギョウ</t>
    </rPh>
    <rPh sb="154" eb="156">
      <t>カイゼン</t>
    </rPh>
    <rPh sb="157" eb="158">
      <t>ハカ</t>
    </rPh>
    <phoneticPr fontId="5"/>
  </si>
  <si>
    <t>メチル水銀による健康影響といった国が取り組むべき課題について引き続き研究を進めるとともに、各研究内容については外部委員による評価結果を翌年度へ適切に反映し、効率的に研究を行う。</t>
    <phoneticPr fontId="1"/>
  </si>
  <si>
    <t>水俣病に関する調査研究の成果等を効率的、効果的に地域や国際的に情報発信をしていくとともに、予算執行効率化の観点から、調達改善の方策として、入札日程の見直し等をはじめとした、一者応札を抑制するための取組に努める。</t>
    <phoneticPr fontId="1"/>
  </si>
  <si>
    <t>カドミウム曝露との因果関係等を解明していくため、引き続き、外部評価委員会で事業の必要性及び効率性を検討した上で、効果的な事業を実施し、適正な予算執行に努めていく。</t>
    <phoneticPr fontId="1"/>
  </si>
  <si>
    <t>業務対象者に対して、着実に健康調査等を実施し、不安解消等に努めていく。また、適切な予算措置を行うとともにより効率的・効果的に事業を実施していく。</t>
    <phoneticPr fontId="1"/>
  </si>
  <si>
    <t>関係省庁や関係部局との適切な役割分担を通じて、効率的・効果的に事業を進め、熱中症対策を普及させていく。また、適正な予算執行に努める。</t>
    <phoneticPr fontId="1"/>
  </si>
  <si>
    <t>引き続き成果目標の達成を維持するとともに、福島県民のニーズを踏まえつつより質の高い事業とするため、一部改善を行った。</t>
    <phoneticPr fontId="1"/>
  </si>
  <si>
    <t>予定どおり平成28年度で事業を終了した。今後は当該事業の成果を有効に活用していく。</t>
    <phoneticPr fontId="1"/>
  </si>
  <si>
    <t>予定どおり平成29年度で事業を終了すること。
外部有識者の所見を踏まえ、等愛事業の政策の位置づけや貢献を丁寧に説明すること。
また、当該事業により策定された公共交通利用転換事業計画について、優良事例については積極的に公表すること。</t>
    <phoneticPr fontId="1"/>
  </si>
  <si>
    <t>当該事業の政策の位置づけや貢献を丁寧に説明することに努める。
また、優良事例については積極的に公表することに努める。</t>
    <phoneticPr fontId="1"/>
  </si>
  <si>
    <t>（項）エネルギー需給構造高度化対策費
　（大事項）温暖化対策に必要な経費</t>
    <phoneticPr fontId="1"/>
  </si>
  <si>
    <t>二酸化炭素回収技術実用化事業等の経済産業省が実施する事業は、いずれもCCS技術の実用化に向けた技術開発等を行う事業である。また、省内関係部局が実施するCCSによるカーボンマイナス社会推進事業は、沖合の比較的大水深の海域において、既に技術開発はされているものの実証段階である海洋調査技術について、海底下CCS事業において適用可能な技術としての確立・実用化を目指すものである。
これらCCSを直接推進する事業と異なり、本事業は、海洋汚染防止法の適切な運用により、海底下CCS事業が適切、効率的及び円滑な実施に資するため、海底下CCS事業以外の分野において既に確立・実用化されている海洋調査技術について、苫小牧CCS事業が実施されているような沿岸域及び比較的浅海域における監視の際の海底下CCS事業におけるCO2漏出検知手法としての適用可能性について検証を行うものである。本事業の成果については、必要に応じて、指針に反映し、事業者が活用可能となるようにしていく予定である。
調達方法の改善については、参加者確認公募方式による調達や類似事業の統合などを検討し、１者応札の改善に努める。</t>
    <phoneticPr fontId="1"/>
  </si>
  <si>
    <t>外部有識者の所見を踏まえ、今後本事業に類似する事業を行おうとする場合は環境省でやらなければならないという必要性や意義について明確にするよう努める。</t>
    <phoneticPr fontId="1"/>
  </si>
  <si>
    <t>外部有識者の所見を踏まえ、引き続き類似事業を実施するに当たっては、補助金による手法が事業目標を達する上で効果的であるか、本事業の成果を持って十分検証すること。
また、成果目標、成果指標について、平成30年度までに目標達成できるように事業を加速化してゆくこと。</t>
    <phoneticPr fontId="1"/>
  </si>
  <si>
    <t>運輸部門CO2排出量の３割を占めるトラック・バス由来CO2の削減のため、将来的な温暖化対策目標の達成に不可欠となる先進環境対応トラック・バスの大量普及が必要であり、平成29年度から市場投入される電気トラック及び電気バスの導入初期の普及のためには、高額な車体価格に対して補助を行うことが大変効果的な手法である。また、成果目標、成果指標について、平成30年度までに目標達成できるように事業の加速化に努める。</t>
    <phoneticPr fontId="1"/>
  </si>
  <si>
    <t xml:space="preserve">「二国間協力」「国際機関連携」「都市間連携」の３本柱構成については、成果目標を明確にするため①「越境大気汚染を念頭にした中国におけるコベネ導入支援」②「国際機関と連携したアジア地域におけるコベネに関する知見集積・発信」の２本柱構成に見直した。中国以外との二国間協力については、既存のJCM関連の別事業において実施することとし、本事業の30年度要求から廃止した。CAAへの拠出金については、CAAによる自発的な外部資金獲得を促すこととし、30年度概算要求額は約16％減額した。
　上記①については、既存の成果目標であるCO2削減量の最終年度目標値を実態に合わせ見直し、また、中国のPM2.5濃度に関する成果目標を新たに設定した。上記②については、国際機関と連携して実施する合同フォーラムに関する活動指標を新たに設置した。これらの成果目標及び活動指標により、本事業の効果の把握・事業内容の見直しを随時行うこととした。
　事業実施に当たっては、ガバナンス面の支援強化、本事業の各地域における成果の他地域への水平展開、我が国の技術の普及促進等を図ることとした。また、引き続き中国を含むアジア各国に費用負担を求めていくこととした。
</t>
    <phoneticPr fontId="1"/>
  </si>
  <si>
    <t>水・大気環境局</t>
    <phoneticPr fontId="1"/>
  </si>
  <si>
    <t>ｴﾈﾙｷﾞｰ対策特別会計ｴﾈﾙｷﾞｰ需給勘定</t>
    <phoneticPr fontId="1"/>
  </si>
  <si>
    <t>○</t>
    <phoneticPr fontId="1"/>
  </si>
  <si>
    <t>引き続き公告期間の延長等により一者応札の抑制等に努める。</t>
    <phoneticPr fontId="1"/>
  </si>
  <si>
    <t>予算執行効率化については一定の改善が図られている。当該事業は大気汚染状況を適切に把握し、国民への情報提供を行う重要な事業と思慮。引き続きデータに欠測が生じないように着実に実施すること。</t>
    <rPh sb="12" eb="14">
      <t>イッテイ</t>
    </rPh>
    <rPh sb="15" eb="17">
      <t>カイゼン</t>
    </rPh>
    <rPh sb="18" eb="19">
      <t>ハカ</t>
    </rPh>
    <rPh sb="25" eb="27">
      <t>トウガイ</t>
    </rPh>
    <rPh sb="27" eb="29">
      <t>ジギョウ</t>
    </rPh>
    <rPh sb="30" eb="32">
      <t>タイキ</t>
    </rPh>
    <rPh sb="32" eb="34">
      <t>オセン</t>
    </rPh>
    <rPh sb="34" eb="36">
      <t>ジョウキョウ</t>
    </rPh>
    <rPh sb="37" eb="39">
      <t>テキセツ</t>
    </rPh>
    <rPh sb="40" eb="42">
      <t>ハアク</t>
    </rPh>
    <rPh sb="44" eb="46">
      <t>コクミン</t>
    </rPh>
    <rPh sb="48" eb="50">
      <t>ジョウホウ</t>
    </rPh>
    <rPh sb="50" eb="52">
      <t>テイキョウ</t>
    </rPh>
    <rPh sb="53" eb="54">
      <t>オコナ</t>
    </rPh>
    <rPh sb="55" eb="57">
      <t>ジュウヨウ</t>
    </rPh>
    <rPh sb="58" eb="60">
      <t>ジギョウ</t>
    </rPh>
    <rPh sb="61" eb="63">
      <t>シリョ</t>
    </rPh>
    <rPh sb="64" eb="65">
      <t>ヒ</t>
    </rPh>
    <rPh sb="66" eb="67">
      <t>ツヅ</t>
    </rPh>
    <rPh sb="72" eb="73">
      <t>ケツ</t>
    </rPh>
    <rPh sb="75" eb="76">
      <t>ショウ</t>
    </rPh>
    <rPh sb="82" eb="84">
      <t>チャクジツ</t>
    </rPh>
    <rPh sb="85" eb="87">
      <t>ジッシ</t>
    </rPh>
    <phoneticPr fontId="1"/>
  </si>
  <si>
    <t>引き続き、予算執行の適正化に努めながら、着実な事業の実施に努める。</t>
    <phoneticPr fontId="1"/>
  </si>
  <si>
    <t>引き続き、競争性のある契約を行うとともに、効果的、効率的な業務が行えるよう努めていく。
過去の実績等を参考に、予定価格の適正性を含め、適正な競争の実施に努める。</t>
    <phoneticPr fontId="1"/>
  </si>
  <si>
    <t>引き続き、効率的な予算執行に努め、有害大気汚染物質等による大気汚染の状況について国民に情報提供を行っていく。</t>
    <phoneticPr fontId="1"/>
  </si>
  <si>
    <t>一者応札の改善に向けて、引き続き公告期間の延長等の見直しを図り、適正な競争の実施、調達手法の改善した一者応札の抑制等に努める。</t>
    <phoneticPr fontId="1"/>
  </si>
  <si>
    <t>今後の調査の実施に当たっては、引き続き、競争性のある契約を行うとともに、効率的な業務が行えるよう努めていく。
各種資料等を参考に、予定価格の適正性を含め、適正な競争の実施に努める。</t>
    <rPh sb="55" eb="57">
      <t>カクシュ</t>
    </rPh>
    <rPh sb="57" eb="59">
      <t>シリョウ</t>
    </rPh>
    <phoneticPr fontId="1"/>
  </si>
  <si>
    <t>引き続き、拠出先（IIASA）理事会に日本委員会メンバーが出席し、日本委員会総会においてIIASA理事会の報告と活動評価を行う。</t>
    <phoneticPr fontId="1"/>
  </si>
  <si>
    <t>水質汚染については、水質汚濁防止法等の規制などにより改善傾向にあるが、湖沼や閉鎖性海域における環境基準の達成率は依然として低い状況です。このような水質汚染の実態に対して、排水規制だけでなく、下水道や浄化槽の整備等の各種施策を総合的に実施する必要がありますが、本事業の目標【公害防止に係る不適切事案（水質汚濁防止法等による改善命令等）を防止する。】とは深い関連はありません。本事業は事業者による不適正な設備管理による排出基準の超過や公害防止管理者による測定データの改ざんなど、公害防止に係る環境管理に綻びが生じている事例が報告されていることから、地方自治体における効果的な公害防止の取組が促進されることにより、事業者による排出基準等が遵守され、結果的に改善命令件数等が削減されることを目指すものです。また成果実績については現時点で達成度が90%を超えていることから、適度なものと考えています。</t>
    <phoneticPr fontId="1"/>
  </si>
  <si>
    <t>調達手法の改善や価格の適正性を踏まえ、モニタリング経費の縮減を行う一方、前年度の補正予算で導入されたPM2.5成分連続分析装置のデータ解析を新たに始めるなど、今後とも事業のスクラップ＆ビルドを進め、予算執行の効率化を図っていく。</t>
    <phoneticPr fontId="1"/>
  </si>
  <si>
    <t>当該経費は国民の関心の高い花粉、PM2.5等の大気汚染物質の状況を適切に把握し、国民への情報提供を行う重要な事業である。引き続き着実に必要なシステムの整備を実施すること。</t>
    <rPh sb="2" eb="4">
      <t>ケイヒ</t>
    </rPh>
    <rPh sb="5" eb="7">
      <t>コクミン</t>
    </rPh>
    <rPh sb="8" eb="10">
      <t>カンシン</t>
    </rPh>
    <rPh sb="11" eb="12">
      <t>タカ</t>
    </rPh>
    <rPh sb="13" eb="15">
      <t>カフン</t>
    </rPh>
    <rPh sb="21" eb="22">
      <t>トウ</t>
    </rPh>
    <rPh sb="23" eb="25">
      <t>タイキ</t>
    </rPh>
    <rPh sb="25" eb="27">
      <t>オセン</t>
    </rPh>
    <rPh sb="27" eb="29">
      <t>ブッシツ</t>
    </rPh>
    <rPh sb="30" eb="32">
      <t>ジョウキョウ</t>
    </rPh>
    <rPh sb="67" eb="69">
      <t>ヒツヨウ</t>
    </rPh>
    <rPh sb="75" eb="77">
      <t>セイビ</t>
    </rPh>
    <phoneticPr fontId="1"/>
  </si>
  <si>
    <t>引き続き、予算執行の適正化に努めながら、着実なシステムの整備に努める。</t>
    <phoneticPr fontId="1"/>
  </si>
  <si>
    <t>国内の測定局の維持管理等を通じてモニタリング・結果解析を着実に実施するとともに、我が国の知見や技術の提供等による国際協力を適切に対応する。</t>
    <phoneticPr fontId="1"/>
  </si>
  <si>
    <t>より一層の予算執行効率化の観点から、引き続き調達手法の改善（一者応札の抑制の取組等）を図っていく。</t>
    <phoneticPr fontId="1"/>
  </si>
  <si>
    <t>引き続き今後も有効かつ効率的な運営に努める。
地方公共団体への立入検査権限委譲については、今後は技術的な相談が中心になると想定され、事例共有などで効率化に努める。</t>
    <phoneticPr fontId="1"/>
  </si>
  <si>
    <t>引き続き有効かつ効率的な運営に努めるとともに、予算執行効率化の観点から調達手法の改善を図る。
引き続き適切な措置を検討し、達成率の向上に努める。</t>
    <phoneticPr fontId="1"/>
  </si>
  <si>
    <t>当該事業は排ガス及び騒音規制のあり方について、得られたデータから検討し適切な制度設計に資するものである。事業の目的がデータ収集となっているため、本質的な目標設定について見直しを検討すること。</t>
    <rPh sb="0" eb="2">
      <t>トウガイ</t>
    </rPh>
    <rPh sb="2" eb="4">
      <t>ジギョウ</t>
    </rPh>
    <rPh sb="5" eb="6">
      <t>ハイ</t>
    </rPh>
    <rPh sb="8" eb="9">
      <t>オヨ</t>
    </rPh>
    <rPh sb="10" eb="12">
      <t>ソウオン</t>
    </rPh>
    <rPh sb="12" eb="14">
      <t>キセイ</t>
    </rPh>
    <rPh sb="17" eb="18">
      <t>カタ</t>
    </rPh>
    <rPh sb="23" eb="24">
      <t>エ</t>
    </rPh>
    <rPh sb="32" eb="34">
      <t>ケントウ</t>
    </rPh>
    <rPh sb="35" eb="37">
      <t>テキセツ</t>
    </rPh>
    <rPh sb="38" eb="40">
      <t>セイド</t>
    </rPh>
    <rPh sb="40" eb="42">
      <t>セッケイ</t>
    </rPh>
    <rPh sb="43" eb="44">
      <t>シ</t>
    </rPh>
    <rPh sb="52" eb="54">
      <t>ジギョウ</t>
    </rPh>
    <rPh sb="55" eb="57">
      <t>モクテキ</t>
    </rPh>
    <rPh sb="61" eb="63">
      <t>シュウシュウ</t>
    </rPh>
    <rPh sb="72" eb="75">
      <t>ホンシツテキ</t>
    </rPh>
    <rPh sb="76" eb="78">
      <t>モクヒョウ</t>
    </rPh>
    <rPh sb="78" eb="80">
      <t>セッテイ</t>
    </rPh>
    <rPh sb="84" eb="86">
      <t>ミナオ</t>
    </rPh>
    <rPh sb="88" eb="90">
      <t>ケントウ</t>
    </rPh>
    <phoneticPr fontId="1"/>
  </si>
  <si>
    <t>ご指摘を踏まえ、事業の目的をデータ収集だけでなく、今後の検討課題の解決に資することとなるよう修正した。</t>
    <phoneticPr fontId="1"/>
  </si>
  <si>
    <r>
      <rPr>
        <sz val="9"/>
        <rFont val="ＭＳ Ｐゴシック"/>
        <family val="3"/>
        <charset val="128"/>
      </rPr>
      <t>定点観測として、長期間にわたる継続的測定が必要であることは理解できる。一方で、昭和</t>
    </r>
    <r>
      <rPr>
        <sz val="9"/>
        <rFont val="Arial"/>
        <family val="2"/>
      </rPr>
      <t>38</t>
    </r>
    <r>
      <rPr>
        <sz val="9"/>
        <rFont val="ＭＳ Ｐゴシック"/>
        <family val="3"/>
        <charset val="128"/>
      </rPr>
      <t>年と今ではさまざまな状況が大きく変化しているので、測定目的やより効果的・効率的な測定方法などについて、見直し・検討をお願いしたい。</t>
    </r>
    <phoneticPr fontId="1"/>
  </si>
  <si>
    <t>現状通り</t>
    <phoneticPr fontId="1"/>
  </si>
  <si>
    <t>引き続き今後も有効かつ効率的な運営に努める。
測定方法については、その目的を踏まえ、体系的かつ継続的なデータが得られる範囲で見直しなど効率化に努める。</t>
    <phoneticPr fontId="1"/>
  </si>
  <si>
    <t>拠出にあたり活動計画の把握及び確認は随時実施するとともに、拠出先が主催するアジアEST地域フォーラム等におけるESTの観点からの評価は実施しているところであり、引き続き、活動の把握及び評価を行うとともに効果的な予算執行に努める。</t>
    <phoneticPr fontId="1"/>
  </si>
  <si>
    <t>政府間会合を通じて拠出先の活動状況を把握し、より一層の効果的な予算執行に努める。</t>
    <phoneticPr fontId="1"/>
  </si>
  <si>
    <t>より一層の予算執行効率化の観点から、引き続き調達手法の改善（一者応札の抑制の取組等）を図るべき。</t>
    <phoneticPr fontId="1"/>
  </si>
  <si>
    <t>参加者確認公募を実施して競争性の確認してしたうえで、随意契約への移行を検討する。</t>
    <phoneticPr fontId="1"/>
  </si>
  <si>
    <t>国の責務として水銀の排出状況の把握、排出抑制等の施策を実施しているところ。
水俣条約発効後、改正大気汚染防止法を円滑かつ適切に施行し、引き続き水銀の大気排出抑制対策を着実に実施してゆく。</t>
    <phoneticPr fontId="1"/>
  </si>
  <si>
    <t>予定通りＨ28年度事業において、ＰＭ2.5成分連続分析装置を導入できたため、 今年度以降は微小粒子状物質（PM2.5）等総合対策費にて、観測されたデータの解析等を実施することで、シミュレーションの高度化や排出抑制対策等の検討等へ着実につなげていく予定である。</t>
    <phoneticPr fontId="1"/>
  </si>
  <si>
    <t>水・大気環境局</t>
    <phoneticPr fontId="1"/>
  </si>
  <si>
    <t>騒音・振動・悪臭とも昨年度より苦情は減少しているが、依然として高い水準にある。このような状況に対して、悪臭においては、平成30年度概算要求において苦情が多い地域の事業所等を対象として、臭気対策技術の臭気削減効果を調査するための増額要求を行っており、平成29・30年度に悪臭苦情対応事例を収集することを含め、悪臭防止に関する技術の普及を目指す。また、騒音・振動においては、平成30年度についても引き続き自治体職員を対象に「低周波音測定評価方法講習会」等、騒音・振動に関する研修会、説明会等の開催を予定しており、自治体職員の対応力を向上させることで、適切な苦情対応が取られるようにする。さらに、騒音等に関する調査検討を行うことにより得られる、適切な対策に関する知見等について周知を図ることで、苦情低減につなげる。</t>
    <phoneticPr fontId="1"/>
  </si>
  <si>
    <t>一者応札の改善として、公告期間を延長する等の見直しを図り、適正な競争を実施する。
外国人観光客の増加、2020年東京オリンピック・パラリンピック開催などを見据え、熱中症予防情報サイトで外国人や高齢者、障害者に配慮したより分かりやすい暑さ指数（WBGT）の情報発信の検討を行う。また、都市部の観光地等においてより適切な暑さ指数（WBGT）を提供する方法を調査・検討する。</t>
    <phoneticPr fontId="1"/>
  </si>
  <si>
    <t>騒音、振動対策に係る調査検討について、ロードマップ等の計画の検討が必要な内容については、検討や策定等を行っているところであり、引き続き、有識者等の意見を踏まえた上で検討する。</t>
    <phoneticPr fontId="1"/>
  </si>
  <si>
    <t>引き続き、仕様書の見直しや公告期間の延長等により一者応札の抑制に努める。</t>
    <rPh sb="0" eb="1">
      <t>ヒ</t>
    </rPh>
    <rPh sb="2" eb="3">
      <t>ツヅ</t>
    </rPh>
    <rPh sb="5" eb="8">
      <t>シヨウショ</t>
    </rPh>
    <rPh sb="9" eb="11">
      <t>ミナオ</t>
    </rPh>
    <rPh sb="13" eb="15">
      <t>コウコク</t>
    </rPh>
    <rPh sb="15" eb="17">
      <t>キカン</t>
    </rPh>
    <rPh sb="18" eb="20">
      <t>エンチョウ</t>
    </rPh>
    <rPh sb="20" eb="21">
      <t>トウ</t>
    </rPh>
    <rPh sb="24" eb="26">
      <t>イッシャ</t>
    </rPh>
    <rPh sb="26" eb="28">
      <t>オウサツ</t>
    </rPh>
    <rPh sb="29" eb="31">
      <t>ヨクセイ</t>
    </rPh>
    <rPh sb="32" eb="33">
      <t>ツト</t>
    </rPh>
    <phoneticPr fontId="1"/>
  </si>
  <si>
    <t>引き続き、仕様書の見直しや公告期間の延長等により一者応札の抑制に努める。</t>
    <phoneticPr fontId="1"/>
  </si>
  <si>
    <t>備考欄に、公表データのＵＲＬを記載。
アウトプットの環境基準項目のデータ数については、自治体が設定する測定計画に基づくものであり、測定項目の追加がなければ、データ数の大きなブレは発生しない（平成26年度のデータ数の増加は、環境基準項目の追加によるもの）。そのため、アウトプットの設定は、現状通りとし、測定項目の追加が発生した際については、見直しを検討したい。
アウトカムについては、システムの入れ替えが平成28年度中途に行われたため、認知不足等で低下する結果となった。情報収集方法の整備については、引き続き検討して参りたい。
業務内容を実施可能な事業者数は、十分存在すると思われるため、調達手法の改善としては、公告期間を延長する等の見直しを図り、引き続き適正な競争の実施に努めて参りたい。</t>
    <phoneticPr fontId="1"/>
  </si>
  <si>
    <t>目標年度（平成31年度）に、東京湾、伊勢湾及び瀬戸内海において第８次水質総量削減の削減目標量を達成できるよう、競争性を確保しつつ、円滑に事業を推進する。</t>
    <phoneticPr fontId="1"/>
  </si>
  <si>
    <t>有明海・八代海等再生評価支援事業費（「閉鎖性海域環境保全推進等調査費」を名称変更。有明海・八代海総合調査評価委員会経費を含む）</t>
    <rPh sb="0" eb="3">
      <t>アリアケカイ</t>
    </rPh>
    <rPh sb="4" eb="6">
      <t>ヤツシロ</t>
    </rPh>
    <rPh sb="6" eb="7">
      <t>カイ</t>
    </rPh>
    <rPh sb="7" eb="8">
      <t>トウ</t>
    </rPh>
    <rPh sb="8" eb="10">
      <t>サイセイ</t>
    </rPh>
    <rPh sb="10" eb="12">
      <t>ヒョウカ</t>
    </rPh>
    <rPh sb="12" eb="14">
      <t>シエン</t>
    </rPh>
    <rPh sb="14" eb="17">
      <t>ジギョウヒ</t>
    </rPh>
    <rPh sb="19" eb="22">
      <t>ヘイサセイ</t>
    </rPh>
    <rPh sb="22" eb="24">
      <t>カイイキ</t>
    </rPh>
    <rPh sb="24" eb="26">
      <t>カンキョウ</t>
    </rPh>
    <rPh sb="26" eb="28">
      <t>ホゼン</t>
    </rPh>
    <rPh sb="28" eb="30">
      <t>スイシン</t>
    </rPh>
    <rPh sb="30" eb="31">
      <t>トウ</t>
    </rPh>
    <rPh sb="31" eb="33">
      <t>チョウサ</t>
    </rPh>
    <rPh sb="33" eb="34">
      <t>ヒ</t>
    </rPh>
    <rPh sb="36" eb="38">
      <t>メイショウ</t>
    </rPh>
    <rPh sb="38" eb="40">
      <t>ヘンコウ</t>
    </rPh>
    <rPh sb="41" eb="44">
      <t>アリアケカイ</t>
    </rPh>
    <rPh sb="45" eb="47">
      <t>ヤツシロ</t>
    </rPh>
    <rPh sb="47" eb="48">
      <t>カイ</t>
    </rPh>
    <rPh sb="48" eb="50">
      <t>ソウゴウ</t>
    </rPh>
    <rPh sb="50" eb="52">
      <t>チョウサ</t>
    </rPh>
    <rPh sb="52" eb="54">
      <t>ヒョウカ</t>
    </rPh>
    <rPh sb="54" eb="57">
      <t>イインカイ</t>
    </rPh>
    <rPh sb="57" eb="59">
      <t>ケイヒ</t>
    </rPh>
    <rPh sb="60" eb="61">
      <t>フク</t>
    </rPh>
    <phoneticPr fontId="1"/>
  </si>
  <si>
    <t>一者応札の改善に向けた取組として、公告期間を延長する等、引き続き適正な競争の実施に努める。また、これまで当該事業において蓄積された水環境観測データや科学的知見等を収集・整理し、得られた情報を分析・解析した上で評価委員会へ提供することによって、評価委員会における再生に係る評価を支援する。</t>
    <phoneticPr fontId="1"/>
  </si>
  <si>
    <t>１者応札改善に向け、来年度は公告期間を延長するなど、引き続き適切な競争の実施に努める。また、これまで当該事業において蓄積された底質・底生生物調査、藻場・干潟分布状況調査データや科学的知見等を収集・整理し、得られた情報を分析・解析した上で、検討会等で生物多様性・生物生産性の確保に向けた検討を着実に進める。</t>
    <phoneticPr fontId="1"/>
  </si>
  <si>
    <t>低質溶存酸素量及び沿岸透明度について、影響要因の分析及び効果的な対策の検討・とりまとめ作業を推し進める。</t>
    <phoneticPr fontId="1"/>
  </si>
  <si>
    <t>調達手法の改善として、公告期間を延長する等の見直しを図り、引き続き適正な競争の実施に努める。
また、落札率の低さについては、見積もりを聴取するなど、引き続き予定価格の適正な設定のための取り組みを行う。</t>
    <phoneticPr fontId="1"/>
  </si>
  <si>
    <t>一者応札の抑制の観点から、提案書の分量に十分に配慮するとともに、提案書作成のための期間を確保し、新規に参入しようとする事業者であっても過度の負担がかからないよう留意した。
また、新たな地下水利用のニーズに対応すべく、平成30年度から、必要に応じ法令改正を含めた調査・検討を進めるため新規事業を立ち上げ、必要な対策を講じるよう努める。</t>
    <phoneticPr fontId="1"/>
  </si>
  <si>
    <t>引き続き調達手法の改善（一者応札の抑制の取組等）を図る。
また、国際的な水環境問題の改善について、引き続き関係国と連携を図り、より効率的・効果的な予算執行に努める。</t>
    <phoneticPr fontId="1"/>
  </si>
  <si>
    <t>執行率が100％を超えている点については、他事業の執行残を活用している。より一層の予算執行効率化の観点から、公告期間を延長する等、引き続き適正な競争の実施に努める。
また、アウトカムについては、平成29年度以降は新たな指標に見直しを行った。</t>
    <phoneticPr fontId="1"/>
  </si>
  <si>
    <t>当該事業は日本周辺海域の水質、底質、生物について、モニタリングを継続し、基礎データの収集及び適切な状況把握を行う重要な事業である。
引き続き着実に事業を実施するとともに、国民への情報提供を行うこと。
また、より一層の予算執行効率化の観点から、調達手法の改善（一者応札の抑制の取組等）を図るべき。</t>
    <rPh sb="0" eb="2">
      <t>トウガイ</t>
    </rPh>
    <rPh sb="2" eb="4">
      <t>ジギョウ</t>
    </rPh>
    <rPh sb="5" eb="7">
      <t>ニホン</t>
    </rPh>
    <rPh sb="7" eb="9">
      <t>シュウヘン</t>
    </rPh>
    <rPh sb="9" eb="11">
      <t>カイイキ</t>
    </rPh>
    <rPh sb="12" eb="14">
      <t>スイシツ</t>
    </rPh>
    <rPh sb="15" eb="17">
      <t>テイシツ</t>
    </rPh>
    <rPh sb="18" eb="20">
      <t>セイブツ</t>
    </rPh>
    <rPh sb="32" eb="34">
      <t>ケイゾク</t>
    </rPh>
    <rPh sb="36" eb="38">
      <t>キソ</t>
    </rPh>
    <rPh sb="42" eb="44">
      <t>シュウシュウ</t>
    </rPh>
    <rPh sb="44" eb="45">
      <t>オヨ</t>
    </rPh>
    <rPh sb="46" eb="48">
      <t>テキセツ</t>
    </rPh>
    <rPh sb="49" eb="51">
      <t>ジョウキョウ</t>
    </rPh>
    <rPh sb="51" eb="53">
      <t>ハアク</t>
    </rPh>
    <rPh sb="54" eb="55">
      <t>オコナ</t>
    </rPh>
    <rPh sb="56" eb="58">
      <t>ジュウヨウ</t>
    </rPh>
    <rPh sb="59" eb="61">
      <t>ジギョウ</t>
    </rPh>
    <rPh sb="66" eb="67">
      <t>ヒ</t>
    </rPh>
    <rPh sb="68" eb="69">
      <t>ツヅ</t>
    </rPh>
    <rPh sb="70" eb="72">
      <t>チャクジツ</t>
    </rPh>
    <rPh sb="73" eb="75">
      <t>ジギョウ</t>
    </rPh>
    <rPh sb="76" eb="78">
      <t>ジッシ</t>
    </rPh>
    <rPh sb="85" eb="87">
      <t>コクミン</t>
    </rPh>
    <rPh sb="89" eb="91">
      <t>ジョウホウ</t>
    </rPh>
    <rPh sb="91" eb="93">
      <t>テイキョウ</t>
    </rPh>
    <rPh sb="94" eb="95">
      <t>オコナ</t>
    </rPh>
    <phoneticPr fontId="1"/>
  </si>
  <si>
    <t>引き続き、日本周辺海域の水質、低質、生物について、モニタリングを継続し、基礎データの収集及び適切な状況把握を着実に実施するとともに、国民への情報提供を行う。
また、より一層の予算執行効率化の観点から、公告期間を延長する等、引き続き適正な競争の実施に努める。</t>
    <phoneticPr fontId="1"/>
  </si>
  <si>
    <t>不発弾の陸上での処分を行うことにより、従来行われていた不発弾の海洋投入処分量をゼロとし、もって海洋環境の保全に資するため、引き続き着実に事業を実施する。</t>
  </si>
  <si>
    <t>マイクロプラスチックを含む海洋ごみについては、近年生態系への影響について国民の関心も高まっているところ。ついては実態把握のための調査について着実に実施するとともに、国際連携・発生抑制対策等の事業について促進を図ること。</t>
    <phoneticPr fontId="1"/>
  </si>
  <si>
    <t>引き続き、実態把握のための調査について着実に実施するとともに、国際連携・発生抑制対策等の事業について促進を図る。</t>
    <phoneticPr fontId="1"/>
  </si>
  <si>
    <t>モデル事業の海外展開件数の目標値を見直すなど、新たな目標・指標について検討を行っていく。</t>
    <phoneticPr fontId="1"/>
  </si>
  <si>
    <t>国連大学拠出金（①低炭素型水環境改善システム研究事業（平成29年度迄）、②アジア水環境分野におけるSDGｓ達成政策モデル構築事業（平成30年度以降））</t>
    <rPh sb="27" eb="29">
      <t>ヘイセイ</t>
    </rPh>
    <rPh sb="31" eb="33">
      <t>ネンド</t>
    </rPh>
    <rPh sb="33" eb="34">
      <t>マデ</t>
    </rPh>
    <rPh sb="40" eb="43">
      <t>ミズカンキョウ</t>
    </rPh>
    <rPh sb="43" eb="45">
      <t>ブンヤ</t>
    </rPh>
    <rPh sb="53" eb="57">
      <t>タッセイセイサク</t>
    </rPh>
    <rPh sb="60" eb="64">
      <t>コウチクジギョウ</t>
    </rPh>
    <rPh sb="65" eb="67">
      <t>ヘイセイ</t>
    </rPh>
    <rPh sb="69" eb="71">
      <t>ネンド</t>
    </rPh>
    <rPh sb="71" eb="73">
      <t>イコウ</t>
    </rPh>
    <phoneticPr fontId="1"/>
  </si>
  <si>
    <t>成果目標について、33年度を目標最終年度とする。
拠出先の事業については、引き続き、年2回外部有識者による評価委員会を組織し、定期的に事業計画及び進捗状況のレビューを行う。</t>
    <phoneticPr fontId="1"/>
  </si>
  <si>
    <t>引き続き着実に事業を実施するとともに、国民への情報提供を行う。</t>
    <phoneticPr fontId="1"/>
  </si>
  <si>
    <t>引き続き調達手法の改善（一者応札の抑制の取組等）を図る。</t>
    <phoneticPr fontId="1"/>
  </si>
  <si>
    <t>新たな地下水利用のニーズに対応すべく、平成30年度から、必要に応じ法令改正を含めた調査・検討を進めるため新規事業を立ち上げ、必要な対策を講じるよう努める。</t>
    <phoneticPr fontId="1"/>
  </si>
  <si>
    <t>今後とも各種施策について着実に対応する。
　また、外部有識者及び行政事業レビュー推進チームの所見を踏まえ、一者応札改善に向けた取り組みとして、公告期間延長の他に改善を図るべく検討を進める。さらに当該所見を踏まえ、単位当たりコストについては、技術管理者試験コストの他のコストの算出を検討する。
　技術管理者については、平成30年度までに3,000人を確保する目標は厳しい状況にあるものの、将来的に3,000人の確保を目標として、必要な実務経験を受験後も積んで技術管理者になれるよう制度の改善を図るほか試験制度の周知を図るなど、引き続き対応していく。</t>
    <phoneticPr fontId="1"/>
  </si>
  <si>
    <t>調達手法については、一者応札改善のため入札公告期間の延長等に取り組んでいるところである。
また、農薬のリスク評価及び管理については、引き続き着実に実施していく。</t>
    <phoneticPr fontId="1"/>
  </si>
  <si>
    <t>引き続き予算執行の効率化を図りつつ、着実に事業を実施する。</t>
    <phoneticPr fontId="1"/>
  </si>
  <si>
    <t>大気汚染物質による曝露影響研究費</t>
    <phoneticPr fontId="1"/>
  </si>
  <si>
    <t>より一層の予算執行効率化の観点から、引き続き調達手法の改善（一者応札の抑制の取組等）を図るべき。
また、調査測点については、必要なデータが得られるように配置する必要があるが、絞り込みを行うことで、予算執行効率化を図ること。</t>
    <phoneticPr fontId="1"/>
  </si>
  <si>
    <t>引き続き、仕様書の見直しや公告期間の延長等により一者応札の抑制に努める。
また、調査測点の数や配置については、調査の進捗に合わせて整理（縮小）・合理化を進めており、引き続き効率的な執行に努める。</t>
    <phoneticPr fontId="1"/>
  </si>
  <si>
    <t>外部有識者点検対象外</t>
    <phoneticPr fontId="1"/>
  </si>
  <si>
    <t>既存事業の見直しとして、農薬水域生態系リスクの新たな評価手法の確立の事業は、一定の成果が得られた生物種は終了し、残りのうち優先度の高い生物種に絞って調査研究を推進するとともに、農薬の大気経由による環境評価・管理手法の確立の事業は、28年度に確立された評価手法を用いて、29年度は主な農薬の評価・管理手法を確立して終了させ、新規、拡充事業への予算配分の重点化を行うこととしている。
また、調達手法については、一者応札改善のため入札公告期間の延長等に取り組んでいるところである。</t>
    <phoneticPr fontId="1"/>
  </si>
  <si>
    <t>終了(予定)なし</t>
    <phoneticPr fontId="1"/>
  </si>
  <si>
    <t xml:space="preserve">外部有識者点検対象外 </t>
    <phoneticPr fontId="1"/>
  </si>
  <si>
    <t>庁舎の移転は、移転後の経費縮減や利便性の向上が見込まれる地方環境事務所等に対象を限って予算要求を行うとともに、庁舎・宿舎等の整備等は、他の代替手段等との比較も行った上で、老朽や立地条件の不良の解消を図るため予算要求を行う。</t>
    <phoneticPr fontId="1"/>
  </si>
  <si>
    <t xml:space="preserve">外部有識者点検対象外 </t>
    <phoneticPr fontId="1"/>
  </si>
  <si>
    <t>　既存のシステムの運用等に係る経費については、業務（組織）・システムの運営状況及び情報システム（Webサイト含む）の統廃合等の進捗状況等を踏まえて必要な経費のみを要求した。
　サイバーセキュリティ対策や非常時対策については、現時点で効果的な対策の実現に必要な経費のみを要求した。なお、非常時対策については費用対効果を念頭に非常時以外の活用（事業範囲等の見直し）について今後検討する。</t>
    <phoneticPr fontId="1"/>
  </si>
  <si>
    <t>（項）環境政策基盤整備費
　（大事項）環境政策基盤整備等に必要な経費</t>
    <phoneticPr fontId="0"/>
  </si>
  <si>
    <t>引き続き効率的かつ着実な広報活動及び事業を実施する。</t>
  </si>
  <si>
    <t>環境本省施設整備費</t>
    <phoneticPr fontId="1"/>
  </si>
  <si>
    <t>終了(予定)なし</t>
    <phoneticPr fontId="1"/>
  </si>
  <si>
    <t>行政事業レビュー推進チームの所見を踏まえ、厚生労働省と連携し着実に事業を実施していく。</t>
  </si>
  <si>
    <t>（項）環境保全施設整備費
　（大事項）環境保全施設整備に必要な経費</t>
    <phoneticPr fontId="0"/>
  </si>
  <si>
    <t>平成22年度</t>
    <phoneticPr fontId="1"/>
  </si>
  <si>
    <t>外部有識者の所見をふまえ、ガイドラインの発出を行う予定である。</t>
    <phoneticPr fontId="1"/>
  </si>
  <si>
    <t>ｴﾈﾙｷﾞｰ対策特別会計ｴﾈﾙｷﾞｰ需給勘定</t>
    <phoneticPr fontId="1"/>
  </si>
  <si>
    <t>（項）エネルギー需給構造高度化対策費
　（大事項）温暖化対策に必要な経費</t>
    <phoneticPr fontId="1"/>
  </si>
  <si>
    <t>毎年度間接補助事業者から報告される事業報告書を活用し、今後も政策実施段階までのフォローに努め、低炭素地域づくりの実現を図る。また、予算執行に当たっては、公募前における事業内容等の周知方法を工夫し、予算の計画的な執行に努める。</t>
    <phoneticPr fontId="1"/>
  </si>
  <si>
    <t>・国立公園内において再生可能エネルギー導入の適地選定の効率化や地域住民などの合意形成を円滑に推進するために自然環境保全上重要な地域における情報をデータベース化することは大変重要である。当該事業の成果・ノウハウを国立公園のみならず国定公園、県立公園などでも活用できるよう地方公共団体など関係機関などにも広く普及すべきである。
・Ｅ事業において1者入札となっている事業については、複数入札となるよう事業内容などを広く公開するなどの措置を講ずるべきである。</t>
    <phoneticPr fontId="1"/>
  </si>
  <si>
    <t>・今回収集する希少種等データについては、都道府県より提供を受けるものもあり、本データベースの利用及びデータの扱いについては、各都道府県の担当部局間と共有できる仕組みを構築することを目指している。また、それにより今後の国定公園及び都道府県立自然公園におけるデータベース等への展開や、今回構築するデータベースの利用状況を踏まえた機能等へのフィードバックが図られることで、さらに利用効果の高いデータベースになることを期待する。
・調達手法については、広く広報するなどして一社応札の抑制に取り組んでまいります（今後の業務の参考とさせていただきます）。</t>
    <phoneticPr fontId="1"/>
  </si>
  <si>
    <t>ｴﾈﾙｷﾞｰ対策特別会計ｴﾈﾙｷﾞｰ需給勘定</t>
    <phoneticPr fontId="1"/>
  </si>
  <si>
    <t>・本事業は地域防災計画等に位置づけられた防災拠点等への再エネ・省エネ一体型の自立分散型エネルギーシステム導入に際して、先進性・モデル性・普及性を有する事業に予算の範囲内で補助を行うものである。
・本事業は、その他法人が所有する地域防災計画等に位置づけられた防災拠点等についても対象施設に加えるとともに、省エネ設備についても補助対象とすることにより、従前の類似事業と比して、防災拠点の更なる強化・拡大を図るとともに、再エネ設備やコジェネで生み出されたエネルギーを効率的に使用することで、災害時における地域住民のニーズにより応えるものである。なお、本事業については、平成29年度内に全事業の完了を予定している。
・本事業の成果目標の達成に向けて、事業進捗を定期的に確認し、計画的かつ適正な予算執行に努める。</t>
    <phoneticPr fontId="1"/>
  </si>
  <si>
    <t xml:space="preserve">外部有識者点検対象外 </t>
    <phoneticPr fontId="1"/>
  </si>
  <si>
    <t>成果実績を適切に把握し、引き続き自然環境保全に係る地球規模の諸問題の解決を図るために真に必要な経費について要求する。</t>
    <phoneticPr fontId="1"/>
  </si>
  <si>
    <t>目標達成に向け、定期的な普及啓発イベントの実施や魅力的な企画展示の実施、地元小中学校等の近隣施設へのきめ細やかな情報提供等、引き続き来場者のニーズに合わせた取組や広報活動を実施し、効率的な予算執行に努める。</t>
    <phoneticPr fontId="1"/>
  </si>
  <si>
    <t>目標達成に向け、定期的な普及啓発イベントの実施や魅力的な企画展示の実施、地元小中学校等の近隣施設へのきめ細やかな情報提供等、引き続き来場者のニーズに合わせた取組や広報活動を実施し、効率的な予算執行に努める。</t>
    <phoneticPr fontId="1"/>
  </si>
  <si>
    <t>植生図作成については、平成30年度はエネルギー特別会計で概算要求している。なお、本調査費では、平成10年度以降未実施である野生哺乳類の全国分布調査等を実施すべく概算要求しているところ。</t>
    <phoneticPr fontId="1"/>
  </si>
  <si>
    <t>例えば、学術論文や新聞等への掲載状況や施策への活用事例等をもとに、これまで収集したデータの活用状況について検証を行うとともに、内容についても必要に応じて改善を図っていく。</t>
    <phoneticPr fontId="1"/>
  </si>
  <si>
    <t>引き続き一般競争による入札を主とした調達を実施するとともに、仕様書の精査等を行うことにより一層効率的なシステムの維持管理に努める。</t>
    <phoneticPr fontId="1"/>
  </si>
  <si>
    <t>今後とも、公告期間を長めに取る等、事業者が入札しやすいように努める。</t>
    <phoneticPr fontId="1"/>
  </si>
  <si>
    <t>入札公告期間を長く設定するなど、競争性の確保に努めることとする。</t>
    <phoneticPr fontId="1"/>
  </si>
  <si>
    <t xml:space="preserve">本事業の成果の活用により、平成29年５月に、国家戦略の国別目標の一つである、名古屋議定書の国内措置が策定され、議定書締結に至った。これを受け、平成30年度はその国内実施に必要な情報交換センターの整備のための予算を増額要求することとし、引き続き国家戦略の目標達成に努めることとする。
成果目標の達成度が低調であった、にじゅうまるプロジェクトについては、平成29年度より、企業関連の表彰事業との連携等、登録方法の拡充を実施予定であり、効果的な事業の実施に向けて運用の改善を進めているところ。平成30年度以降も引き続きさらなる運用改善に努め、成果目標の達成に向けて取組を加速するものとする。
</t>
    <phoneticPr fontId="1"/>
  </si>
  <si>
    <t>引き続き、成果目標達成に向けて国内外の情報共有や関係者の連携を促進するとともに、効率的かつ効果的な予算執行に努める。</t>
    <phoneticPr fontId="1"/>
  </si>
  <si>
    <t>森林・乾燥地・極地保全対策費</t>
    <phoneticPr fontId="1"/>
  </si>
  <si>
    <t>目標達成に向け、各事業内容を精査するための取り組みや、予算配分の効率化を進め、真に必要な事業を重点的に行うよう努める。</t>
    <phoneticPr fontId="1"/>
  </si>
  <si>
    <t>所見を踏まえ、国立公園の許認可サービスの向上に繋がるより効率的なシステムを構築するため、仕様等の見直しを行う。</t>
    <phoneticPr fontId="1"/>
  </si>
  <si>
    <t>アジア保護地域パートナーシップの枠組みの中で開催されるワークショップ等の機会を活用し、最新の国際情勢等を把握するとともに、IUCN等の国際機関との連携を強化することにより、効果的な連携を追求している。</t>
    <rPh sb="3" eb="5">
      <t>ホゴ</t>
    </rPh>
    <rPh sb="5" eb="7">
      <t>チイキ</t>
    </rPh>
    <rPh sb="16" eb="18">
      <t>ワクグ</t>
    </rPh>
    <rPh sb="20" eb="21">
      <t>ナカ</t>
    </rPh>
    <rPh sb="22" eb="24">
      <t>カイサイ</t>
    </rPh>
    <rPh sb="52" eb="54">
      <t>ハアク</t>
    </rPh>
    <phoneticPr fontId="1"/>
  </si>
  <si>
    <t>平成30年度から動物分布調査を実施する「自然環境保全基礎調査費」に統合することにより、より一層効率的な事業の実施を目指す。</t>
    <phoneticPr fontId="1"/>
  </si>
  <si>
    <t>実証事業では、地域循環共生圏の実現に向けた様々な取り組みが進められているところであり、今後、これらの成果をとりまとめ、全国に地域循環共生圏を展開するためのガイドラインを作成することにより、平成31年度までの目標達成を目指す。</t>
    <phoneticPr fontId="1"/>
  </si>
  <si>
    <t>東北地域の県民の方々が安心して暮らすことができる環境を整備するためには、当該事業は大変重要な事業である。とりわけ自然生態系への影響については長期的な評価が必要であるが当該事業は短期的な評価が主体となっているので、当該事業終了後、長期的評価をどう進めるのか明確にする必要がある。</t>
    <phoneticPr fontId="1"/>
  </si>
  <si>
    <t>ご指摘を踏まえ、自然生態系への長期的な影響の評価について引き続き検討を進める。また、多くの事業者が参加できるように事業内容や公告期間の見直しを行う等、引き続き調達手法の改善に努める。</t>
    <phoneticPr fontId="1"/>
  </si>
  <si>
    <t>目標達成に向け、引き続き自然環境保全地域等全域を対象とした情報収集を着実に実施し、優先度の高い地域から重点的に対策を講じる。</t>
    <phoneticPr fontId="1"/>
  </si>
  <si>
    <t>自然共生社会づくりを国土全体で着実に進めるため、引き続き、自治体等による地域の取組を積極的に支援していく。</t>
    <phoneticPr fontId="1"/>
  </si>
  <si>
    <t>自然再生の取組は徐々に広がっているものの、新たな自然再生協議会の設立が図られていないことは大きな課題であるため、自然再生協議会が設立されることによる自然環境や地域社会へのメリットを明確に示し、新規設立やその後の運営に対してアドバイザー派遣や講演会の実施等による積極的な支援も含めて、既存事業体系の見直しを検討してまいりたい。</t>
    <phoneticPr fontId="1"/>
  </si>
  <si>
    <t>（項）生物多様性保全等推進費
　（大事項）生物多様性の保全等の推進に必要な経費</t>
    <phoneticPr fontId="0"/>
  </si>
  <si>
    <t>平成32年度</t>
    <phoneticPr fontId="1"/>
  </si>
  <si>
    <t>アウトカムである区域拡張等行った国立・国定公園数（累積）を達成するため、本業務において、計画検討のため必要としている各公園の自然環境や利用調整状況の調査などを適切に実施し、根拠に基づいた検討を進めることで、地元の機運醸成や関係者との調整について効率的に進めていく。</t>
  </si>
  <si>
    <t>地方環境事務所との緊密な連携・協力のもと、業務の指導・監督に努め、本事業を着実に推進するものとする。</t>
    <phoneticPr fontId="1"/>
  </si>
  <si>
    <t>推進チームの所見を踏まえ、ガイドウォークや施設内展示棟の内容を精査し、国民が直接、自然にふれあう場を今後とも提供し、那須平成の森の利用者の増加に努める。</t>
    <phoneticPr fontId="1"/>
  </si>
  <si>
    <t>買上の要望を適切に踏まえつつ、地元調整等について着実に進める等、計画的な予算要求と執行に努めること。</t>
    <phoneticPr fontId="1"/>
  </si>
  <si>
    <t>自然環境保全上重要な地域内に所在し、生物多様性保全の観点等から保護の必要性が高い地域の保護管理強化を適切に図れるよう、所有者からの買上の申出を踏まえつつ、地元調整等も着実に進める等しながら、計画的な予算要求と執行に努めることとする。</t>
    <phoneticPr fontId="1"/>
  </si>
  <si>
    <t>より適切な事業の実施や予算配分の重点化に努める。
引き続き、事業内容に応じた適切な事業の分割発注により、多数応札となるよう努める。
成果実績については、集計に時間を要するものではあるが、引き続き早急な集計・公表に努める。</t>
    <phoneticPr fontId="1"/>
  </si>
  <si>
    <t>世界自然遺産地域等の適正な管理・モニタリングを行い、今後も効果的かつ効率的な保全対策に努める。</t>
    <phoneticPr fontId="1"/>
  </si>
  <si>
    <t>地域ごとの自然的・社会的状況の的確な把握や、計画の策定に係る工程の明確化等、目標達成に向けた努力を継続し、計画の策定を加速化させる。</t>
  </si>
  <si>
    <t>関係者への聞き取りや関係機関との連携強化を図ることで、地域の実情に即した取り組みを推進する。</t>
  </si>
  <si>
    <t>世界自然遺産の国内推薦地である奄美大島、徳之島、沖縄島北部及び西表島について、世界自然遺産としての価値の保全を図る。また、効果的、効率的な事業実施に努める。</t>
    <phoneticPr fontId="1"/>
  </si>
  <si>
    <t>本事業で得られた知見をIPBES総会等の場で発信することにより、国際的な議論を主導するよう努める。
引き続き、より一層の調達手法の改善（入札公告期間の延長、前年度の業務に関する説明文書存在の明記等による一者応札の抑制の取組等）に努める。</t>
    <phoneticPr fontId="1"/>
  </si>
  <si>
    <t>推進チームの所見を踏まえ、都道府県等と連携し、事業者に対して、早めの要望調査を行い、補助件数の増加に努める。</t>
  </si>
  <si>
    <t>事業による波及効果を拡大させるため、事業実施主体となる都道府県とも連携し、本事業により得られた知見の普及に努める。</t>
    <phoneticPr fontId="1"/>
  </si>
  <si>
    <t>一者応札を回避するための方策として、入札条件の緩和や公告期間を延長するなど工夫に努める。</t>
    <phoneticPr fontId="1"/>
  </si>
  <si>
    <t>今後は国立公園満喫プロジェクト推進事業の一部として、多言語化などのユニバーサル対応を実施していく予定である。ユニバーサルマナー研修については、これまでの成果を踏まえた研修資料等をビジターセンター等に配布することなどにより、普及を図っているところである。</t>
  </si>
  <si>
    <t>・ビジターセンター等の整備については、「自然公園等事業」で適切に行っている。
・一者応札とならないよう、公告期間を長めに設定するなど、地方事務所も含めて、適切な予算執行に努める。
・選定８公園においては、引き続き、先行的・集中的な取組を行っていくとともに、成果を他の国立公園に展開していく。</t>
    <phoneticPr fontId="1"/>
  </si>
  <si>
    <t>対策の効果が把握でき次第、早期の公表に努めるものとする。</t>
  </si>
  <si>
    <t xml:space="preserve">外部有識者点検対象外 </t>
    <phoneticPr fontId="1"/>
  </si>
  <si>
    <t>来年度からの改正法施行に合わせて、事業内容の見直しや予算配分の重点化を着実に実施したい。また、より多くの事業者が参加できるよう、事業内容や公告期間の見直し等により引き続き調達手法の改善を図りたい。</t>
    <phoneticPr fontId="1"/>
  </si>
  <si>
    <t>指摘を踏まえ国内のトキ個体数(供与＋飼育下＋野生下)とし、全体的な状況がわかるように修正しました。</t>
    <phoneticPr fontId="1"/>
  </si>
  <si>
    <t>鳥獣保護基盤整備費</t>
    <phoneticPr fontId="1"/>
  </si>
  <si>
    <t>標識調査の結果を感染症対策に活用していくためには、渡り鳥の回収率を高めることが重要であるが、現行では海外における回収率が低いことから、国際的な標識調査のネットワークを通じ、近隣諸国との協力体制の強化を行った。また、渡り鳥等保護条約の国際会議において、各国に標識調査についての理解を図るため、効果的な周知方法について検討を行っている。</t>
    <phoneticPr fontId="1"/>
  </si>
  <si>
    <t>来年度からの改正法施行に合わせて、事業内容の見直しや予算配分の重点化を着実に実施したい。また、ご指摘を踏まえ、多くの事業者が参加できるように事業内容や公告期間の見直しを行ったところであるが、引き続き調達手法の改善を図りたい。</t>
    <phoneticPr fontId="1"/>
  </si>
  <si>
    <t>公告期間を長めに設定するなど、引き続き調達手法の改善を図る。</t>
    <phoneticPr fontId="1"/>
  </si>
  <si>
    <t>引き続き関係省庁との連携を密にし、危機管理体制の整備を行う。今までの知見を活かし、効率的に事業を実施する。</t>
    <phoneticPr fontId="1"/>
  </si>
  <si>
    <t>調達手法を可能な限り一般競争入札とするなど、引き続き契約業務の精査等を図りつつ効率的な予算執行に努める。</t>
    <phoneticPr fontId="1"/>
  </si>
  <si>
    <t>ご指摘を踏まえ、今後も施設整備に当たっては、蓄積された知見を活かし、整備内容の効率化・合理化を図るとともに、多くの事業者が参加できるように事業内容や公告期間の見直しを行うなど、引き続き調達手法の改善を図りたい。</t>
    <phoneticPr fontId="1"/>
  </si>
  <si>
    <t>今後、希少野生動植物の生息・生息の保全が効率的・効果的に図られるよう、地方自治体、民間団体等との連携を密にして進めていく。また、二次的自然に生息・生育する種について生息地等保護区の指定が進むよう調査を行う。</t>
    <phoneticPr fontId="1"/>
  </si>
  <si>
    <t>所見を踏まえ、②の活動指標及び成果指標を追記した。</t>
    <phoneticPr fontId="1"/>
  </si>
  <si>
    <t>各事務所の執行状況、事業の進捗状況を随時把握し、業務の効率化、適正な執行に努める。
公告期間を長めに設定するなど、引き続き調達手法の改善を図る。</t>
    <phoneticPr fontId="1"/>
  </si>
  <si>
    <t>成果目標達成に向け、これまで得た知見や情報を活かし、特定外来生物の防除の加速化を推進する。</t>
  </si>
  <si>
    <t>公告期間を長めに設定するなど、引き続き調達手法の改善を図る。</t>
  </si>
  <si>
    <t>実施道府県に計画的な執行を指導するとともに、追加要望等にも対応しながら、事業執行把握を行う。また、成果実績の集計・公表については早急に実施するよう努める。</t>
    <phoneticPr fontId="1"/>
  </si>
  <si>
    <t>要求額のうち「新しい日本のための優先課題推進枠」1,500百万円</t>
    <phoneticPr fontId="1"/>
  </si>
  <si>
    <t>動物適正飼養推進・基盤強化事業</t>
    <phoneticPr fontId="1"/>
  </si>
  <si>
    <t>・平成27年における犬及び猫の引取り数は13.7万頭（平成16年度：41.8万頭）であり、自治体との更なる連携強化・適正な事業執行により、平成35年までに引取り数を10万頭に引き下げるよう取り組んでいく。
・事業の契約にあたり、入札期間の延長によって一者応札の抑制に取り組んでいる。</t>
    <phoneticPr fontId="1"/>
  </si>
  <si>
    <t>223
225</t>
    <phoneticPr fontId="1"/>
  </si>
  <si>
    <t>施設整備の計画・構想を有する自治体との連絡・調整を密に行い、更なる執行率の向上に努める。</t>
    <phoneticPr fontId="1"/>
  </si>
  <si>
    <t>・成果目標の達成最終年度が平成４０年度となっているが、生物多様性の保全を図る観点からも、エコツーリズム推進全体構想の策定は急務である。したがって、エコツーリズムに取り組む各地の推進協議会の設立時期の前倒しを都道府県に指導すべきである。
・各地の推進協議会におけるエコツーリズム推進事業の取組は、国費に頼るのではなく、地域独自で運営できるような体制作りを指導すべきである。</t>
    <phoneticPr fontId="1"/>
  </si>
  <si>
    <t>エコツーリズム推進法に国の責務として広報等が規定されており、本事業費ではこれに対して措置を行っているものである。なお、国際連携事業等については平成30年度は他事業へ統合し縮減を図った。地方独自の運営体制づくりの指導、全体構想の早期作成指導及び支援、本事業費の計画的な執行については、今後も引き続きつとめてまいりたい。</t>
  </si>
  <si>
    <t>計画的な予算執行に勤め、最低価格落札方式を実施し一者応札の抑制を図る。</t>
    <phoneticPr fontId="1"/>
  </si>
  <si>
    <t>・施設の老朽化対策や地域振興等に加え、国立公園満喫プロジェクト等として行う訪日外国人への国際化対応や野生鳥獣の生息地保全など、国に求められる整備ニーズに対応した魅力ある公園の整備に努める。
・適切な公告期間の確保や工事実績要件の必要最小限化、再入札時の入札参加要件の緩和(全ての等級への拡大)により入札参加者を増やす取組を進めており、入札公告期間の延長や天候を考慮した発注時期の改善等により、調達手法の改善(一者応札の抑制の取組等)に向けてより一層の効率的な予算執行に努める。</t>
    <phoneticPr fontId="1"/>
  </si>
  <si>
    <t>要求額のうち「新しい日本のための優先課題推進枠」7,049百万円</t>
    <phoneticPr fontId="1"/>
  </si>
  <si>
    <t>（項）自然公園等事業費
　（大事項）自然公園等事業に必要な経費</t>
    <phoneticPr fontId="0"/>
  </si>
  <si>
    <t>-</t>
    <phoneticPr fontId="1"/>
  </si>
  <si>
    <t>（項）環境保全施設整備費
　（大事項）環境保全施設整備に必要な経費</t>
    <phoneticPr fontId="1"/>
  </si>
  <si>
    <t>-</t>
    <phoneticPr fontId="1"/>
  </si>
  <si>
    <t>自然公園等利用ふれあい推進事業経費</t>
    <phoneticPr fontId="1"/>
  </si>
  <si>
    <t>成果実績は増加しているが、今後も効率的な予算執行に努めるとともに、より一層の自然保護思想の普及、適正利用の推進及び子どもの自然体験活動の推進に努める所存。</t>
    <phoneticPr fontId="1"/>
  </si>
  <si>
    <t>・平成28年度より“復興期間”から“復興創成期間”へ移行されることに伴い、特に地元との緻密な調整が必要となるみちのく潮風トレイルの全線開通のための業務を本予算にて実施してきた。
・公共事業費としての性格が強い復興特会ではなく、今後、地域と連携し持続可能な取組にすることが重要であることから、予算要求を特会とは別で計上する必要がある。
・また、指標としてみちのく潮風トレイルの路線決定距離が掲げられている点については、ハード整備の成果ではなく、地元との調整の結果を示す指標として妥当である。
・モニタリング結果については、しおかぜ自然環境ログとしてモニタリング結果を公表している。
・調達手法については、上記モニタリング結果等の公表を含め広く広報することで一社応札の抑制に取り組んでまいりたい。</t>
    <rPh sb="1" eb="3">
      <t>ヘイセイ</t>
    </rPh>
    <rPh sb="5" eb="7">
      <t>ネンド</t>
    </rPh>
    <rPh sb="10" eb="12">
      <t>フッコウ</t>
    </rPh>
    <rPh sb="12" eb="14">
      <t>キカン</t>
    </rPh>
    <rPh sb="18" eb="20">
      <t>フッコウ</t>
    </rPh>
    <rPh sb="20" eb="22">
      <t>ソウセイ</t>
    </rPh>
    <rPh sb="22" eb="24">
      <t>キカン</t>
    </rPh>
    <rPh sb="26" eb="28">
      <t>イコウ</t>
    </rPh>
    <rPh sb="34" eb="35">
      <t>トモナ</t>
    </rPh>
    <rPh sb="37" eb="38">
      <t>トク</t>
    </rPh>
    <rPh sb="39" eb="41">
      <t>ジモト</t>
    </rPh>
    <rPh sb="43" eb="45">
      <t>チミツ</t>
    </rPh>
    <rPh sb="46" eb="48">
      <t>チョウセイ</t>
    </rPh>
    <rPh sb="49" eb="51">
      <t>ヒツヨウ</t>
    </rPh>
    <rPh sb="58" eb="60">
      <t>シオカゼ</t>
    </rPh>
    <rPh sb="65" eb="67">
      <t>ゼンセン</t>
    </rPh>
    <rPh sb="67" eb="69">
      <t>カイツウ</t>
    </rPh>
    <rPh sb="73" eb="75">
      <t>ギョウム</t>
    </rPh>
    <rPh sb="76" eb="77">
      <t>ホン</t>
    </rPh>
    <rPh sb="77" eb="79">
      <t>ヨサン</t>
    </rPh>
    <rPh sb="81" eb="83">
      <t>ジッシ</t>
    </rPh>
    <rPh sb="90" eb="92">
      <t>コウキョウ</t>
    </rPh>
    <rPh sb="92" eb="94">
      <t>ジギョウ</t>
    </rPh>
    <rPh sb="94" eb="95">
      <t>ヒ</t>
    </rPh>
    <rPh sb="99" eb="101">
      <t>セイカク</t>
    </rPh>
    <rPh sb="102" eb="103">
      <t>ツヨ</t>
    </rPh>
    <rPh sb="104" eb="106">
      <t>フッコウ</t>
    </rPh>
    <phoneticPr fontId="1"/>
  </si>
  <si>
    <t>・引き続き効率的な予算執行に努める。
・災害発生現場に則した工法等実施し、着実に被災施設の復旧へ繋げる。</t>
    <phoneticPr fontId="1"/>
  </si>
  <si>
    <t>里地里山及び湿地における絶滅危惧種分布重要地域抽出調査費</t>
    <phoneticPr fontId="1"/>
  </si>
  <si>
    <t>（項）生物多様性保全等推進費
　（大事項）生物多様性の保全等の推進に必要な経費</t>
    <phoneticPr fontId="1"/>
  </si>
  <si>
    <t>自然</t>
    <rPh sb="0" eb="2">
      <t>シゼン</t>
    </rPh>
    <phoneticPr fontId="1"/>
  </si>
  <si>
    <t>再生・循環</t>
    <rPh sb="0" eb="2">
      <t>サイセイ</t>
    </rPh>
    <rPh sb="3" eb="5">
      <t>ジュンカン</t>
    </rPh>
    <phoneticPr fontId="1"/>
  </si>
  <si>
    <t>新30-0001</t>
    <rPh sb="0" eb="1">
      <t>シン</t>
    </rPh>
    <phoneticPr fontId="1"/>
  </si>
  <si>
    <t>新30-0002</t>
    <rPh sb="0" eb="1">
      <t>シン</t>
    </rPh>
    <phoneticPr fontId="1"/>
  </si>
  <si>
    <t>新30-0003</t>
    <rPh sb="0" eb="1">
      <t>シン</t>
    </rPh>
    <phoneticPr fontId="1"/>
  </si>
  <si>
    <t>新30-0004</t>
    <rPh sb="0" eb="1">
      <t>シン</t>
    </rPh>
    <phoneticPr fontId="1"/>
  </si>
  <si>
    <t>新30-0005</t>
    <rPh sb="0" eb="1">
      <t>シン</t>
    </rPh>
    <phoneticPr fontId="1"/>
  </si>
  <si>
    <t>新30-0006</t>
    <rPh sb="0" eb="1">
      <t>シン</t>
    </rPh>
    <phoneticPr fontId="1"/>
  </si>
  <si>
    <t>新30-0007</t>
    <rPh sb="0" eb="1">
      <t>シン</t>
    </rPh>
    <phoneticPr fontId="1"/>
  </si>
  <si>
    <t>新30-0008</t>
    <rPh sb="0" eb="1">
      <t>シン</t>
    </rPh>
    <phoneticPr fontId="1"/>
  </si>
  <si>
    <t>新30-0009</t>
    <rPh sb="0" eb="1">
      <t>シン</t>
    </rPh>
    <phoneticPr fontId="1"/>
  </si>
  <si>
    <t>新30-0010</t>
    <rPh sb="0" eb="1">
      <t>シン</t>
    </rPh>
    <phoneticPr fontId="1"/>
  </si>
  <si>
    <t>新30-0011</t>
    <rPh sb="0" eb="1">
      <t>シン</t>
    </rPh>
    <phoneticPr fontId="1"/>
  </si>
  <si>
    <t>新30-0012</t>
    <rPh sb="0" eb="1">
      <t>シン</t>
    </rPh>
    <phoneticPr fontId="1"/>
  </si>
  <si>
    <t>新30-0013</t>
    <rPh sb="0" eb="1">
      <t>シン</t>
    </rPh>
    <phoneticPr fontId="1"/>
  </si>
  <si>
    <t>新30-0014</t>
    <rPh sb="0" eb="1">
      <t>シン</t>
    </rPh>
    <phoneticPr fontId="1"/>
  </si>
  <si>
    <t>新30-0015</t>
    <rPh sb="0" eb="1">
      <t>シン</t>
    </rPh>
    <phoneticPr fontId="1"/>
  </si>
  <si>
    <t>新30-0016</t>
    <rPh sb="0" eb="1">
      <t>シン</t>
    </rPh>
    <phoneticPr fontId="1"/>
  </si>
  <si>
    <t>新30-0017</t>
    <rPh sb="0" eb="1">
      <t>シン</t>
    </rPh>
    <phoneticPr fontId="1"/>
  </si>
  <si>
    <t>新30-0018</t>
    <rPh sb="0" eb="1">
      <t>シン</t>
    </rPh>
    <phoneticPr fontId="1"/>
  </si>
  <si>
    <t>新30-0019</t>
    <rPh sb="0" eb="1">
      <t>シン</t>
    </rPh>
    <phoneticPr fontId="1"/>
  </si>
  <si>
    <t>新30-0020</t>
    <rPh sb="0" eb="1">
      <t>シン</t>
    </rPh>
    <phoneticPr fontId="1"/>
  </si>
  <si>
    <t>新30-0021</t>
    <rPh sb="0" eb="1">
      <t>シン</t>
    </rPh>
    <phoneticPr fontId="1"/>
  </si>
  <si>
    <r>
      <t>当該事業は日本の公共用水域、地下水中の放射</t>
    </r>
    <r>
      <rPr>
        <strike/>
        <sz val="9"/>
        <rFont val="ＭＳ Ｐゴシック"/>
        <family val="3"/>
        <charset val="128"/>
      </rPr>
      <t>線</t>
    </r>
    <r>
      <rPr>
        <sz val="9"/>
        <rFont val="ＭＳ Ｐゴシック"/>
        <family val="3"/>
        <charset val="128"/>
      </rPr>
      <t>性物質の状況を把握し</t>
    </r>
    <r>
      <rPr>
        <sz val="9"/>
        <rFont val="ＭＳ Ｐゴシック"/>
        <family val="3"/>
        <charset val="128"/>
      </rPr>
      <t>、基礎データの収集及び適切な状況把握を行う重要な事業である。
引き続き着実に事業を実施するとともに、国民への情報提供を行うこと。</t>
    </r>
    <rPh sb="0" eb="2">
      <t>トウガイ</t>
    </rPh>
    <rPh sb="2" eb="4">
      <t>ジギョウ</t>
    </rPh>
    <rPh sb="5" eb="7">
      <t>ニホン</t>
    </rPh>
    <rPh sb="8" eb="11">
      <t>コウキョウヨウ</t>
    </rPh>
    <rPh sb="11" eb="13">
      <t>スイイキ</t>
    </rPh>
    <rPh sb="14" eb="17">
      <t>チカスイ</t>
    </rPh>
    <rPh sb="17" eb="18">
      <t>チュウ</t>
    </rPh>
    <rPh sb="19" eb="23">
      <t>ホウシャセンセイ</t>
    </rPh>
    <rPh sb="23" eb="25">
      <t>ブッシツ</t>
    </rPh>
    <rPh sb="26" eb="28">
      <t>ジョウキョウ</t>
    </rPh>
    <rPh sb="29" eb="31">
      <t>ハアク</t>
    </rPh>
    <rPh sb="33" eb="35">
      <t>キソ</t>
    </rPh>
    <rPh sb="39" eb="41">
      <t>シュウシュウ</t>
    </rPh>
    <rPh sb="41" eb="42">
      <t>オヨ</t>
    </rPh>
    <rPh sb="43" eb="45">
      <t>テキセツ</t>
    </rPh>
    <rPh sb="46" eb="48">
      <t>ジョウキョウ</t>
    </rPh>
    <rPh sb="48" eb="50">
      <t>ハアク</t>
    </rPh>
    <rPh sb="51" eb="52">
      <t>オコナ</t>
    </rPh>
    <rPh sb="53" eb="55">
      <t>ジュウヨウ</t>
    </rPh>
    <rPh sb="56" eb="58">
      <t>ジギョウ</t>
    </rPh>
    <rPh sb="63" eb="64">
      <t>ヒ</t>
    </rPh>
    <rPh sb="65" eb="66">
      <t>ツヅ</t>
    </rPh>
    <rPh sb="67" eb="69">
      <t>チャクジツ</t>
    </rPh>
    <rPh sb="70" eb="72">
      <t>ジギョウ</t>
    </rPh>
    <rPh sb="73" eb="75">
      <t>ジッシ</t>
    </rPh>
    <rPh sb="82" eb="84">
      <t>コクミン</t>
    </rPh>
    <rPh sb="86" eb="88">
      <t>ジョウホウ</t>
    </rPh>
    <rPh sb="88" eb="90">
      <t>テイキョウ</t>
    </rPh>
    <rPh sb="91" eb="92">
      <t>オコナ</t>
    </rPh>
    <phoneticPr fontId="1"/>
  </si>
  <si>
    <t>環境省</t>
    <rPh sb="0" eb="3">
      <t>カンキョウショウ</t>
    </rPh>
    <phoneticPr fontId="1"/>
  </si>
  <si>
    <t>大臣官房環境計画課、環境再生・資源循環局</t>
    <rPh sb="0" eb="2">
      <t>ダイジン</t>
    </rPh>
    <rPh sb="2" eb="4">
      <t>カンボウ</t>
    </rPh>
    <rPh sb="4" eb="6">
      <t>カンキョウ</t>
    </rPh>
    <rPh sb="6" eb="8">
      <t>ケイカク</t>
    </rPh>
    <rPh sb="8" eb="9">
      <t>カ</t>
    </rPh>
    <rPh sb="10" eb="12">
      <t>カンキョウ</t>
    </rPh>
    <rPh sb="12" eb="14">
      <t>サイセイ</t>
    </rPh>
    <rPh sb="15" eb="17">
      <t>シゲン</t>
    </rPh>
    <rPh sb="17" eb="19">
      <t>ジュンカン</t>
    </rPh>
    <rPh sb="19" eb="20">
      <t>キョク</t>
    </rPh>
    <phoneticPr fontId="1"/>
  </si>
  <si>
    <t>大臣官房秘書課</t>
    <rPh sb="0" eb="2">
      <t>ダイジン</t>
    </rPh>
    <rPh sb="2" eb="4">
      <t>カンボウ</t>
    </rPh>
    <rPh sb="4" eb="7">
      <t>ヒショカ</t>
    </rPh>
    <phoneticPr fontId="1"/>
  </si>
  <si>
    <t xml:space="preserve">「二国間協力」「国際機関連携」「都市間連携」の３本柱構成については、成果目標を明確にするため①「越境大気汚染を念頭にした中国におけるコベネ導入支援」②「国際機関と連携したアジア地域におけるコベネに関する知見集積・発信」の２本柱構成に見直した。中国以外との二国間協力については、既存のJCM関連の別事業において実施することとし、本事業の30年度要求から廃止した。CAAへの拠出金については、CAAによる自発的な外部資金獲得を促すこととし、30年度概算要求額は約16％減額した。
　上記①については、既存の成果目標であるCO2削減量の最終年度目標値を実態に合わせ見直し、また、中国のPM2.5濃度に関する成果目標を新たに設定した。上記②については、国際機関と連携して実施する合同フォーラムに関する活動指標を新たに設置した。これらの成果目標及び活動指標により、本事業の効果の把握・事業内容の見直しを随時行うこととした。
　事業実施に当たっては、ガバナンス面の支援強化、本事業の各地域における成果の他地域への水平展開、我が国の技術の普及促進等を図ることとした。また、引き続き中国を含むアジア各国に費用負担を求めていくこととした。
</t>
    <phoneticPr fontId="1"/>
  </si>
  <si>
    <t>公開プロセスの結果を踏まえ、平成29年度中に実証ニーズの把握などによる平成30年度の技術分野の見直しや、実証事業のフォローアップなどを検討する。</t>
    <phoneticPr fontId="1"/>
  </si>
  <si>
    <t>公開プロセスでの議論を踏まえて、自治体等が実施する優良な先進的事例の情報収集を図るほか、自治体等の新規手法アイデアを収集するなど未然防止対策（関連事業「０１８２産業廃棄物適正処理推進費」）について、平成３０年度概算要求で増額要求している。
また、産廃特措法に係る予算の計上については、当該事業の所要額を要求するなど改善をはかった。</t>
    <phoneticPr fontId="1"/>
  </si>
  <si>
    <t>-</t>
    <phoneticPr fontId="1"/>
  </si>
  <si>
    <t>ｴﾈﾙｷﾞｰ対策特別会計ｴﾈﾙｷﾞｰ需給勘定</t>
    <phoneticPr fontId="1"/>
  </si>
  <si>
    <t>要求額のうち「新しい日本のための優先課題推進枠」3,850百万円</t>
    <rPh sb="0" eb="3">
      <t>ヨウキュウガク</t>
    </rPh>
    <rPh sb="7" eb="8">
      <t>アタラ</t>
    </rPh>
    <rPh sb="29" eb="31">
      <t>ヒャクマン</t>
    </rPh>
    <rPh sb="31" eb="32">
      <t>エン</t>
    </rPh>
    <phoneticPr fontId="1"/>
  </si>
  <si>
    <t>要求額のうち「新しい日本のための優先課題推進枠」3,433百万円</t>
    <rPh sb="0" eb="3">
      <t>ヨウキュウガク</t>
    </rPh>
    <phoneticPr fontId="1"/>
  </si>
  <si>
    <t>要求額のうち「新しい日本のための優先課題推進枠」3,000百万円</t>
    <rPh sb="0" eb="3">
      <t>ヨウキュウガク</t>
    </rPh>
    <rPh sb="29" eb="31">
      <t>ヒャクマン</t>
    </rPh>
    <rPh sb="31" eb="32">
      <t>エン</t>
    </rPh>
    <phoneticPr fontId="1"/>
  </si>
  <si>
    <t>「新しい日本のための優先課題推進枠」514百万円</t>
    <rPh sb="1" eb="2">
      <t>アタラ</t>
    </rPh>
    <rPh sb="21" eb="23">
      <t>ヒャクマン</t>
    </rPh>
    <rPh sb="23" eb="24">
      <t>エン</t>
    </rPh>
    <phoneticPr fontId="1"/>
  </si>
  <si>
    <t>「新しい日本のための優先課題推進枠」1,010百万円</t>
    <rPh sb="1" eb="2">
      <t>アタラ</t>
    </rPh>
    <rPh sb="4" eb="6">
      <t>ニホン</t>
    </rPh>
    <rPh sb="10" eb="12">
      <t>ユウセン</t>
    </rPh>
    <rPh sb="12" eb="14">
      <t>カダイ</t>
    </rPh>
    <rPh sb="14" eb="16">
      <t>スイシン</t>
    </rPh>
    <rPh sb="16" eb="17">
      <t>ワク</t>
    </rPh>
    <rPh sb="23" eb="25">
      <t>ヒャクマン</t>
    </rPh>
    <rPh sb="25" eb="26">
      <t>エン</t>
    </rPh>
    <phoneticPr fontId="1"/>
  </si>
  <si>
    <t>要求額のうち「新しい日本のための優先課題推進枠」1,500百万円</t>
    <rPh sb="0" eb="3">
      <t>ヨウキュウガク</t>
    </rPh>
    <rPh sb="7" eb="8">
      <t>アタラ</t>
    </rPh>
    <rPh sb="10" eb="12">
      <t>ニホン</t>
    </rPh>
    <rPh sb="16" eb="18">
      <t>ユウセン</t>
    </rPh>
    <rPh sb="18" eb="20">
      <t>カダイ</t>
    </rPh>
    <rPh sb="20" eb="22">
      <t>スイシン</t>
    </rPh>
    <rPh sb="22" eb="23">
      <t>ワク</t>
    </rPh>
    <rPh sb="29" eb="31">
      <t>ヒャクマン</t>
    </rPh>
    <rPh sb="31" eb="32">
      <t>エン</t>
    </rPh>
    <phoneticPr fontId="1"/>
  </si>
  <si>
    <t>要求額のうち「新しい日本のための優先課題推進枠」1,500百万円</t>
    <rPh sb="0" eb="3">
      <t>ヨウキュウガク</t>
    </rPh>
    <rPh sb="29" eb="31">
      <t>ヒャクマン</t>
    </rPh>
    <rPh sb="31" eb="32">
      <t>エン</t>
    </rPh>
    <phoneticPr fontId="1"/>
  </si>
  <si>
    <t>要求額のうち「新しい日本のための優先課題推進枠」1,000百万円</t>
    <rPh sb="0" eb="3">
      <t>ヨウキュウガク</t>
    </rPh>
    <rPh sb="7" eb="8">
      <t>アタラ</t>
    </rPh>
    <rPh sb="10" eb="12">
      <t>ニホン</t>
    </rPh>
    <rPh sb="16" eb="18">
      <t>ユウセン</t>
    </rPh>
    <rPh sb="18" eb="20">
      <t>カダイ</t>
    </rPh>
    <rPh sb="20" eb="22">
      <t>スイシン</t>
    </rPh>
    <rPh sb="22" eb="23">
      <t>ワク</t>
    </rPh>
    <rPh sb="29" eb="31">
      <t>ヒャクマン</t>
    </rPh>
    <rPh sb="31" eb="32">
      <t>エン</t>
    </rPh>
    <phoneticPr fontId="1"/>
  </si>
  <si>
    <t>要求額のうち「新しい日本のための優先課題推進枠」2,040百万円</t>
    <rPh sb="0" eb="3">
      <t>ヨウキュウガク</t>
    </rPh>
    <rPh sb="7" eb="8">
      <t>アタラ</t>
    </rPh>
    <rPh sb="10" eb="12">
      <t>ニホン</t>
    </rPh>
    <rPh sb="16" eb="18">
      <t>ユウセン</t>
    </rPh>
    <rPh sb="18" eb="20">
      <t>カダイ</t>
    </rPh>
    <rPh sb="20" eb="22">
      <t>スイシン</t>
    </rPh>
    <rPh sb="22" eb="23">
      <t>ワク</t>
    </rPh>
    <rPh sb="29" eb="31">
      <t>ヒャクマン</t>
    </rPh>
    <rPh sb="31" eb="32">
      <t>エン</t>
    </rPh>
    <phoneticPr fontId="1"/>
  </si>
  <si>
    <t>要求額のうち「新しい日本のための優先課題推進枠」2,000百万円</t>
    <rPh sb="0" eb="3">
      <t>ヨウキュウガク</t>
    </rPh>
    <rPh sb="7" eb="8">
      <t>アタラ</t>
    </rPh>
    <rPh sb="10" eb="12">
      <t>ニホン</t>
    </rPh>
    <rPh sb="16" eb="18">
      <t>ユウセン</t>
    </rPh>
    <rPh sb="18" eb="20">
      <t>カダイ</t>
    </rPh>
    <rPh sb="20" eb="22">
      <t>スイシン</t>
    </rPh>
    <rPh sb="22" eb="23">
      <t>ワク</t>
    </rPh>
    <rPh sb="29" eb="31">
      <t>ヒャクマン</t>
    </rPh>
    <rPh sb="31" eb="32">
      <t>エン</t>
    </rPh>
    <phoneticPr fontId="1"/>
  </si>
  <si>
    <t>環境再生・資源循環局</t>
    <phoneticPr fontId="1"/>
  </si>
  <si>
    <t>「新しい日本のための優先課題推進枠」2,462百万円</t>
    <rPh sb="23" eb="25">
      <t>ヒャクマン</t>
    </rPh>
    <rPh sb="25" eb="2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</si>
</sst>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00"/>
    <numFmt numFmtId="177" formatCode="0000"/>
    <numFmt numFmtId="178" formatCode="_ * #,##0_ ;_ * &quot;▲&quot;#,##0_ ;_ * &quot;-&quot;_ ;_ @_ "/>
    <numFmt numFmtId="179" formatCode="000"/>
    <numFmt numFmtId="180" formatCode="#,##0;&quot;▲ &quot;#,##0"/>
    <numFmt numFmtId="181" formatCode="0_);[Red]\(0\)"/>
    <numFmt numFmtId="182" formatCode="_ * #,##0.000_ ;_ * &quot;▲&quot;#,##0.000_ ;_ * &quot;-&quot;_ ;_ @_ "/>
    <numFmt numFmtId="183" formatCode="&quot;新&quot;\2\8\-0000"/>
    <numFmt numFmtId="184" formatCode="#,##0.000_ "/>
    <numFmt numFmtId="185" formatCode="#,##0_ "/>
  </numFmts>
  <fonts count="41"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b/>
      <sz val="14"/>
      <color indexed="81"/>
      <name val="ＭＳ Ｐゴシック"/>
      <family val="3"/>
      <charset val="128"/>
    </font>
    <font>
      <b/>
      <sz val="16"/>
      <color indexed="81"/>
      <name val="ＭＳ Ｐゴシック"/>
      <family val="3"/>
      <charset val="128"/>
    </font>
    <font>
      <i/>
      <sz val="9"/>
      <name val="ＭＳ ゴシック"/>
      <family val="3"/>
      <charset val="128"/>
    </font>
    <font>
      <b/>
      <sz val="9"/>
      <name val="ＭＳ ゴシック"/>
      <family val="3"/>
      <charset val="128"/>
    </font>
    <font>
      <b/>
      <sz val="9"/>
      <name val="Arial"/>
      <family val="2"/>
    </font>
    <font>
      <b/>
      <sz val="9"/>
      <name val="ＭＳ Ｐゴシック"/>
      <family val="3"/>
      <charset val="128"/>
    </font>
    <font>
      <sz val="9"/>
      <color rgb="FFFF0000"/>
      <name val="ＭＳ ゴシック"/>
      <family val="3"/>
      <charset val="128"/>
    </font>
    <font>
      <sz val="9"/>
      <color rgb="FFFF0000"/>
      <name val="Arial"/>
      <family val="2"/>
    </font>
    <font>
      <sz val="9"/>
      <color rgb="FFFF0000"/>
      <name val="ＭＳ Ｐゴシック"/>
      <family val="3"/>
      <charset val="128"/>
    </font>
    <font>
      <sz val="11"/>
      <color rgb="FFFF0000"/>
      <name val="ＭＳ ゴシック"/>
      <family val="3"/>
      <charset val="128"/>
    </font>
    <font>
      <sz val="9"/>
      <name val="Arial"/>
      <family val="2"/>
    </font>
    <font>
      <sz val="9"/>
      <name val="ＭＳ Ｐゴシック"/>
      <family val="3"/>
      <charset val="128"/>
      <scheme val="major"/>
    </font>
    <font>
      <sz val="9"/>
      <name val="ＭＳ Ｐゴシック"/>
      <family val="3"/>
      <charset val="128"/>
      <scheme val="minor"/>
    </font>
    <font>
      <sz val="10"/>
      <name val="ＭＳ ゴシック"/>
      <family val="3"/>
      <charset val="128"/>
    </font>
    <font>
      <sz val="8"/>
      <name val="ＭＳ ゴシック"/>
      <family val="3"/>
      <charset val="128"/>
    </font>
    <font>
      <sz val="9"/>
      <color theme="0" tint="-0.499984740745262"/>
      <name val="ＭＳ ゴシック"/>
      <family val="3"/>
      <charset val="128"/>
    </font>
    <font>
      <sz val="9"/>
      <color theme="0" tint="-0.499984740745262"/>
      <name val="Arial"/>
      <family val="2"/>
    </font>
    <font>
      <sz val="11"/>
      <color theme="0" tint="-0.499984740745262"/>
      <name val="ＭＳ ゴシック"/>
      <family val="3"/>
      <charset val="128"/>
    </font>
    <font>
      <sz val="9"/>
      <color theme="0" tint="-0.34998626667073579"/>
      <name val="ＭＳ ゴシック"/>
      <family val="3"/>
      <charset val="128"/>
    </font>
    <font>
      <sz val="9"/>
      <color theme="0" tint="-0.34998626667073579"/>
      <name val="Arial"/>
      <family val="2"/>
    </font>
    <font>
      <sz val="11"/>
      <color theme="0" tint="-0.34998626667073579"/>
      <name val="ＭＳ ゴシック"/>
      <family val="3"/>
      <charset val="128"/>
    </font>
    <font>
      <sz val="9"/>
      <color theme="1"/>
      <name val="ＭＳ ゴシック"/>
      <family val="3"/>
      <charset val="128"/>
    </font>
    <font>
      <sz val="8"/>
      <color rgb="FFFF0000"/>
      <name val="Arial"/>
      <family val="2"/>
    </font>
    <font>
      <sz val="9"/>
      <color theme="1" tint="0.499984740745262"/>
      <name val="ＭＳ ゴシック"/>
      <family val="3"/>
      <charset val="128"/>
    </font>
    <font>
      <strike/>
      <sz val="9"/>
      <name val="ＭＳ ゴシック"/>
      <family val="3"/>
      <charset val="128"/>
    </font>
    <font>
      <sz val="9"/>
      <color indexed="8"/>
      <name val="ＭＳ ゴシック"/>
      <family val="3"/>
      <charset val="128"/>
    </font>
    <font>
      <strike/>
      <sz val="9"/>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
      <patternFill patternType="solid">
        <fgColor rgb="FFD9D9D9"/>
        <bgColor indexed="64"/>
      </patternFill>
    </fill>
    <fill>
      <patternFill patternType="solid">
        <fgColor indexed="9"/>
        <bgColor indexed="64"/>
      </patternFill>
    </fill>
  </fills>
  <borders count="136">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s>
  <cellStyleXfs count="1">
    <xf numFmtId="0" fontId="0" fillId="0" borderId="0"/>
  </cellStyleXfs>
  <cellXfs count="1257">
    <xf numFmtId="0" fontId="0" fillId="0" borderId="0" xfId="0"/>
    <xf numFmtId="0" fontId="2" fillId="0" borderId="0" xfId="0" applyFont="1" applyBorder="1"/>
    <xf numFmtId="0" fontId="2" fillId="0" borderId="0" xfId="0" applyFont="1"/>
    <xf numFmtId="0" fontId="2" fillId="0" borderId="1" xfId="0" applyFont="1" applyBorder="1"/>
    <xf numFmtId="177" fontId="2" fillId="0" borderId="2" xfId="0" applyNumberFormat="1" applyFont="1" applyBorder="1" applyAlignment="1">
      <alignment horizontal="center" vertical="center"/>
    </xf>
    <xf numFmtId="0" fontId="2" fillId="0" borderId="3" xfId="0" applyFont="1" applyBorder="1" applyAlignment="1">
      <alignment vertical="center" wrapText="1"/>
    </xf>
    <xf numFmtId="177" fontId="2" fillId="0" borderId="4" xfId="0" applyNumberFormat="1" applyFont="1" applyBorder="1" applyAlignment="1">
      <alignment horizontal="center" vertical="center"/>
    </xf>
    <xf numFmtId="177" fontId="2" fillId="0" borderId="0" xfId="0" applyNumberFormat="1" applyFont="1" applyBorder="1" applyAlignment="1">
      <alignment vertical="center"/>
    </xf>
    <xf numFmtId="0" fontId="2" fillId="0" borderId="0" xfId="0" applyFont="1" applyBorder="1" applyAlignment="1">
      <alignment vertical="center"/>
    </xf>
    <xf numFmtId="3" fontId="2" fillId="0" borderId="0" xfId="0" applyNumberFormat="1" applyFont="1" applyBorder="1" applyAlignment="1">
      <alignment vertical="center" shrinkToFit="1"/>
    </xf>
    <xf numFmtId="0" fontId="2" fillId="0" borderId="0" xfId="0" applyFont="1" applyAlignment="1">
      <alignment vertical="center"/>
    </xf>
    <xf numFmtId="0" fontId="2" fillId="0" borderId="0" xfId="0" applyFont="1" applyAlignment="1">
      <alignment horizontal="right" vertical="center"/>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178" fontId="3" fillId="0" borderId="7" xfId="0" applyNumberFormat="1" applyFont="1" applyBorder="1" applyAlignment="1">
      <alignment vertical="center" shrinkToFit="1"/>
    </xf>
    <xf numFmtId="178" fontId="3" fillId="0" borderId="8" xfId="0" applyNumberFormat="1" applyFont="1" applyBorder="1" applyAlignment="1">
      <alignment vertical="center" shrinkToFit="1"/>
    </xf>
    <xf numFmtId="0" fontId="2" fillId="0" borderId="1" xfId="0" applyFont="1" applyBorder="1" applyAlignment="1">
      <alignment horizontal="right"/>
    </xf>
    <xf numFmtId="0" fontId="4" fillId="0" borderId="1" xfId="0" applyFont="1" applyBorder="1"/>
    <xf numFmtId="0" fontId="4" fillId="0" borderId="0" xfId="0" applyFont="1" applyAlignment="1">
      <alignment vertical="center"/>
    </xf>
    <xf numFmtId="0" fontId="5" fillId="0" borderId="0" xfId="0" applyFont="1" applyBorder="1"/>
    <xf numFmtId="176" fontId="2" fillId="0" borderId="0" xfId="0" applyNumberFormat="1" applyFont="1"/>
    <xf numFmtId="0" fontId="7" fillId="0" borderId="0" xfId="0" applyFont="1" applyAlignment="1">
      <alignment vertical="center"/>
    </xf>
    <xf numFmtId="176" fontId="2" fillId="0" borderId="0" xfId="0" applyNumberFormat="1" applyFont="1" applyAlignment="1"/>
    <xf numFmtId="0" fontId="2" fillId="0" borderId="0" xfId="0" applyFont="1" applyAlignment="1"/>
    <xf numFmtId="177" fontId="2" fillId="0" borderId="0" xfId="0" applyNumberFormat="1" applyFont="1" applyBorder="1" applyAlignment="1"/>
    <xf numFmtId="0" fontId="2" fillId="0" borderId="6" xfId="0" applyNumberFormat="1" applyFont="1" applyBorder="1" applyAlignment="1">
      <alignment vertical="center" wrapText="1"/>
    </xf>
    <xf numFmtId="0" fontId="2" fillId="0" borderId="8" xfId="0" applyNumberFormat="1" applyFont="1" applyBorder="1" applyAlignment="1">
      <alignment vertical="center" wrapText="1"/>
    </xf>
    <xf numFmtId="0" fontId="6" fillId="0" borderId="0" xfId="0" applyFont="1"/>
    <xf numFmtId="0" fontId="4" fillId="0" borderId="0" xfId="0" applyFont="1"/>
    <xf numFmtId="0" fontId="2" fillId="0" borderId="9"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2" fillId="0" borderId="15" xfId="0" applyFont="1" applyBorder="1" applyAlignment="1">
      <alignment vertical="center" wrapText="1"/>
    </xf>
    <xf numFmtId="0" fontId="2" fillId="0" borderId="0" xfId="0" applyFont="1" applyAlignment="1">
      <alignment horizontal="right"/>
    </xf>
    <xf numFmtId="178" fontId="2" fillId="2" borderId="0" xfId="0" applyNumberFormat="1" applyFont="1" applyFill="1" applyBorder="1" applyAlignment="1">
      <alignment vertical="center" shrinkToFit="1"/>
    </xf>
    <xf numFmtId="178" fontId="2" fillId="2" borderId="6" xfId="0" applyNumberFormat="1" applyFont="1" applyFill="1" applyBorder="1" applyAlignment="1">
      <alignment vertical="center" shrinkToFit="1"/>
    </xf>
    <xf numFmtId="0" fontId="2" fillId="2" borderId="1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0" xfId="0" applyFont="1" applyFill="1"/>
    <xf numFmtId="0" fontId="2" fillId="0" borderId="0" xfId="0" applyFont="1" applyBorder="1" applyAlignment="1"/>
    <xf numFmtId="0" fontId="7" fillId="0" borderId="0" xfId="0" applyFont="1"/>
    <xf numFmtId="177" fontId="2" fillId="0" borderId="0" xfId="0" applyNumberFormat="1" applyFont="1" applyBorder="1" applyAlignment="1">
      <alignment horizontal="left"/>
    </xf>
    <xf numFmtId="178" fontId="3" fillId="2" borderId="6" xfId="0" applyNumberFormat="1" applyFont="1" applyFill="1" applyBorder="1" applyAlignment="1">
      <alignment vertical="center" shrinkToFit="1"/>
    </xf>
    <xf numFmtId="178" fontId="3" fillId="2" borderId="8" xfId="0" applyNumberFormat="1" applyFont="1" applyFill="1" applyBorder="1" applyAlignment="1">
      <alignment vertical="center" shrinkToFit="1"/>
    </xf>
    <xf numFmtId="178" fontId="3" fillId="2" borderId="5" xfId="0" applyNumberFormat="1" applyFont="1" applyFill="1" applyBorder="1" applyAlignment="1">
      <alignment vertical="center" shrinkToFit="1"/>
    </xf>
    <xf numFmtId="178" fontId="3" fillId="2" borderId="7" xfId="0" applyNumberFormat="1" applyFont="1" applyFill="1" applyBorder="1" applyAlignment="1">
      <alignment vertical="center" shrinkToFit="1"/>
    </xf>
    <xf numFmtId="0" fontId="9" fillId="0" borderId="0" xfId="0" applyFont="1" applyBorder="1"/>
    <xf numFmtId="179" fontId="11" fillId="0" borderId="24" xfId="0" applyNumberFormat="1" applyFont="1" applyBorder="1" applyAlignment="1">
      <alignment horizontal="center" vertical="center"/>
    </xf>
    <xf numFmtId="178" fontId="11" fillId="0" borderId="5" xfId="0" applyNumberFormat="1" applyFont="1" applyBorder="1" applyAlignment="1">
      <alignment vertical="center" shrinkToFit="1"/>
    </xf>
    <xf numFmtId="178" fontId="11" fillId="2" borderId="0" xfId="0" applyNumberFormat="1" applyFont="1" applyFill="1" applyBorder="1" applyAlignment="1">
      <alignment vertical="center" shrinkToFit="1"/>
    </xf>
    <xf numFmtId="178" fontId="11" fillId="2" borderId="5" xfId="0" applyNumberFormat="1" applyFont="1" applyFill="1" applyBorder="1" applyAlignment="1">
      <alignment vertical="center" shrinkToFit="1"/>
    </xf>
    <xf numFmtId="3" fontId="11" fillId="2" borderId="5" xfId="0" applyNumberFormat="1" applyFont="1" applyFill="1" applyBorder="1" applyAlignment="1">
      <alignment vertical="center" wrapText="1"/>
    </xf>
    <xf numFmtId="179" fontId="11" fillId="0" borderId="2" xfId="0" applyNumberFormat="1" applyFont="1" applyBorder="1" applyAlignment="1">
      <alignment horizontal="center" vertical="center"/>
    </xf>
    <xf numFmtId="178" fontId="11" fillId="0" borderId="6" xfId="0" applyNumberFormat="1" applyFont="1" applyBorder="1" applyAlignment="1">
      <alignment vertical="center" shrinkToFit="1"/>
    </xf>
    <xf numFmtId="178" fontId="11" fillId="2" borderId="3" xfId="0" applyNumberFormat="1" applyFont="1" applyFill="1" applyBorder="1" applyAlignment="1">
      <alignment vertical="center" shrinkToFit="1"/>
    </xf>
    <xf numFmtId="178" fontId="11" fillId="2" borderId="6" xfId="0" applyNumberFormat="1" applyFont="1" applyFill="1" applyBorder="1" applyAlignment="1">
      <alignment vertical="center" shrinkToFit="1"/>
    </xf>
    <xf numFmtId="3" fontId="11" fillId="2" borderId="6" xfId="0" applyNumberFormat="1" applyFont="1" applyFill="1" applyBorder="1" applyAlignment="1">
      <alignment vertical="center" wrapText="1"/>
    </xf>
    <xf numFmtId="178" fontId="2" fillId="0" borderId="30" xfId="0" applyNumberFormat="1" applyFont="1" applyBorder="1" applyAlignment="1">
      <alignment vertical="center" shrinkToFit="1"/>
    </xf>
    <xf numFmtId="178" fontId="2" fillId="2" borderId="31" xfId="0" applyNumberFormat="1" applyFont="1" applyFill="1" applyBorder="1" applyAlignment="1">
      <alignment vertical="center" shrinkToFit="1"/>
    </xf>
    <xf numFmtId="178" fontId="2" fillId="2" borderId="30" xfId="0" applyNumberFormat="1" applyFont="1" applyFill="1" applyBorder="1" applyAlignment="1">
      <alignment vertical="center" shrinkToFit="1"/>
    </xf>
    <xf numFmtId="3" fontId="2" fillId="2" borderId="33" xfId="0" applyNumberFormat="1" applyFont="1" applyFill="1" applyBorder="1" applyAlignment="1">
      <alignment horizontal="center" vertical="center" wrapText="1"/>
    </xf>
    <xf numFmtId="0" fontId="11" fillId="0" borderId="34" xfId="0" applyNumberFormat="1" applyFont="1" applyBorder="1" applyAlignment="1">
      <alignment vertical="center" wrapText="1"/>
    </xf>
    <xf numFmtId="0" fontId="11" fillId="0" borderId="35" xfId="0" applyNumberFormat="1" applyFont="1" applyBorder="1" applyAlignment="1">
      <alignment vertical="center" wrapText="1"/>
    </xf>
    <xf numFmtId="3" fontId="2" fillId="0" borderId="37" xfId="0" applyNumberFormat="1" applyFont="1" applyBorder="1" applyAlignment="1">
      <alignment horizontal="center" vertical="center" shrinkToFit="1"/>
    </xf>
    <xf numFmtId="0" fontId="6" fillId="0" borderId="0" xfId="0" applyFont="1" applyBorder="1" applyAlignment="1">
      <alignment horizontal="center"/>
    </xf>
    <xf numFmtId="0" fontId="2" fillId="0" borderId="0" xfId="0" applyFont="1" applyBorder="1" applyAlignment="1">
      <alignment horizontal="right"/>
    </xf>
    <xf numFmtId="0" fontId="11" fillId="3" borderId="3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right" vertical="center" wrapText="1"/>
    </xf>
    <xf numFmtId="0" fontId="11" fillId="3" borderId="1" xfId="0" applyFont="1" applyFill="1" applyBorder="1" applyAlignment="1">
      <alignment horizontal="right" vertical="center" wrapText="1"/>
    </xf>
    <xf numFmtId="0" fontId="11" fillId="2" borderId="39" xfId="0" applyFont="1" applyFill="1" applyBorder="1" applyAlignment="1">
      <alignment horizontal="center" vertical="center"/>
    </xf>
    <xf numFmtId="178" fontId="2" fillId="2" borderId="33" xfId="0" applyNumberFormat="1" applyFont="1" applyFill="1" applyBorder="1" applyAlignment="1">
      <alignment vertical="center" shrinkToFit="1"/>
    </xf>
    <xf numFmtId="0" fontId="2" fillId="4" borderId="40" xfId="0" applyFont="1" applyFill="1" applyBorder="1" applyAlignment="1">
      <alignment horizontal="center" vertical="center"/>
    </xf>
    <xf numFmtId="0" fontId="2" fillId="4" borderId="41" xfId="0" applyFont="1" applyFill="1" applyBorder="1" applyAlignment="1">
      <alignment horizontal="center" vertical="center" wrapText="1"/>
    </xf>
    <xf numFmtId="0" fontId="2" fillId="4" borderId="41" xfId="0" applyFont="1" applyFill="1" applyBorder="1" applyAlignment="1">
      <alignment horizontal="left" vertical="center"/>
    </xf>
    <xf numFmtId="0" fontId="2" fillId="4" borderId="41" xfId="0" applyFont="1" applyFill="1" applyBorder="1" applyAlignment="1">
      <alignment horizontal="center" vertical="center"/>
    </xf>
    <xf numFmtId="0" fontId="0" fillId="4" borderId="41" xfId="0" applyFont="1" applyFill="1" applyBorder="1" applyAlignment="1">
      <alignment horizontal="center" vertical="center"/>
    </xf>
    <xf numFmtId="0" fontId="2" fillId="4" borderId="3" xfId="0" applyFont="1" applyFill="1" applyBorder="1" applyAlignment="1">
      <alignment horizontal="center" vertical="center" wrapText="1"/>
    </xf>
    <xf numFmtId="3" fontId="11" fillId="2" borderId="42" xfId="0" applyNumberFormat="1" applyFont="1" applyFill="1" applyBorder="1" applyAlignment="1">
      <alignment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left" vertical="center"/>
    </xf>
    <xf numFmtId="0" fontId="2" fillId="4" borderId="3" xfId="0" applyFont="1" applyFill="1" applyBorder="1" applyAlignment="1">
      <alignment horizontal="center" vertical="center"/>
    </xf>
    <xf numFmtId="0" fontId="0" fillId="4" borderId="3" xfId="0" applyFont="1" applyFill="1" applyBorder="1" applyAlignment="1">
      <alignment horizontal="center" vertical="center"/>
    </xf>
    <xf numFmtId="0" fontId="2" fillId="4" borderId="13" xfId="0" applyFont="1" applyFill="1" applyBorder="1" applyAlignment="1">
      <alignment horizontal="center" vertical="center"/>
    </xf>
    <xf numFmtId="0" fontId="2" fillId="0" borderId="0" xfId="0" applyFont="1" applyBorder="1" applyAlignment="1">
      <alignment horizontal="center" vertical="center"/>
    </xf>
    <xf numFmtId="0" fontId="13" fillId="4" borderId="4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 fillId="4" borderId="45" xfId="0" applyFont="1" applyFill="1" applyBorder="1" applyAlignment="1">
      <alignment horizontal="center" vertical="center"/>
    </xf>
    <xf numFmtId="0" fontId="2" fillId="4" borderId="46" xfId="0" applyFont="1" applyFill="1" applyBorder="1" applyAlignment="1">
      <alignment horizontal="center" vertical="center"/>
    </xf>
    <xf numFmtId="0" fontId="0" fillId="0" borderId="0" xfId="0" applyFont="1" applyBorder="1" applyAlignment="1"/>
    <xf numFmtId="177" fontId="2" fillId="0" borderId="0" xfId="0" applyNumberFormat="1" applyFont="1" applyBorder="1" applyAlignment="1">
      <alignment horizontal="center" vertical="center"/>
    </xf>
    <xf numFmtId="178" fontId="2" fillId="0" borderId="0" xfId="0" applyNumberFormat="1" applyFont="1" applyBorder="1" applyAlignment="1">
      <alignment vertical="center" shrinkToFit="1"/>
    </xf>
    <xf numFmtId="0" fontId="2" fillId="2" borderId="0" xfId="0" applyFont="1" applyFill="1" applyBorder="1" applyAlignment="1">
      <alignment horizontal="center" vertical="center"/>
    </xf>
    <xf numFmtId="178" fontId="2" fillId="2" borderId="0" xfId="0" applyNumberFormat="1" applyFont="1" applyFill="1" applyBorder="1" applyAlignment="1">
      <alignment horizontal="center" vertical="center" shrinkToFit="1"/>
    </xf>
    <xf numFmtId="3" fontId="2" fillId="2" borderId="0" xfId="0" applyNumberFormat="1" applyFont="1" applyFill="1" applyBorder="1" applyAlignment="1">
      <alignment horizontal="center" vertical="center" wrapText="1"/>
    </xf>
    <xf numFmtId="3" fontId="2" fillId="0" borderId="0" xfId="0" applyNumberFormat="1" applyFont="1" applyBorder="1" applyAlignment="1">
      <alignment horizontal="center" vertical="center" shrinkToFit="1"/>
    </xf>
    <xf numFmtId="177" fontId="2"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178" fontId="3" fillId="0" borderId="0" xfId="0" applyNumberFormat="1" applyFont="1" applyBorder="1" applyAlignment="1">
      <alignment vertical="center" shrinkToFit="1"/>
    </xf>
    <xf numFmtId="178" fontId="3" fillId="2" borderId="0" xfId="0" applyNumberFormat="1" applyFont="1" applyFill="1" applyBorder="1" applyAlignment="1">
      <alignment vertical="center" shrinkToFit="1"/>
    </xf>
    <xf numFmtId="0" fontId="8" fillId="5" borderId="7" xfId="0" applyFont="1" applyFill="1" applyBorder="1" applyAlignment="1">
      <alignment horizontal="right" vertical="center" wrapText="1"/>
    </xf>
    <xf numFmtId="0" fontId="8" fillId="5" borderId="1" xfId="0" applyFont="1" applyFill="1" applyBorder="1" applyAlignment="1">
      <alignment horizontal="right" vertical="center" wrapText="1"/>
    </xf>
    <xf numFmtId="0" fontId="8" fillId="4" borderId="40" xfId="0" applyFont="1" applyFill="1" applyBorder="1" applyAlignment="1">
      <alignment horizontal="center" vertical="center"/>
    </xf>
    <xf numFmtId="0" fontId="8" fillId="4" borderId="41" xfId="0" applyFont="1" applyFill="1" applyBorder="1" applyAlignment="1">
      <alignment horizontal="left" vertical="center"/>
    </xf>
    <xf numFmtId="0" fontId="8" fillId="4" borderId="41" xfId="0" applyFont="1" applyFill="1" applyBorder="1" applyAlignment="1">
      <alignment horizontal="center" vertical="center"/>
    </xf>
    <xf numFmtId="0" fontId="8" fillId="4" borderId="41" xfId="0" applyFont="1" applyFill="1" applyBorder="1" applyAlignment="1">
      <alignment horizontal="center" vertical="center" wrapText="1"/>
    </xf>
    <xf numFmtId="0" fontId="8" fillId="4" borderId="41" xfId="0" applyFont="1" applyFill="1" applyBorder="1" applyAlignment="1">
      <alignment horizontal="right" vertical="center" wrapText="1"/>
    </xf>
    <xf numFmtId="0" fontId="8" fillId="4" borderId="47" xfId="0" applyFont="1" applyFill="1" applyBorder="1" applyAlignment="1">
      <alignment horizontal="center" vertical="center" wrapText="1"/>
    </xf>
    <xf numFmtId="0" fontId="13" fillId="4" borderId="41" xfId="0" applyFont="1" applyFill="1" applyBorder="1" applyAlignment="1">
      <alignment horizontal="center" vertical="center"/>
    </xf>
    <xf numFmtId="0" fontId="8" fillId="4" borderId="46" xfId="0" applyFont="1" applyFill="1" applyBorder="1" applyAlignment="1">
      <alignment horizontal="center" vertical="center"/>
    </xf>
    <xf numFmtId="178" fontId="8" fillId="2" borderId="0" xfId="0" applyNumberFormat="1" applyFont="1" applyFill="1" applyBorder="1" applyAlignment="1">
      <alignment vertical="center" shrinkToFit="1"/>
    </xf>
    <xf numFmtId="178" fontId="8" fillId="2" borderId="5" xfId="0" applyNumberFormat="1" applyFont="1" applyFill="1" applyBorder="1" applyAlignment="1">
      <alignment vertical="center" shrinkToFit="1"/>
    </xf>
    <xf numFmtId="3" fontId="8" fillId="2" borderId="5" xfId="0" applyNumberFormat="1" applyFont="1" applyFill="1" applyBorder="1" applyAlignment="1">
      <alignment horizontal="center" vertical="center" wrapText="1"/>
    </xf>
    <xf numFmtId="3" fontId="8" fillId="2" borderId="5" xfId="0" applyNumberFormat="1" applyFont="1" applyFill="1" applyBorder="1" applyAlignment="1">
      <alignment vertical="center" wrapText="1"/>
    </xf>
    <xf numFmtId="178" fontId="8" fillId="2" borderId="19" xfId="0" applyNumberFormat="1" applyFont="1" applyFill="1" applyBorder="1" applyAlignment="1">
      <alignment vertical="center" shrinkToFit="1"/>
    </xf>
    <xf numFmtId="0" fontId="8" fillId="2" borderId="26" xfId="0" applyNumberFormat="1" applyFont="1" applyFill="1" applyBorder="1" applyAlignment="1">
      <alignment vertical="center" wrapText="1"/>
    </xf>
    <xf numFmtId="0" fontId="8" fillId="0" borderId="6" xfId="0" applyFont="1" applyBorder="1" applyAlignment="1">
      <alignment vertical="center" wrapText="1"/>
    </xf>
    <xf numFmtId="0" fontId="8" fillId="0" borderId="6" xfId="0" applyFont="1" applyBorder="1" applyAlignment="1">
      <alignment horizontal="center" vertical="center"/>
    </xf>
    <xf numFmtId="0" fontId="8" fillId="0" borderId="35" xfId="0" applyFont="1" applyBorder="1" applyAlignment="1">
      <alignment horizontal="center" vertical="center"/>
    </xf>
    <xf numFmtId="179" fontId="8" fillId="0" borderId="2" xfId="0" applyNumberFormat="1" applyFont="1" applyBorder="1" applyAlignment="1">
      <alignment horizontal="center" vertical="center"/>
    </xf>
    <xf numFmtId="0" fontId="8" fillId="0" borderId="6" xfId="0" applyNumberFormat="1" applyFont="1" applyBorder="1" applyAlignment="1">
      <alignment vertical="center" wrapText="1"/>
    </xf>
    <xf numFmtId="178" fontId="8" fillId="0" borderId="6" xfId="0" applyNumberFormat="1" applyFont="1" applyBorder="1" applyAlignment="1">
      <alignment vertical="center" shrinkToFit="1"/>
    </xf>
    <xf numFmtId="178" fontId="8" fillId="2" borderId="3" xfId="0" applyNumberFormat="1" applyFont="1" applyFill="1" applyBorder="1" applyAlignment="1">
      <alignment vertical="center" shrinkToFit="1"/>
    </xf>
    <xf numFmtId="178" fontId="8" fillId="2" borderId="6" xfId="0" applyNumberFormat="1" applyFont="1" applyFill="1" applyBorder="1" applyAlignment="1">
      <alignment vertical="center" shrinkToFit="1"/>
    </xf>
    <xf numFmtId="3" fontId="8" fillId="2" borderId="6" xfId="0" applyNumberFormat="1" applyFont="1" applyFill="1" applyBorder="1" applyAlignment="1">
      <alignment horizontal="center" vertical="center" wrapText="1"/>
    </xf>
    <xf numFmtId="3" fontId="8" fillId="2" borderId="6" xfId="0" applyNumberFormat="1" applyFont="1" applyFill="1" applyBorder="1" applyAlignment="1">
      <alignment vertical="center" wrapText="1"/>
    </xf>
    <xf numFmtId="178" fontId="8" fillId="2" borderId="9" xfId="0" applyNumberFormat="1" applyFont="1" applyFill="1" applyBorder="1" applyAlignment="1">
      <alignment vertical="center" shrinkToFit="1"/>
    </xf>
    <xf numFmtId="0" fontId="8" fillId="2" borderId="6" xfId="0" applyNumberFormat="1" applyFont="1" applyFill="1" applyBorder="1" applyAlignment="1">
      <alignment horizontal="center" vertical="center" wrapText="1"/>
    </xf>
    <xf numFmtId="0" fontId="8" fillId="2" borderId="6" xfId="0" applyNumberFormat="1" applyFont="1" applyFill="1" applyBorder="1" applyAlignment="1">
      <alignment vertical="center" wrapText="1"/>
    </xf>
    <xf numFmtId="0" fontId="8" fillId="0" borderId="9" xfId="0" applyNumberFormat="1" applyFont="1" applyBorder="1" applyAlignment="1">
      <alignment vertical="center" wrapText="1"/>
    </xf>
    <xf numFmtId="0" fontId="8" fillId="0" borderId="6" xfId="0" applyFont="1" applyBorder="1" applyAlignment="1">
      <alignment horizontal="center" vertical="center" wrapText="1"/>
    </xf>
    <xf numFmtId="0" fontId="8" fillId="0" borderId="9" xfId="0" applyFont="1" applyBorder="1" applyAlignment="1">
      <alignment vertical="center" wrapText="1"/>
    </xf>
    <xf numFmtId="0" fontId="8" fillId="0" borderId="9" xfId="0" applyFont="1" applyBorder="1" applyAlignment="1">
      <alignment horizontal="center" vertical="center" wrapText="1"/>
    </xf>
    <xf numFmtId="179" fontId="8" fillId="4" borderId="2" xfId="0" applyNumberFormat="1" applyFont="1" applyFill="1" applyBorder="1" applyAlignment="1">
      <alignment horizontal="center" vertical="center"/>
    </xf>
    <xf numFmtId="0" fontId="8" fillId="4" borderId="3" xfId="0" applyNumberFormat="1" applyFont="1" applyFill="1" applyBorder="1" applyAlignment="1">
      <alignment vertical="center" wrapText="1"/>
    </xf>
    <xf numFmtId="178" fontId="8" fillId="4" borderId="3" xfId="0" applyNumberFormat="1" applyFont="1" applyFill="1" applyBorder="1" applyAlignment="1">
      <alignment vertical="center" shrinkToFit="1"/>
    </xf>
    <xf numFmtId="3" fontId="8" fillId="4" borderId="3" xfId="0" applyNumberFormat="1" applyFont="1" applyFill="1" applyBorder="1" applyAlignment="1">
      <alignment horizontal="center" vertical="center" wrapText="1"/>
    </xf>
    <xf numFmtId="3" fontId="8" fillId="4" borderId="3" xfId="0" applyNumberFormat="1" applyFont="1" applyFill="1" applyBorder="1" applyAlignment="1">
      <alignment vertical="center" wrapText="1"/>
    </xf>
    <xf numFmtId="0" fontId="8" fillId="4" borderId="3"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13" xfId="0" applyFont="1" applyFill="1" applyBorder="1" applyAlignment="1">
      <alignment horizontal="center" vertical="center"/>
    </xf>
    <xf numFmtId="180" fontId="8" fillId="2" borderId="3" xfId="0" applyNumberFormat="1" applyFont="1" applyFill="1" applyBorder="1" applyAlignment="1">
      <alignment vertical="center" shrinkToFit="1"/>
    </xf>
    <xf numFmtId="179" fontId="8" fillId="0" borderId="20" xfId="0" applyNumberFormat="1" applyFont="1" applyBorder="1" applyAlignment="1">
      <alignment horizontal="center" vertical="center"/>
    </xf>
    <xf numFmtId="0" fontId="8" fillId="0" borderId="16" xfId="0" applyNumberFormat="1" applyFont="1" applyBorder="1" applyAlignment="1">
      <alignment vertical="center" wrapText="1"/>
    </xf>
    <xf numFmtId="178" fontId="8" fillId="0" borderId="16" xfId="0" applyNumberFormat="1" applyFont="1" applyBorder="1" applyAlignment="1">
      <alignment vertical="center" shrinkToFit="1"/>
    </xf>
    <xf numFmtId="178" fontId="8" fillId="2" borderId="48" xfId="0" applyNumberFormat="1" applyFont="1" applyFill="1" applyBorder="1" applyAlignment="1">
      <alignment vertical="center" shrinkToFit="1"/>
    </xf>
    <xf numFmtId="178" fontId="8" fillId="2" borderId="16" xfId="0" applyNumberFormat="1" applyFont="1" applyFill="1" applyBorder="1" applyAlignment="1">
      <alignment vertical="center" shrinkToFit="1"/>
    </xf>
    <xf numFmtId="3" fontId="8" fillId="2" borderId="16" xfId="0" applyNumberFormat="1" applyFont="1" applyFill="1" applyBorder="1" applyAlignment="1">
      <alignment horizontal="center" vertical="center" wrapText="1"/>
    </xf>
    <xf numFmtId="3" fontId="8" fillId="2" borderId="16" xfId="0" applyNumberFormat="1" applyFont="1" applyFill="1" applyBorder="1" applyAlignment="1">
      <alignment vertical="center" wrapText="1"/>
    </xf>
    <xf numFmtId="0" fontId="8" fillId="2" borderId="16" xfId="0" applyNumberFormat="1" applyFont="1" applyFill="1" applyBorder="1" applyAlignment="1">
      <alignment horizontal="center" vertical="center" wrapText="1"/>
    </xf>
    <xf numFmtId="0" fontId="8" fillId="2" borderId="16" xfId="0" applyNumberFormat="1" applyFont="1" applyFill="1" applyBorder="1" applyAlignment="1">
      <alignment vertical="center" wrapText="1"/>
    </xf>
    <xf numFmtId="0" fontId="8" fillId="0" borderId="21" xfId="0" applyNumberFormat="1" applyFont="1" applyBorder="1" applyAlignment="1">
      <alignment vertical="center" wrapText="1"/>
    </xf>
    <xf numFmtId="0" fontId="8" fillId="0" borderId="16" xfId="0" applyFont="1" applyBorder="1" applyAlignment="1">
      <alignment vertical="center" wrapText="1"/>
    </xf>
    <xf numFmtId="0" fontId="8" fillId="0" borderId="21" xfId="0" applyFont="1" applyBorder="1" applyAlignment="1">
      <alignment vertical="center" wrapText="1"/>
    </xf>
    <xf numFmtId="0" fontId="8" fillId="0" borderId="27" xfId="0" applyFont="1" applyBorder="1" applyAlignment="1">
      <alignment vertical="center" wrapText="1"/>
    </xf>
    <xf numFmtId="0" fontId="8" fillId="0" borderId="43" xfId="0" applyFont="1" applyBorder="1" applyAlignment="1">
      <alignment horizontal="center" vertical="center" wrapText="1"/>
    </xf>
    <xf numFmtId="0" fontId="8" fillId="0" borderId="27" xfId="0" applyFont="1" applyBorder="1" applyAlignment="1">
      <alignment horizontal="center" vertical="center"/>
    </xf>
    <xf numFmtId="0" fontId="8" fillId="0" borderId="36" xfId="0" applyFont="1" applyBorder="1" applyAlignment="1">
      <alignment horizontal="center" vertical="center"/>
    </xf>
    <xf numFmtId="178" fontId="8" fillId="0" borderId="22" xfId="0" applyNumberFormat="1" applyFont="1" applyBorder="1" applyAlignment="1">
      <alignment vertical="center" shrinkToFit="1"/>
    </xf>
    <xf numFmtId="178" fontId="8" fillId="2" borderId="50" xfId="0" applyNumberFormat="1" applyFont="1" applyFill="1" applyBorder="1" applyAlignment="1">
      <alignment vertical="center" shrinkToFit="1"/>
    </xf>
    <xf numFmtId="178" fontId="8" fillId="2" borderId="22" xfId="0" applyNumberFormat="1" applyFont="1" applyFill="1" applyBorder="1" applyAlignment="1">
      <alignment vertical="center" shrinkToFit="1"/>
    </xf>
    <xf numFmtId="178" fontId="8" fillId="2" borderId="17" xfId="0" applyNumberFormat="1" applyFont="1" applyFill="1" applyBorder="1" applyAlignment="1">
      <alignment vertical="center" shrinkToFit="1"/>
    </xf>
    <xf numFmtId="178" fontId="8" fillId="0" borderId="23" xfId="0" applyNumberFormat="1" applyFont="1" applyBorder="1" applyAlignment="1">
      <alignment vertical="center" shrinkToFit="1"/>
    </xf>
    <xf numFmtId="178" fontId="8" fillId="2" borderId="52" xfId="0" applyNumberFormat="1" applyFont="1" applyFill="1" applyBorder="1" applyAlignment="1">
      <alignment vertical="center" shrinkToFit="1"/>
    </xf>
    <xf numFmtId="178" fontId="8" fillId="2" borderId="23" xfId="0" applyNumberFormat="1" applyFont="1" applyFill="1" applyBorder="1" applyAlignment="1">
      <alignment vertical="center" shrinkToFit="1"/>
    </xf>
    <xf numFmtId="178" fontId="8" fillId="2" borderId="18" xfId="0" applyNumberFormat="1" applyFont="1" applyFill="1" applyBorder="1" applyAlignment="1">
      <alignment vertical="center" shrinkToFit="1"/>
    </xf>
    <xf numFmtId="178" fontId="8" fillId="0" borderId="25" xfId="0" applyNumberFormat="1" applyFont="1" applyBorder="1" applyAlignment="1">
      <alignment vertical="center" shrinkToFit="1"/>
    </xf>
    <xf numFmtId="178" fontId="8" fillId="2" borderId="53" xfId="0" applyNumberFormat="1" applyFont="1" applyFill="1" applyBorder="1" applyAlignment="1">
      <alignment vertical="center" shrinkToFit="1"/>
    </xf>
    <xf numFmtId="178" fontId="8" fillId="2" borderId="25" xfId="0" applyNumberFormat="1" applyFont="1" applyFill="1" applyBorder="1" applyAlignment="1">
      <alignment vertical="center" shrinkToFit="1"/>
    </xf>
    <xf numFmtId="178" fontId="8" fillId="2" borderId="54" xfId="0" applyNumberFormat="1" applyFont="1" applyFill="1" applyBorder="1" applyAlignment="1">
      <alignment vertical="center" shrinkToFit="1"/>
    </xf>
    <xf numFmtId="178" fontId="8" fillId="2" borderId="38" xfId="0" applyNumberFormat="1" applyFont="1" applyFill="1" applyBorder="1" applyAlignment="1">
      <alignment vertical="center" shrinkToFit="1"/>
    </xf>
    <xf numFmtId="178" fontId="8" fillId="2" borderId="21" xfId="0" applyNumberFormat="1" applyFont="1" applyFill="1" applyBorder="1" applyAlignment="1">
      <alignment vertical="center" shrinkToFit="1"/>
    </xf>
    <xf numFmtId="178" fontId="8" fillId="2" borderId="8" xfId="0" applyNumberFormat="1" applyFont="1" applyFill="1" applyBorder="1" applyAlignment="1">
      <alignment vertical="center" shrinkToFit="1"/>
    </xf>
    <xf numFmtId="178" fontId="8" fillId="0" borderId="7" xfId="0" applyNumberFormat="1" applyFont="1" applyBorder="1" applyAlignment="1">
      <alignment vertical="center" shrinkToFit="1"/>
    </xf>
    <xf numFmtId="178" fontId="8" fillId="2" borderId="1" xfId="0" applyNumberFormat="1" applyFont="1" applyFill="1" applyBorder="1" applyAlignment="1">
      <alignment vertical="center" shrinkToFit="1"/>
    </xf>
    <xf numFmtId="178" fontId="8" fillId="2" borderId="7" xfId="0" applyNumberFormat="1" applyFont="1" applyFill="1" applyBorder="1" applyAlignment="1">
      <alignment vertical="center" shrinkToFit="1"/>
    </xf>
    <xf numFmtId="178" fontId="8" fillId="2" borderId="55" xfId="0" applyNumberFormat="1" applyFont="1" applyFill="1" applyBorder="1" applyAlignment="1">
      <alignment vertical="center" shrinkToFit="1"/>
    </xf>
    <xf numFmtId="0" fontId="8" fillId="4" borderId="47" xfId="0" applyFont="1" applyFill="1" applyBorder="1" applyAlignment="1">
      <alignment horizontal="center" vertical="center"/>
    </xf>
    <xf numFmtId="177" fontId="8" fillId="0" borderId="2" xfId="0" applyNumberFormat="1" applyFont="1" applyBorder="1" applyAlignment="1">
      <alignment horizontal="center" vertical="center"/>
    </xf>
    <xf numFmtId="178" fontId="8" fillId="2" borderId="27" xfId="0" applyNumberFormat="1" applyFont="1" applyFill="1" applyBorder="1" applyAlignment="1">
      <alignment vertical="center" shrinkToFit="1"/>
    </xf>
    <xf numFmtId="0" fontId="8" fillId="4" borderId="2" xfId="0" applyFont="1" applyFill="1" applyBorder="1" applyAlignment="1">
      <alignment horizontal="center" vertical="center"/>
    </xf>
    <xf numFmtId="0" fontId="8" fillId="4" borderId="3" xfId="0" applyFont="1" applyFill="1" applyBorder="1" applyAlignment="1">
      <alignment horizontal="left" vertical="center"/>
    </xf>
    <xf numFmtId="0" fontId="13" fillId="4" borderId="3" xfId="0" applyFont="1" applyFill="1" applyBorder="1" applyAlignment="1">
      <alignment horizontal="center" vertical="center"/>
    </xf>
    <xf numFmtId="177" fontId="8" fillId="0" borderId="20" xfId="0" applyNumberFormat="1" applyFont="1" applyBorder="1" applyAlignment="1">
      <alignment horizontal="center" vertical="center"/>
    </xf>
    <xf numFmtId="0" fontId="8" fillId="0" borderId="16" xfId="0" applyFont="1" applyBorder="1" applyAlignment="1">
      <alignment horizontal="center" vertical="center"/>
    </xf>
    <xf numFmtId="0" fontId="8" fillId="0" borderId="44" xfId="0" applyFont="1" applyBorder="1" applyAlignment="1">
      <alignment horizontal="center" vertical="center"/>
    </xf>
    <xf numFmtId="178" fontId="8" fillId="0" borderId="22" xfId="0" applyNumberFormat="1" applyFont="1" applyBorder="1" applyAlignment="1">
      <alignment horizontal="center" vertical="center"/>
    </xf>
    <xf numFmtId="178" fontId="8" fillId="2" borderId="22" xfId="0" applyNumberFormat="1" applyFont="1" applyFill="1" applyBorder="1" applyAlignment="1">
      <alignment horizontal="center" vertical="center"/>
    </xf>
    <xf numFmtId="178" fontId="8" fillId="0" borderId="6" xfId="0" applyNumberFormat="1" applyFont="1" applyBorder="1" applyAlignment="1">
      <alignment horizontal="center" vertical="center"/>
    </xf>
    <xf numFmtId="178" fontId="8" fillId="2" borderId="6" xfId="0" applyNumberFormat="1" applyFont="1" applyFill="1" applyBorder="1" applyAlignment="1">
      <alignment horizontal="center" vertical="center"/>
    </xf>
    <xf numFmtId="178" fontId="8" fillId="0" borderId="23" xfId="0" applyNumberFormat="1" applyFont="1" applyBorder="1" applyAlignment="1">
      <alignment horizontal="center" vertical="center"/>
    </xf>
    <xf numFmtId="178" fontId="8" fillId="2" borderId="23" xfId="0" applyNumberFormat="1" applyFont="1" applyFill="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2" fillId="0" borderId="0" xfId="0" applyFont="1" applyFill="1" applyAlignment="1"/>
    <xf numFmtId="0" fontId="2" fillId="0" borderId="0" xfId="0" applyFont="1" applyFill="1" applyBorder="1" applyAlignment="1"/>
    <xf numFmtId="0" fontId="2" fillId="0" borderId="0" xfId="0" applyFont="1" applyFill="1"/>
    <xf numFmtId="179" fontId="8" fillId="6" borderId="24" xfId="0" applyNumberFormat="1" applyFont="1" applyFill="1" applyBorder="1" applyAlignment="1">
      <alignment horizontal="center" vertical="center"/>
    </xf>
    <xf numFmtId="0" fontId="8" fillId="6" borderId="5" xfId="0" applyNumberFormat="1" applyFont="1" applyFill="1" applyBorder="1" applyAlignment="1">
      <alignment vertical="center" wrapText="1"/>
    </xf>
    <xf numFmtId="178" fontId="8" fillId="6" borderId="5" xfId="0" applyNumberFormat="1" applyFont="1" applyFill="1" applyBorder="1" applyAlignment="1">
      <alignment vertical="center" shrinkToFit="1"/>
    </xf>
    <xf numFmtId="178" fontId="8" fillId="6" borderId="0" xfId="0" applyNumberFormat="1" applyFont="1" applyFill="1" applyBorder="1" applyAlignment="1">
      <alignment vertical="center" shrinkToFit="1"/>
    </xf>
    <xf numFmtId="179" fontId="8" fillId="6" borderId="2" xfId="0" applyNumberFormat="1" applyFont="1" applyFill="1" applyBorder="1" applyAlignment="1">
      <alignment horizontal="center" vertical="center"/>
    </xf>
    <xf numFmtId="0" fontId="8" fillId="6" borderId="6" xfId="0" applyNumberFormat="1" applyFont="1" applyFill="1" applyBorder="1" applyAlignment="1">
      <alignment vertical="center" wrapText="1"/>
    </xf>
    <xf numFmtId="178" fontId="8" fillId="6" borderId="6" xfId="0" applyNumberFormat="1" applyFont="1" applyFill="1" applyBorder="1" applyAlignment="1">
      <alignment vertical="center" shrinkToFit="1"/>
    </xf>
    <xf numFmtId="178" fontId="8" fillId="6" borderId="3" xfId="0" applyNumberFormat="1" applyFont="1" applyFill="1" applyBorder="1" applyAlignment="1">
      <alignment vertical="center" shrinkToFit="1"/>
    </xf>
    <xf numFmtId="0" fontId="8" fillId="6" borderId="9" xfId="0" applyNumberFormat="1" applyFont="1" applyFill="1" applyBorder="1" applyAlignment="1">
      <alignment vertical="center" wrapText="1"/>
    </xf>
    <xf numFmtId="0" fontId="8" fillId="6" borderId="6" xfId="0" applyFont="1" applyFill="1" applyBorder="1" applyAlignment="1">
      <alignment horizontal="center" vertical="center" wrapText="1"/>
    </xf>
    <xf numFmtId="0" fontId="8" fillId="6" borderId="9" xfId="0" applyFont="1" applyFill="1" applyBorder="1" applyAlignment="1">
      <alignment vertical="center" wrapText="1"/>
    </xf>
    <xf numFmtId="0" fontId="8" fillId="6" borderId="6" xfId="0" applyFont="1" applyFill="1" applyBorder="1" applyAlignment="1">
      <alignment vertical="center" wrapText="1"/>
    </xf>
    <xf numFmtId="0" fontId="8" fillId="6" borderId="9" xfId="0" applyFont="1" applyFill="1" applyBorder="1" applyAlignment="1">
      <alignment horizontal="center" vertical="center" wrapText="1"/>
    </xf>
    <xf numFmtId="0" fontId="8" fillId="6" borderId="6" xfId="0" applyFont="1" applyFill="1" applyBorder="1" applyAlignment="1">
      <alignment horizontal="center" vertical="center"/>
    </xf>
    <xf numFmtId="0" fontId="8" fillId="6" borderId="35" xfId="0" applyFont="1" applyFill="1" applyBorder="1" applyAlignment="1">
      <alignment horizontal="center" vertical="center"/>
    </xf>
    <xf numFmtId="0" fontId="8" fillId="6" borderId="19" xfId="0" applyNumberFormat="1" applyFont="1" applyFill="1" applyBorder="1" applyAlignment="1">
      <alignment vertical="center" wrapText="1"/>
    </xf>
    <xf numFmtId="0" fontId="8" fillId="6" borderId="5" xfId="0" applyFont="1" applyFill="1" applyBorder="1" applyAlignment="1">
      <alignment horizontal="center" vertical="center" wrapText="1"/>
    </xf>
    <xf numFmtId="0" fontId="8" fillId="6" borderId="19" xfId="0" applyFont="1" applyFill="1" applyBorder="1" applyAlignment="1">
      <alignment vertical="center" wrapText="1"/>
    </xf>
    <xf numFmtId="0" fontId="8" fillId="6" borderId="19" xfId="0" applyFont="1" applyFill="1" applyBorder="1" applyAlignment="1">
      <alignment horizontal="center" vertical="center" wrapText="1"/>
    </xf>
    <xf numFmtId="177" fontId="8" fillId="6" borderId="2" xfId="0" applyNumberFormat="1" applyFont="1" applyFill="1" applyBorder="1" applyAlignment="1">
      <alignment horizontal="center" vertical="center"/>
    </xf>
    <xf numFmtId="177" fontId="8" fillId="6" borderId="61" xfId="0" applyNumberFormat="1" applyFont="1" applyFill="1" applyBorder="1" applyAlignment="1">
      <alignment horizontal="center" vertical="center"/>
    </xf>
    <xf numFmtId="0" fontId="8" fillId="6" borderId="25" xfId="0" applyNumberFormat="1" applyFont="1" applyFill="1" applyBorder="1" applyAlignment="1">
      <alignment vertical="center" wrapText="1"/>
    </xf>
    <xf numFmtId="178" fontId="8" fillId="6" borderId="25" xfId="0" applyNumberFormat="1" applyFont="1" applyFill="1" applyBorder="1" applyAlignment="1">
      <alignment vertical="center" shrinkToFit="1"/>
    </xf>
    <xf numFmtId="177" fontId="8" fillId="6" borderId="29" xfId="0" applyNumberFormat="1" applyFont="1" applyFill="1" applyBorder="1" applyAlignment="1">
      <alignment horizontal="center" vertical="center"/>
    </xf>
    <xf numFmtId="0" fontId="8" fillId="6" borderId="27" xfId="0" applyNumberFormat="1" applyFont="1" applyFill="1" applyBorder="1" applyAlignment="1">
      <alignment vertical="center" wrapText="1"/>
    </xf>
    <xf numFmtId="178" fontId="8" fillId="6" borderId="27" xfId="0" applyNumberFormat="1" applyFont="1" applyFill="1" applyBorder="1" applyAlignment="1">
      <alignment vertical="center" shrinkToFit="1"/>
    </xf>
    <xf numFmtId="0" fontId="8" fillId="6" borderId="54" xfId="0" applyNumberFormat="1" applyFont="1" applyFill="1" applyBorder="1" applyAlignment="1">
      <alignment vertical="center" wrapText="1"/>
    </xf>
    <xf numFmtId="0" fontId="8" fillId="6" borderId="43" xfId="0" applyNumberFormat="1" applyFont="1" applyFill="1" applyBorder="1" applyAlignment="1">
      <alignment vertical="center" wrapText="1"/>
    </xf>
    <xf numFmtId="0" fontId="8" fillId="6" borderId="43" xfId="0" applyFont="1" applyFill="1" applyBorder="1" applyAlignment="1">
      <alignment horizontal="center" vertical="center" wrapText="1"/>
    </xf>
    <xf numFmtId="177" fontId="2" fillId="6" borderId="40" xfId="0" applyNumberFormat="1" applyFont="1" applyFill="1" applyBorder="1" applyAlignment="1">
      <alignment horizontal="center" vertical="center"/>
    </xf>
    <xf numFmtId="0" fontId="2" fillId="6" borderId="42" xfId="0" applyNumberFormat="1" applyFont="1" applyFill="1" applyBorder="1" applyAlignment="1">
      <alignment vertical="center" wrapText="1"/>
    </xf>
    <xf numFmtId="178" fontId="3" fillId="6" borderId="42" xfId="0" applyNumberFormat="1" applyFont="1" applyFill="1" applyBorder="1" applyAlignment="1">
      <alignment vertical="center" shrinkToFit="1"/>
    </xf>
    <xf numFmtId="0" fontId="2" fillId="6" borderId="41" xfId="0" applyFont="1" applyFill="1" applyBorder="1" applyAlignment="1">
      <alignment vertical="center" wrapText="1"/>
    </xf>
    <xf numFmtId="0" fontId="2" fillId="6" borderId="47" xfId="0" applyNumberFormat="1" applyFont="1" applyFill="1" applyBorder="1" applyAlignment="1">
      <alignment horizontal="center" vertical="center" wrapText="1"/>
    </xf>
    <xf numFmtId="0" fontId="2" fillId="6" borderId="62" xfId="0" applyNumberFormat="1" applyFont="1" applyFill="1" applyBorder="1" applyAlignment="1">
      <alignment horizontal="center" vertical="center" wrapText="1"/>
    </xf>
    <xf numFmtId="0" fontId="2" fillId="6" borderId="46" xfId="0" applyNumberFormat="1" applyFont="1" applyFill="1" applyBorder="1" applyAlignment="1">
      <alignment horizontal="center" vertical="center" wrapText="1"/>
    </xf>
    <xf numFmtId="177" fontId="2" fillId="6" borderId="2" xfId="0" applyNumberFormat="1" applyFont="1" applyFill="1" applyBorder="1" applyAlignment="1">
      <alignment horizontal="center" vertical="center"/>
    </xf>
    <xf numFmtId="0" fontId="2" fillId="6" borderId="6" xfId="0" applyNumberFormat="1" applyFont="1" applyFill="1" applyBorder="1" applyAlignment="1">
      <alignment vertical="center" wrapText="1"/>
    </xf>
    <xf numFmtId="178" fontId="3" fillId="6" borderId="6" xfId="0" applyNumberFormat="1" applyFont="1" applyFill="1" applyBorder="1" applyAlignment="1">
      <alignment vertical="center" shrinkToFit="1"/>
    </xf>
    <xf numFmtId="0" fontId="2" fillId="6" borderId="3" xfId="0" applyFont="1" applyFill="1" applyBorder="1" applyAlignment="1">
      <alignment vertical="center" wrapText="1"/>
    </xf>
    <xf numFmtId="0" fontId="2" fillId="6" borderId="9" xfId="0" quotePrefix="1" applyNumberFormat="1" applyFont="1" applyFill="1" applyBorder="1" applyAlignment="1">
      <alignment horizontal="center" vertical="center" wrapText="1"/>
    </xf>
    <xf numFmtId="0" fontId="2" fillId="6" borderId="11" xfId="0" quotePrefix="1" applyNumberFormat="1" applyFont="1" applyFill="1" applyBorder="1" applyAlignment="1">
      <alignment horizontal="center" vertical="center" wrapText="1"/>
    </xf>
    <xf numFmtId="0" fontId="2" fillId="6" borderId="13" xfId="0" applyNumberFormat="1" applyFont="1" applyFill="1" applyBorder="1" applyAlignment="1">
      <alignment horizontal="center" vertical="center" wrapText="1"/>
    </xf>
    <xf numFmtId="0" fontId="2" fillId="6" borderId="9" xfId="0" applyNumberFormat="1" applyFont="1" applyFill="1" applyBorder="1" applyAlignment="1">
      <alignment horizontal="center" vertical="center" wrapText="1"/>
    </xf>
    <xf numFmtId="0" fontId="2" fillId="6" borderId="11" xfId="0" applyNumberFormat="1" applyFont="1" applyFill="1" applyBorder="1" applyAlignment="1">
      <alignment horizontal="center" vertical="center" wrapText="1"/>
    </xf>
    <xf numFmtId="0" fontId="2" fillId="0" borderId="0" xfId="0" applyFont="1" applyAlignment="1">
      <alignment horizontal="left" vertical="center"/>
    </xf>
    <xf numFmtId="0" fontId="2" fillId="6" borderId="42" xfId="0" applyNumberFormat="1" applyFont="1" applyFill="1" applyBorder="1" applyAlignment="1">
      <alignment horizontal="left" vertical="center" wrapText="1"/>
    </xf>
    <xf numFmtId="0" fontId="2" fillId="6" borderId="6" xfId="0" applyNumberFormat="1" applyFont="1" applyFill="1" applyBorder="1" applyAlignment="1">
      <alignment horizontal="left" vertical="center" wrapText="1"/>
    </xf>
    <xf numFmtId="0" fontId="2" fillId="0" borderId="6" xfId="0" applyNumberFormat="1" applyFont="1" applyBorder="1" applyAlignment="1">
      <alignment horizontal="left" vertical="center" wrapText="1"/>
    </xf>
    <xf numFmtId="0" fontId="2" fillId="0" borderId="8" xfId="0" applyNumberFormat="1" applyFont="1" applyBorder="1" applyAlignment="1">
      <alignment horizontal="left" vertical="center" wrapText="1"/>
    </xf>
    <xf numFmtId="0" fontId="2" fillId="0" borderId="5"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7"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0" xfId="0" applyFont="1" applyBorder="1" applyAlignment="1">
      <alignment horizontal="left" vertical="center"/>
    </xf>
    <xf numFmtId="0" fontId="2" fillId="6" borderId="6" xfId="0" applyNumberFormat="1" applyFont="1" applyFill="1" applyBorder="1" applyAlignment="1">
      <alignment horizontal="left" vertical="center" wrapText="1" shrinkToFit="1"/>
    </xf>
    <xf numFmtId="0" fontId="2" fillId="0" borderId="6" xfId="0" applyNumberFormat="1" applyFont="1" applyBorder="1" applyAlignment="1">
      <alignment horizontal="left" vertical="center" wrapText="1" shrinkToFit="1"/>
    </xf>
    <xf numFmtId="0" fontId="2" fillId="0" borderId="8" xfId="0" applyNumberFormat="1" applyFont="1" applyBorder="1" applyAlignment="1">
      <alignment horizontal="left" vertical="center" wrapText="1" shrinkToFit="1"/>
    </xf>
    <xf numFmtId="0" fontId="2" fillId="6" borderId="42" xfId="0" applyNumberFormat="1" applyFont="1" applyFill="1" applyBorder="1" applyAlignment="1">
      <alignment horizontal="left" vertical="center" wrapText="1" shrinkToFit="1"/>
    </xf>
    <xf numFmtId="3" fontId="8" fillId="2" borderId="25" xfId="0" applyNumberFormat="1" applyFont="1" applyFill="1" applyBorder="1" applyAlignment="1">
      <alignment horizontal="left" vertical="top" wrapText="1"/>
    </xf>
    <xf numFmtId="3" fontId="8" fillId="2" borderId="6" xfId="0" applyNumberFormat="1" applyFont="1" applyFill="1" applyBorder="1" applyAlignment="1">
      <alignment horizontal="left" vertical="top" wrapText="1"/>
    </xf>
    <xf numFmtId="3" fontId="8" fillId="2" borderId="27" xfId="0" applyNumberFormat="1" applyFont="1" applyFill="1" applyBorder="1" applyAlignment="1">
      <alignment horizontal="left" vertical="top" wrapText="1"/>
    </xf>
    <xf numFmtId="0" fontId="8" fillId="4" borderId="3" xfId="0" applyFont="1" applyFill="1" applyBorder="1" applyAlignment="1">
      <alignment horizontal="left" vertical="top" wrapText="1"/>
    </xf>
    <xf numFmtId="3" fontId="8" fillId="2" borderId="16" xfId="0" applyNumberFormat="1" applyFont="1" applyFill="1" applyBorder="1" applyAlignment="1">
      <alignment horizontal="left" vertical="top" wrapText="1"/>
    </xf>
    <xf numFmtId="0" fontId="2" fillId="4" borderId="3" xfId="0" applyFont="1" applyFill="1" applyBorder="1" applyAlignment="1">
      <alignment horizontal="left" vertical="top" wrapText="1"/>
    </xf>
    <xf numFmtId="177" fontId="2" fillId="0" borderId="0" xfId="0" applyNumberFormat="1" applyFont="1" applyFill="1" applyBorder="1" applyAlignment="1">
      <alignment horizontal="left" vertical="center"/>
    </xf>
    <xf numFmtId="177" fontId="11" fillId="0" borderId="0" xfId="0" applyNumberFormat="1" applyFont="1" applyFill="1" applyBorder="1" applyAlignment="1">
      <alignment horizontal="center" vertical="center"/>
    </xf>
    <xf numFmtId="178" fontId="2" fillId="0" borderId="0" xfId="0" applyNumberFormat="1" applyFont="1" applyFill="1" applyBorder="1" applyAlignment="1">
      <alignment vertical="center" shrinkToFit="1"/>
    </xf>
    <xf numFmtId="0" fontId="11" fillId="0" borderId="0" xfId="0" applyFont="1" applyFill="1" applyBorder="1" applyAlignment="1">
      <alignment horizontal="center" vertical="center"/>
    </xf>
    <xf numFmtId="178" fontId="2" fillId="0" borderId="0" xfId="0" applyNumberFormat="1" applyFont="1" applyFill="1" applyBorder="1" applyAlignment="1">
      <alignment horizontal="center" vertical="center" shrinkToFit="1"/>
    </xf>
    <xf numFmtId="3"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shrinkToFit="1"/>
    </xf>
    <xf numFmtId="177" fontId="2" fillId="0" borderId="0" xfId="0" applyNumberFormat="1" applyFont="1" applyFill="1" applyBorder="1" applyAlignment="1"/>
    <xf numFmtId="177" fontId="2" fillId="0" borderId="0" xfId="0" applyNumberFormat="1" applyFont="1" applyFill="1" applyBorder="1" applyAlignment="1">
      <alignment horizontal="left"/>
    </xf>
    <xf numFmtId="3" fontId="2" fillId="0" borderId="0" xfId="0" applyNumberFormat="1" applyFont="1" applyFill="1" applyBorder="1" applyAlignment="1">
      <alignment vertical="center" shrinkToFit="1"/>
    </xf>
    <xf numFmtId="0" fontId="2" fillId="0" borderId="0" xfId="0" applyFont="1" applyFill="1" applyBorder="1" applyAlignment="1">
      <alignment vertical="center"/>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7" xfId="0" applyFont="1" applyFill="1" applyBorder="1" applyAlignment="1">
      <alignment horizontal="center" vertical="center"/>
    </xf>
    <xf numFmtId="0" fontId="2" fillId="0" borderId="1" xfId="0" applyFont="1" applyBorder="1" applyAlignment="1">
      <alignment horizontal="right"/>
    </xf>
    <xf numFmtId="0" fontId="2" fillId="0" borderId="0" xfId="0" applyFont="1" applyAlignment="1">
      <alignment vertical="center"/>
    </xf>
    <xf numFmtId="0" fontId="17" fillId="4" borderId="78" xfId="0" applyFont="1" applyFill="1" applyBorder="1" applyAlignment="1">
      <alignment horizontal="center" vertical="center"/>
    </xf>
    <xf numFmtId="0" fontId="17" fillId="4" borderId="45" xfId="0" applyFont="1" applyFill="1" applyBorder="1" applyAlignment="1">
      <alignment horizontal="left" vertical="center"/>
    </xf>
    <xf numFmtId="0" fontId="17" fillId="4" borderId="45" xfId="0" applyFont="1" applyFill="1" applyBorder="1" applyAlignment="1">
      <alignment horizontal="center" vertical="center"/>
    </xf>
    <xf numFmtId="0" fontId="17" fillId="4" borderId="45" xfId="0" applyFont="1" applyFill="1" applyBorder="1" applyAlignment="1">
      <alignment horizontal="right" vertical="center"/>
    </xf>
    <xf numFmtId="0" fontId="17" fillId="4" borderId="45" xfId="0" applyFont="1" applyFill="1" applyBorder="1" applyAlignment="1">
      <alignment horizontal="right" vertical="center" wrapText="1"/>
    </xf>
    <xf numFmtId="0" fontId="17" fillId="4" borderId="45" xfId="0" applyFont="1" applyFill="1" applyBorder="1" applyAlignment="1">
      <alignment horizontal="left" vertical="center" wrapText="1"/>
    </xf>
    <xf numFmtId="0" fontId="17" fillId="4" borderId="45" xfId="0" applyFont="1" applyFill="1" applyBorder="1" applyAlignment="1">
      <alignment horizontal="center" vertical="center" wrapText="1"/>
    </xf>
    <xf numFmtId="0" fontId="18" fillId="4" borderId="45" xfId="0" applyFont="1" applyFill="1" applyBorder="1" applyAlignment="1">
      <alignment horizontal="right" vertical="center" wrapText="1"/>
    </xf>
    <xf numFmtId="0" fontId="18" fillId="4" borderId="80" xfId="0" applyFont="1" applyFill="1" applyBorder="1" applyAlignment="1">
      <alignment horizontal="center" vertical="center" wrapText="1"/>
    </xf>
    <xf numFmtId="0" fontId="17" fillId="4" borderId="80" xfId="0" applyFont="1" applyFill="1" applyBorder="1" applyAlignment="1">
      <alignment horizontal="center" vertical="center" wrapText="1"/>
    </xf>
    <xf numFmtId="0" fontId="19" fillId="4" borderId="45" xfId="0" applyFont="1" applyFill="1" applyBorder="1" applyAlignment="1">
      <alignment horizontal="center" vertical="center"/>
    </xf>
    <xf numFmtId="0" fontId="19" fillId="4" borderId="45" xfId="0" applyFont="1" applyFill="1" applyBorder="1" applyAlignment="1">
      <alignment horizontal="right" vertical="center"/>
    </xf>
    <xf numFmtId="0" fontId="17" fillId="4" borderId="108" xfId="0" applyFont="1" applyFill="1" applyBorder="1" applyAlignment="1">
      <alignment horizontal="center" vertical="center"/>
    </xf>
    <xf numFmtId="0" fontId="20" fillId="3" borderId="2" xfId="0" applyFont="1" applyFill="1" applyBorder="1" applyAlignment="1">
      <alignment horizontal="center" vertical="center"/>
    </xf>
    <xf numFmtId="0" fontId="8" fillId="3" borderId="3" xfId="0" applyFont="1" applyFill="1" applyBorder="1" applyAlignment="1">
      <alignment horizontal="left" vertical="center"/>
    </xf>
    <xf numFmtId="0" fontId="20" fillId="3" borderId="3" xfId="0" applyFont="1" applyFill="1" applyBorder="1" applyAlignment="1">
      <alignment horizontal="left" vertical="center"/>
    </xf>
    <xf numFmtId="0" fontId="20" fillId="3" borderId="3" xfId="0" applyFont="1" applyFill="1" applyBorder="1" applyAlignment="1">
      <alignment horizontal="center" vertical="center"/>
    </xf>
    <xf numFmtId="0" fontId="20" fillId="3" borderId="3" xfId="0" applyFont="1" applyFill="1" applyBorder="1" applyAlignment="1">
      <alignment horizontal="right" vertical="center"/>
    </xf>
    <xf numFmtId="0" fontId="20" fillId="3" borderId="3" xfId="0" applyFont="1" applyFill="1" applyBorder="1" applyAlignment="1">
      <alignment horizontal="right" vertical="center" wrapText="1"/>
    </xf>
    <xf numFmtId="0" fontId="20" fillId="3" borderId="3" xfId="0" applyFont="1" applyFill="1" applyBorder="1" applyAlignment="1">
      <alignment horizontal="left" vertical="center" wrapText="1"/>
    </xf>
    <xf numFmtId="0" fontId="20" fillId="3" borderId="3" xfId="0" applyFont="1" applyFill="1" applyBorder="1" applyAlignment="1">
      <alignment horizontal="center" vertical="center" wrapText="1"/>
    </xf>
    <xf numFmtId="0" fontId="21" fillId="3" borderId="3" xfId="0" applyFont="1" applyFill="1" applyBorder="1" applyAlignment="1">
      <alignment horizontal="right" vertical="center" wrapText="1"/>
    </xf>
    <xf numFmtId="0" fontId="21" fillId="3" borderId="9"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2" fillId="3" borderId="3" xfId="0" applyFont="1" applyFill="1" applyBorder="1" applyAlignment="1">
      <alignment horizontal="center" vertical="center"/>
    </xf>
    <xf numFmtId="0" fontId="22" fillId="3" borderId="3" xfId="0" applyFont="1" applyFill="1" applyBorder="1" applyAlignment="1">
      <alignment horizontal="right" vertical="center"/>
    </xf>
    <xf numFmtId="0" fontId="20" fillId="3" borderId="13" xfId="0" applyFont="1" applyFill="1" applyBorder="1" applyAlignment="1">
      <alignment horizontal="center" vertical="center"/>
    </xf>
    <xf numFmtId="0" fontId="23" fillId="3" borderId="0" xfId="0" applyFont="1" applyFill="1"/>
    <xf numFmtId="179" fontId="8" fillId="2" borderId="24" xfId="0" applyNumberFormat="1" applyFont="1" applyFill="1" applyBorder="1" applyAlignment="1">
      <alignment horizontal="center" vertical="center"/>
    </xf>
    <xf numFmtId="0" fontId="8" fillId="2" borderId="5" xfId="0" applyNumberFormat="1" applyFont="1" applyFill="1" applyBorder="1" applyAlignment="1">
      <alignment horizontal="left" vertical="center" wrapText="1"/>
    </xf>
    <xf numFmtId="0" fontId="8" fillId="2" borderId="5" xfId="0" applyFont="1" applyFill="1" applyBorder="1" applyAlignment="1">
      <alignment vertical="center" wrapText="1"/>
    </xf>
    <xf numFmtId="178" fontId="24" fillId="2" borderId="5" xfId="0" applyNumberFormat="1" applyFont="1" applyFill="1" applyBorder="1" applyAlignment="1">
      <alignment horizontal="center" vertical="center" shrinkToFit="1"/>
    </xf>
    <xf numFmtId="178" fontId="24" fillId="2" borderId="65" xfId="0" applyNumberFormat="1" applyFont="1" applyFill="1" applyBorder="1" applyAlignment="1">
      <alignment horizontal="right" vertical="center" shrinkToFit="1"/>
    </xf>
    <xf numFmtId="178" fontId="24" fillId="2" borderId="6" xfId="0" applyNumberFormat="1" applyFont="1" applyFill="1" applyBorder="1" applyAlignment="1">
      <alignment horizontal="right" vertical="center" shrinkToFit="1"/>
    </xf>
    <xf numFmtId="3" fontId="24" fillId="2" borderId="5" xfId="0" applyNumberFormat="1" applyFont="1" applyFill="1" applyBorder="1" applyAlignment="1">
      <alignment horizontal="center" vertical="center" wrapText="1"/>
    </xf>
    <xf numFmtId="3" fontId="13" fillId="2" borderId="5" xfId="0" applyNumberFormat="1" applyFont="1" applyFill="1" applyBorder="1" applyAlignment="1">
      <alignment vertical="center" wrapText="1"/>
    </xf>
    <xf numFmtId="178" fontId="24" fillId="2" borderId="26" xfId="0" applyNumberFormat="1" applyFont="1" applyFill="1" applyBorder="1" applyAlignment="1">
      <alignment horizontal="right" vertical="center" shrinkToFit="1"/>
    </xf>
    <xf numFmtId="178" fontId="24" fillId="2" borderId="3" xfId="0" applyNumberFormat="1" applyFont="1" applyFill="1" applyBorder="1" applyAlignment="1">
      <alignment vertical="center" shrinkToFit="1"/>
    </xf>
    <xf numFmtId="0" fontId="8" fillId="2" borderId="26" xfId="0" applyNumberFormat="1" applyFont="1" applyFill="1" applyBorder="1" applyAlignment="1">
      <alignment horizontal="left" vertical="center" wrapText="1"/>
    </xf>
    <xf numFmtId="0" fontId="8" fillId="2" borderId="27" xfId="0" applyNumberFormat="1" applyFont="1" applyFill="1" applyBorder="1" applyAlignment="1">
      <alignment vertical="center" wrapText="1"/>
    </xf>
    <xf numFmtId="0" fontId="8" fillId="2" borderId="11" xfId="0" applyNumberFormat="1" applyFont="1" applyFill="1" applyBorder="1" applyAlignment="1">
      <alignment horizontal="left" vertical="center" wrapText="1"/>
    </xf>
    <xf numFmtId="178" fontId="8" fillId="2" borderId="6" xfId="0" applyNumberFormat="1" applyFont="1" applyFill="1" applyBorder="1" applyAlignment="1">
      <alignment horizontal="center" vertical="center" wrapText="1"/>
    </xf>
    <xf numFmtId="178" fontId="8" fillId="2" borderId="6" xfId="0" applyNumberFormat="1" applyFont="1" applyFill="1" applyBorder="1" applyAlignment="1">
      <alignment vertical="center" wrapText="1"/>
    </xf>
    <xf numFmtId="179" fontId="8" fillId="2" borderId="0" xfId="0" applyNumberFormat="1"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35" xfId="0" applyFont="1" applyFill="1" applyBorder="1" applyAlignment="1">
      <alignment horizontal="center" vertical="center"/>
    </xf>
    <xf numFmtId="179" fontId="8" fillId="2" borderId="2" xfId="0" applyNumberFormat="1" applyFont="1" applyFill="1" applyBorder="1" applyAlignment="1">
      <alignment horizontal="center" vertical="center"/>
    </xf>
    <xf numFmtId="0" fontId="8" fillId="2" borderId="6" xfId="0" applyNumberFormat="1" applyFont="1" applyFill="1" applyBorder="1" applyAlignment="1">
      <alignment horizontal="left" vertical="center" wrapText="1"/>
    </xf>
    <xf numFmtId="0" fontId="8" fillId="2" borderId="6" xfId="0" applyFont="1" applyFill="1" applyBorder="1" applyAlignment="1">
      <alignment vertical="center" wrapText="1"/>
    </xf>
    <xf numFmtId="178" fontId="24" fillId="2" borderId="6" xfId="0" applyNumberFormat="1" applyFont="1" applyFill="1" applyBorder="1" applyAlignment="1">
      <alignment horizontal="center" vertical="center" shrinkToFit="1"/>
    </xf>
    <xf numFmtId="178" fontId="13" fillId="2" borderId="6" xfId="0" applyNumberFormat="1" applyFont="1" applyFill="1" applyBorder="1" applyAlignment="1">
      <alignment horizontal="left" vertical="center" shrinkToFit="1"/>
    </xf>
    <xf numFmtId="3" fontId="13" fillId="2" borderId="6" xfId="0" applyNumberFormat="1" applyFont="1" applyFill="1" applyBorder="1" applyAlignment="1">
      <alignment vertical="center" wrapText="1"/>
    </xf>
    <xf numFmtId="178" fontId="24" fillId="2" borderId="11" xfId="0" applyNumberFormat="1" applyFont="1" applyFill="1" applyBorder="1" applyAlignment="1">
      <alignment horizontal="right" vertical="center" shrinkToFit="1"/>
    </xf>
    <xf numFmtId="178" fontId="24" fillId="2" borderId="9" xfId="0" applyNumberFormat="1" applyFont="1" applyFill="1" applyBorder="1" applyAlignment="1">
      <alignment horizontal="right" vertical="center" shrinkToFit="1"/>
    </xf>
    <xf numFmtId="0" fontId="8" fillId="2" borderId="3" xfId="0" applyNumberFormat="1" applyFont="1" applyFill="1" applyBorder="1" applyAlignment="1">
      <alignment horizontal="left" vertical="center" wrapText="1"/>
    </xf>
    <xf numFmtId="0" fontId="8" fillId="2" borderId="6" xfId="0" applyFont="1" applyFill="1" applyBorder="1" applyAlignment="1">
      <alignment horizontal="center" vertical="center" wrapText="1"/>
    </xf>
    <xf numFmtId="179" fontId="8" fillId="2" borderId="3" xfId="0" applyNumberFormat="1" applyFont="1" applyFill="1" applyBorder="1" applyAlignment="1">
      <alignment horizontal="center" vertical="center"/>
    </xf>
    <xf numFmtId="178" fontId="21" fillId="2" borderId="6" xfId="0" applyNumberFormat="1" applyFont="1" applyFill="1" applyBorder="1" applyAlignment="1">
      <alignment horizontal="right" vertical="center" shrinkToFit="1"/>
    </xf>
    <xf numFmtId="0" fontId="13" fillId="2" borderId="6" xfId="0" applyNumberFormat="1" applyFont="1" applyFill="1" applyBorder="1" applyAlignment="1">
      <alignment vertical="center" wrapText="1"/>
    </xf>
    <xf numFmtId="178" fontId="8" fillId="2" borderId="35" xfId="0" applyNumberFormat="1" applyFont="1" applyFill="1" applyBorder="1" applyAlignment="1">
      <alignment horizontal="center" vertical="center"/>
    </xf>
    <xf numFmtId="0" fontId="24" fillId="2" borderId="6" xfId="0" applyNumberFormat="1" applyFont="1" applyFill="1" applyBorder="1" applyAlignment="1">
      <alignment vertical="center" wrapText="1"/>
    </xf>
    <xf numFmtId="178" fontId="13" fillId="2" borderId="6" xfId="0" applyNumberFormat="1" applyFont="1" applyFill="1" applyBorder="1" applyAlignment="1">
      <alignment horizontal="left" vertical="center" wrapText="1" shrinkToFit="1"/>
    </xf>
    <xf numFmtId="178" fontId="24" fillId="2" borderId="6" xfId="0" applyNumberFormat="1" applyFont="1" applyFill="1" applyBorder="1" applyAlignment="1">
      <alignment horizontal="left" vertical="center" wrapText="1" shrinkToFit="1"/>
    </xf>
    <xf numFmtId="3" fontId="24" fillId="2" borderId="6" xfId="0" applyNumberFormat="1" applyFont="1" applyFill="1" applyBorder="1" applyAlignment="1">
      <alignment vertical="center" wrapText="1"/>
    </xf>
    <xf numFmtId="3" fontId="8" fillId="2" borderId="6" xfId="0" applyNumberFormat="1" applyFont="1" applyFill="1" applyBorder="1" applyAlignment="1">
      <alignment horizontal="left" vertical="center" wrapText="1"/>
    </xf>
    <xf numFmtId="178" fontId="24" fillId="2" borderId="5" xfId="0" applyNumberFormat="1" applyFont="1" applyFill="1" applyBorder="1" applyAlignment="1">
      <alignment horizontal="right" vertical="center" shrinkToFit="1"/>
    </xf>
    <xf numFmtId="178" fontId="24" fillId="2" borderId="19" xfId="0" applyNumberFormat="1" applyFont="1" applyFill="1" applyBorder="1" applyAlignment="1">
      <alignment horizontal="right" vertical="center" shrinkToFit="1"/>
    </xf>
    <xf numFmtId="0" fontId="8" fillId="2" borderId="5" xfId="0" applyNumberFormat="1" applyFont="1" applyFill="1" applyBorder="1" applyAlignment="1">
      <alignment vertical="center" wrapText="1"/>
    </xf>
    <xf numFmtId="0" fontId="13" fillId="2" borderId="6" xfId="0" applyNumberFormat="1" applyFont="1" applyFill="1" applyBorder="1" applyAlignment="1">
      <alignment horizontal="left" vertical="center" wrapText="1"/>
    </xf>
    <xf numFmtId="3" fontId="13" fillId="2" borderId="6" xfId="0" applyNumberFormat="1" applyFont="1" applyFill="1" applyBorder="1" applyAlignment="1">
      <alignment horizontal="left" vertical="center" wrapText="1"/>
    </xf>
    <xf numFmtId="0" fontId="27" fillId="2" borderId="6" xfId="0" applyNumberFormat="1" applyFont="1" applyFill="1" applyBorder="1" applyAlignment="1">
      <alignment horizontal="left" vertical="center" wrapText="1"/>
    </xf>
    <xf numFmtId="178" fontId="13" fillId="2" borderId="6" xfId="0" applyNumberFormat="1" applyFont="1" applyFill="1" applyBorder="1" applyAlignment="1">
      <alignment horizontal="right" vertical="center" shrinkToFit="1"/>
    </xf>
    <xf numFmtId="178" fontId="24" fillId="2" borderId="11" xfId="0" applyNumberFormat="1" applyFont="1" applyFill="1" applyBorder="1" applyAlignment="1">
      <alignment horizontal="center" vertical="center" shrinkToFit="1"/>
    </xf>
    <xf numFmtId="178" fontId="24" fillId="2" borderId="6" xfId="0" applyNumberFormat="1" applyFont="1" applyFill="1" applyBorder="1" applyAlignment="1">
      <alignment vertical="center" shrinkToFit="1"/>
    </xf>
    <xf numFmtId="0" fontId="8" fillId="2" borderId="9" xfId="0" applyFont="1" applyFill="1" applyBorder="1" applyAlignment="1">
      <alignment vertical="center" wrapText="1"/>
    </xf>
    <xf numFmtId="183" fontId="8" fillId="2" borderId="3" xfId="0" applyNumberFormat="1" applyFont="1" applyFill="1" applyBorder="1" applyAlignment="1">
      <alignment horizontal="center" vertical="center"/>
    </xf>
    <xf numFmtId="179" fontId="8" fillId="2" borderId="29" xfId="0" applyNumberFormat="1" applyFont="1" applyFill="1" applyBorder="1" applyAlignment="1">
      <alignment horizontal="center" vertical="center"/>
    </xf>
    <xf numFmtId="3" fontId="13" fillId="2" borderId="27" xfId="0" applyNumberFormat="1" applyFont="1" applyFill="1" applyBorder="1" applyAlignment="1">
      <alignment vertical="center" wrapText="1"/>
    </xf>
    <xf numFmtId="0" fontId="8" fillId="2" borderId="43" xfId="0" applyFont="1" applyFill="1" applyBorder="1" applyAlignment="1">
      <alignment horizontal="center" vertical="center" wrapText="1"/>
    </xf>
    <xf numFmtId="178" fontId="24" fillId="2" borderId="27" xfId="0" applyNumberFormat="1" applyFont="1" applyFill="1" applyBorder="1" applyAlignment="1">
      <alignment horizontal="left" vertical="center" wrapText="1" shrinkToFit="1"/>
    </xf>
    <xf numFmtId="0" fontId="27" fillId="2" borderId="27" xfId="0" applyNumberFormat="1" applyFont="1" applyFill="1" applyBorder="1" applyAlignment="1">
      <alignment horizontal="left" vertical="center" wrapText="1"/>
    </xf>
    <xf numFmtId="179" fontId="29" fillId="2" borderId="2" xfId="0" applyNumberFormat="1" applyFont="1" applyFill="1" applyBorder="1" applyAlignment="1">
      <alignment horizontal="center" vertical="center"/>
    </xf>
    <xf numFmtId="0" fontId="29" fillId="2" borderId="6" xfId="0" applyNumberFormat="1" applyFont="1" applyFill="1" applyBorder="1" applyAlignment="1">
      <alignment horizontal="left" vertical="center" wrapText="1"/>
    </xf>
    <xf numFmtId="0" fontId="29" fillId="2" borderId="6" xfId="0" applyFont="1" applyFill="1" applyBorder="1" applyAlignment="1">
      <alignment vertical="center" wrapText="1"/>
    </xf>
    <xf numFmtId="178" fontId="30" fillId="2" borderId="11" xfId="0" applyNumberFormat="1" applyFont="1" applyFill="1" applyBorder="1" applyAlignment="1">
      <alignment horizontal="center" vertical="center" shrinkToFit="1"/>
    </xf>
    <xf numFmtId="178" fontId="30" fillId="2" borderId="6" xfId="0" applyNumberFormat="1" applyFont="1" applyFill="1" applyBorder="1" applyAlignment="1">
      <alignment horizontal="right" vertical="center" shrinkToFit="1"/>
    </xf>
    <xf numFmtId="178" fontId="30" fillId="2" borderId="3" xfId="0" applyNumberFormat="1" applyFont="1" applyFill="1" applyBorder="1" applyAlignment="1">
      <alignment horizontal="right" vertical="center" shrinkToFit="1"/>
    </xf>
    <xf numFmtId="178" fontId="30" fillId="2" borderId="6" xfId="0" applyNumberFormat="1" applyFont="1" applyFill="1" applyBorder="1" applyAlignment="1">
      <alignment horizontal="left" vertical="center" shrinkToFit="1"/>
    </xf>
    <xf numFmtId="3" fontId="30" fillId="2" borderId="6" xfId="0" applyNumberFormat="1" applyFont="1" applyFill="1" applyBorder="1" applyAlignment="1">
      <alignment horizontal="center" vertical="center" wrapText="1"/>
    </xf>
    <xf numFmtId="3" fontId="30" fillId="2" borderId="6" xfId="0" applyNumberFormat="1" applyFont="1" applyFill="1" applyBorder="1" applyAlignment="1">
      <alignment vertical="center" wrapText="1"/>
    </xf>
    <xf numFmtId="178" fontId="30" fillId="2" borderId="3" xfId="0" applyNumberFormat="1" applyFont="1" applyFill="1" applyBorder="1" applyAlignment="1">
      <alignment vertical="center" shrinkToFit="1"/>
    </xf>
    <xf numFmtId="0" fontId="29" fillId="2" borderId="6" xfId="0" applyNumberFormat="1" applyFont="1" applyFill="1" applyBorder="1" applyAlignment="1">
      <alignment vertical="center" wrapText="1"/>
    </xf>
    <xf numFmtId="0" fontId="29" fillId="2" borderId="3" xfId="0" applyNumberFormat="1" applyFont="1" applyFill="1" applyBorder="1" applyAlignment="1">
      <alignment horizontal="left" vertical="center" wrapText="1"/>
    </xf>
    <xf numFmtId="0" fontId="29" fillId="2" borderId="6" xfId="0" applyFont="1" applyFill="1" applyBorder="1" applyAlignment="1">
      <alignment horizontal="center" vertical="center" wrapText="1"/>
    </xf>
    <xf numFmtId="179" fontId="29" fillId="2" borderId="3" xfId="0" applyNumberFormat="1" applyFont="1" applyFill="1" applyBorder="1" applyAlignment="1">
      <alignment horizontal="center" vertical="center"/>
    </xf>
    <xf numFmtId="0" fontId="29" fillId="2" borderId="9" xfId="0" applyFont="1" applyFill="1" applyBorder="1" applyAlignment="1">
      <alignment horizontal="center" vertical="center" wrapText="1"/>
    </xf>
    <xf numFmtId="0" fontId="29" fillId="2" borderId="6" xfId="0" applyFont="1" applyFill="1" applyBorder="1" applyAlignment="1">
      <alignment horizontal="center" vertical="center"/>
    </xf>
    <xf numFmtId="0" fontId="29" fillId="2" borderId="35" xfId="0" applyFont="1" applyFill="1" applyBorder="1" applyAlignment="1">
      <alignment horizontal="center" vertical="center"/>
    </xf>
    <xf numFmtId="0" fontId="31" fillId="2" borderId="0" xfId="0" applyFont="1" applyFill="1"/>
    <xf numFmtId="0" fontId="20" fillId="7" borderId="2" xfId="0" applyFont="1" applyFill="1" applyBorder="1" applyAlignment="1">
      <alignment horizontal="center" vertical="center"/>
    </xf>
    <xf numFmtId="0" fontId="8" fillId="7" borderId="3" xfId="0" applyFont="1" applyFill="1" applyBorder="1" applyAlignment="1">
      <alignment horizontal="left" vertical="center"/>
    </xf>
    <xf numFmtId="0" fontId="20" fillId="7" borderId="3" xfId="0" applyFont="1" applyFill="1" applyBorder="1" applyAlignment="1">
      <alignment horizontal="left" vertical="center"/>
    </xf>
    <xf numFmtId="178" fontId="21" fillId="7" borderId="3" xfId="0" applyNumberFormat="1" applyFont="1" applyFill="1" applyBorder="1" applyAlignment="1">
      <alignment horizontal="center" vertical="center"/>
    </xf>
    <xf numFmtId="178" fontId="21" fillId="7" borderId="3" xfId="0" applyNumberFormat="1" applyFont="1" applyFill="1" applyBorder="1" applyAlignment="1">
      <alignment horizontal="right" vertical="center"/>
    </xf>
    <xf numFmtId="178" fontId="21" fillId="7" borderId="3" xfId="0" applyNumberFormat="1" applyFont="1" applyFill="1" applyBorder="1" applyAlignment="1">
      <alignment horizontal="right" vertical="center" wrapText="1"/>
    </xf>
    <xf numFmtId="0" fontId="21" fillId="7" borderId="3" xfId="0" applyFont="1" applyFill="1" applyBorder="1" applyAlignment="1">
      <alignment horizontal="left" vertical="center" wrapText="1"/>
    </xf>
    <xf numFmtId="0" fontId="21" fillId="7" borderId="3" xfId="0" applyFont="1" applyFill="1" applyBorder="1" applyAlignment="1">
      <alignment horizontal="center" vertical="center" wrapText="1"/>
    </xf>
    <xf numFmtId="178" fontId="21" fillId="7" borderId="9" xfId="0" applyNumberFormat="1" applyFont="1" applyFill="1" applyBorder="1" applyAlignment="1">
      <alignment horizontal="right" vertical="center" wrapText="1"/>
    </xf>
    <xf numFmtId="0" fontId="20" fillId="7" borderId="9" xfId="0" applyFont="1" applyFill="1" applyBorder="1" applyAlignment="1">
      <alignment horizontal="center" vertical="center" wrapText="1"/>
    </xf>
    <xf numFmtId="0" fontId="20" fillId="7" borderId="3" xfId="0" applyFont="1" applyFill="1" applyBorder="1" applyAlignment="1">
      <alignment horizontal="left" vertical="center" wrapText="1"/>
    </xf>
    <xf numFmtId="0" fontId="20" fillId="7" borderId="3" xfId="0" applyFont="1" applyFill="1" applyBorder="1" applyAlignment="1">
      <alignment horizontal="center" vertical="center"/>
    </xf>
    <xf numFmtId="0" fontId="22" fillId="7" borderId="11" xfId="0" applyFont="1" applyFill="1" applyBorder="1" applyAlignment="1">
      <alignment horizontal="center" vertical="center"/>
    </xf>
    <xf numFmtId="0" fontId="22" fillId="7" borderId="3" xfId="0" applyFont="1" applyFill="1" applyBorder="1" applyAlignment="1">
      <alignment horizontal="center" vertical="center"/>
    </xf>
    <xf numFmtId="0" fontId="20" fillId="7" borderId="13" xfId="0" applyFont="1" applyFill="1" applyBorder="1" applyAlignment="1">
      <alignment horizontal="center" vertical="center"/>
    </xf>
    <xf numFmtId="0" fontId="23" fillId="7" borderId="28" xfId="0" applyFont="1" applyFill="1" applyBorder="1"/>
    <xf numFmtId="0" fontId="8" fillId="2" borderId="27" xfId="0" applyFont="1" applyFill="1" applyBorder="1" applyAlignment="1">
      <alignment vertical="center" wrapText="1"/>
    </xf>
    <xf numFmtId="0" fontId="8" fillId="2" borderId="28" xfId="0" applyNumberFormat="1" applyFont="1" applyFill="1" applyBorder="1" applyAlignment="1">
      <alignment horizontal="left" vertical="center" wrapText="1"/>
    </xf>
    <xf numFmtId="179" fontId="8" fillId="2" borderId="28" xfId="0" applyNumberFormat="1" applyFont="1" applyFill="1" applyBorder="1" applyAlignment="1">
      <alignment horizontal="center" vertical="center"/>
    </xf>
    <xf numFmtId="178" fontId="21" fillId="3" borderId="3" xfId="0" applyNumberFormat="1" applyFont="1" applyFill="1" applyBorder="1" applyAlignment="1">
      <alignment horizontal="center" vertical="center"/>
    </xf>
    <xf numFmtId="178" fontId="21" fillId="3" borderId="3" xfId="0" applyNumberFormat="1" applyFont="1" applyFill="1" applyBorder="1" applyAlignment="1">
      <alignment horizontal="right" vertical="center"/>
    </xf>
    <xf numFmtId="178" fontId="21" fillId="3" borderId="3" xfId="0" applyNumberFormat="1" applyFont="1" applyFill="1" applyBorder="1" applyAlignment="1">
      <alignment horizontal="right" vertical="center" wrapText="1"/>
    </xf>
    <xf numFmtId="0" fontId="21" fillId="3" borderId="3" xfId="0" applyFont="1" applyFill="1" applyBorder="1" applyAlignment="1">
      <alignment horizontal="left" vertical="center" wrapText="1"/>
    </xf>
    <xf numFmtId="0" fontId="21" fillId="3" borderId="3" xfId="0" applyFont="1" applyFill="1" applyBorder="1" applyAlignment="1">
      <alignment horizontal="center" vertical="center" wrapText="1"/>
    </xf>
    <xf numFmtId="178" fontId="21" fillId="3" borderId="9" xfId="0" applyNumberFormat="1" applyFont="1" applyFill="1" applyBorder="1" applyAlignment="1">
      <alignment horizontal="right" vertical="center" wrapText="1"/>
    </xf>
    <xf numFmtId="0" fontId="22" fillId="3" borderId="11" xfId="0" applyFont="1" applyFill="1" applyBorder="1" applyAlignment="1">
      <alignment horizontal="center" vertical="center"/>
    </xf>
    <xf numFmtId="0" fontId="23" fillId="3" borderId="28" xfId="0" applyFont="1" applyFill="1" applyBorder="1"/>
    <xf numFmtId="179" fontId="32" fillId="2" borderId="2" xfId="0" applyNumberFormat="1" applyFont="1" applyFill="1" applyBorder="1" applyAlignment="1">
      <alignment horizontal="center" vertical="center"/>
    </xf>
    <xf numFmtId="0" fontId="32" fillId="2" borderId="6" xfId="0" applyNumberFormat="1" applyFont="1" applyFill="1" applyBorder="1" applyAlignment="1">
      <alignment horizontal="left" vertical="center" wrapText="1"/>
    </xf>
    <xf numFmtId="0" fontId="32" fillId="2" borderId="6" xfId="0" applyFont="1" applyFill="1" applyBorder="1" applyAlignment="1">
      <alignment vertical="center" wrapText="1"/>
    </xf>
    <xf numFmtId="178" fontId="33" fillId="2" borderId="6" xfId="0" applyNumberFormat="1" applyFont="1" applyFill="1" applyBorder="1" applyAlignment="1">
      <alignment horizontal="center" vertical="center" shrinkToFit="1"/>
    </xf>
    <xf numFmtId="178" fontId="33" fillId="2" borderId="6" xfId="0" applyNumberFormat="1" applyFont="1" applyFill="1" applyBorder="1" applyAlignment="1">
      <alignment horizontal="right" vertical="center" shrinkToFit="1"/>
    </xf>
    <xf numFmtId="178" fontId="33" fillId="2" borderId="11" xfId="0" applyNumberFormat="1" applyFont="1" applyFill="1" applyBorder="1" applyAlignment="1">
      <alignment horizontal="right" vertical="center" shrinkToFit="1"/>
    </xf>
    <xf numFmtId="3" fontId="33" fillId="2" borderId="6" xfId="0" applyNumberFormat="1" applyFont="1" applyFill="1" applyBorder="1" applyAlignment="1">
      <alignment horizontal="center" vertical="center" wrapText="1"/>
    </xf>
    <xf numFmtId="3" fontId="33" fillId="2" borderId="6" xfId="0" applyNumberFormat="1" applyFont="1" applyFill="1" applyBorder="1" applyAlignment="1">
      <alignment vertical="center" wrapText="1"/>
    </xf>
    <xf numFmtId="178" fontId="33" fillId="2" borderId="3" xfId="0" applyNumberFormat="1" applyFont="1" applyFill="1" applyBorder="1" applyAlignment="1">
      <alignment vertical="center" shrinkToFit="1"/>
    </xf>
    <xf numFmtId="0" fontId="32" fillId="2" borderId="6" xfId="0" applyNumberFormat="1" applyFont="1" applyFill="1" applyBorder="1" applyAlignment="1">
      <alignment vertical="center" wrapText="1"/>
    </xf>
    <xf numFmtId="0" fontId="32" fillId="2" borderId="3" xfId="0" applyNumberFormat="1" applyFont="1" applyFill="1" applyBorder="1" applyAlignment="1">
      <alignment horizontal="left" vertical="center" wrapText="1"/>
    </xf>
    <xf numFmtId="0" fontId="32" fillId="2" borderId="6" xfId="0" applyFont="1" applyFill="1" applyBorder="1" applyAlignment="1">
      <alignment horizontal="center" vertical="center" wrapText="1"/>
    </xf>
    <xf numFmtId="179" fontId="32" fillId="2" borderId="3" xfId="0" applyNumberFormat="1" applyFont="1" applyFill="1" applyBorder="1" applyAlignment="1">
      <alignment horizontal="center" vertical="center"/>
    </xf>
    <xf numFmtId="0" fontId="32" fillId="2" borderId="9" xfId="0" applyFont="1" applyFill="1" applyBorder="1" applyAlignment="1">
      <alignment horizontal="center" vertical="center" wrapText="1"/>
    </xf>
    <xf numFmtId="0" fontId="32" fillId="2" borderId="6" xfId="0" applyFont="1" applyFill="1" applyBorder="1" applyAlignment="1">
      <alignment horizontal="center" vertical="center"/>
    </xf>
    <xf numFmtId="0" fontId="32" fillId="2" borderId="35" xfId="0" applyFont="1" applyFill="1" applyBorder="1" applyAlignment="1">
      <alignment horizontal="center" vertical="center"/>
    </xf>
    <xf numFmtId="0" fontId="34" fillId="2" borderId="0" xfId="0" applyFont="1" applyFill="1"/>
    <xf numFmtId="0" fontId="17" fillId="4" borderId="2" xfId="0" applyFont="1" applyFill="1" applyBorder="1" applyAlignment="1">
      <alignment horizontal="center" vertical="center"/>
    </xf>
    <xf numFmtId="0" fontId="17" fillId="4" borderId="3" xfId="0" applyFont="1" applyFill="1" applyBorder="1" applyAlignment="1">
      <alignment horizontal="left" vertical="center"/>
    </xf>
    <xf numFmtId="178" fontId="17" fillId="4" borderId="3" xfId="0" applyNumberFormat="1" applyFont="1" applyFill="1" applyBorder="1" applyAlignment="1">
      <alignment horizontal="center" vertical="center"/>
    </xf>
    <xf numFmtId="178" fontId="17" fillId="4" borderId="3" xfId="0" applyNumberFormat="1" applyFont="1" applyFill="1" applyBorder="1" applyAlignment="1">
      <alignment horizontal="right" vertical="center"/>
    </xf>
    <xf numFmtId="178" fontId="17" fillId="4" borderId="3" xfId="0" applyNumberFormat="1" applyFont="1" applyFill="1" applyBorder="1" applyAlignment="1">
      <alignment horizontal="right" vertical="center" wrapText="1"/>
    </xf>
    <xf numFmtId="0" fontId="17" fillId="4" borderId="3" xfId="0" applyFont="1" applyFill="1" applyBorder="1" applyAlignment="1">
      <alignment horizontal="left" vertical="center" wrapText="1"/>
    </xf>
    <xf numFmtId="0" fontId="17" fillId="4" borderId="3" xfId="0" applyFont="1" applyFill="1" applyBorder="1" applyAlignment="1">
      <alignment horizontal="center" vertical="center" wrapText="1"/>
    </xf>
    <xf numFmtId="178" fontId="18" fillId="4" borderId="3" xfId="0" applyNumberFormat="1" applyFont="1" applyFill="1" applyBorder="1" applyAlignment="1">
      <alignment horizontal="right" vertical="center" wrapText="1"/>
    </xf>
    <xf numFmtId="178" fontId="18" fillId="4" borderId="9" xfId="0" applyNumberFormat="1" applyFont="1" applyFill="1" applyBorder="1" applyAlignment="1">
      <alignment horizontal="right" vertical="center" wrapText="1"/>
    </xf>
    <xf numFmtId="0" fontId="17" fillId="4" borderId="9" xfId="0" applyFont="1" applyFill="1" applyBorder="1" applyAlignment="1">
      <alignment horizontal="center" vertical="center" wrapText="1"/>
    </xf>
    <xf numFmtId="0" fontId="17" fillId="4" borderId="3"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3" xfId="0" applyFont="1" applyFill="1" applyBorder="1" applyAlignment="1">
      <alignment horizontal="center" vertical="center"/>
    </xf>
    <xf numFmtId="0" fontId="17" fillId="4" borderId="13" xfId="0" applyFont="1" applyFill="1" applyBorder="1" applyAlignment="1">
      <alignment horizontal="center" vertical="center"/>
    </xf>
    <xf numFmtId="0" fontId="4" fillId="0" borderId="3" xfId="0" applyFont="1" applyBorder="1"/>
    <xf numFmtId="178" fontId="24" fillId="4" borderId="3" xfId="0" applyNumberFormat="1" applyFont="1" applyFill="1" applyBorder="1" applyAlignment="1">
      <alignment horizontal="center" vertical="center"/>
    </xf>
    <xf numFmtId="178" fontId="24" fillId="4" borderId="3" xfId="0" applyNumberFormat="1" applyFont="1" applyFill="1" applyBorder="1" applyAlignment="1">
      <alignment horizontal="right" vertical="center"/>
    </xf>
    <xf numFmtId="178" fontId="24" fillId="4" borderId="3" xfId="0" applyNumberFormat="1" applyFont="1" applyFill="1" applyBorder="1" applyAlignment="1">
      <alignment horizontal="right" vertical="center" wrapText="1"/>
    </xf>
    <xf numFmtId="0" fontId="24" fillId="4" borderId="3" xfId="0" applyFont="1" applyFill="1" applyBorder="1" applyAlignment="1">
      <alignment horizontal="left" vertical="center" wrapText="1"/>
    </xf>
    <xf numFmtId="0" fontId="24" fillId="4" borderId="3" xfId="0" applyFont="1" applyFill="1" applyBorder="1" applyAlignment="1">
      <alignment horizontal="center" vertical="center" wrapText="1"/>
    </xf>
    <xf numFmtId="178" fontId="24" fillId="4" borderId="9" xfId="0" applyNumberFormat="1" applyFont="1" applyFill="1" applyBorder="1" applyAlignment="1">
      <alignment horizontal="right" vertical="center" wrapText="1"/>
    </xf>
    <xf numFmtId="0" fontId="8" fillId="4" borderId="9" xfId="0" applyFont="1" applyFill="1" applyBorder="1" applyAlignment="1">
      <alignment horizontal="center" vertical="center" wrapText="1"/>
    </xf>
    <xf numFmtId="0" fontId="8" fillId="4" borderId="3" xfId="0" applyFont="1" applyFill="1" applyBorder="1" applyAlignment="1">
      <alignment horizontal="left" vertical="center" wrapText="1"/>
    </xf>
    <xf numFmtId="0" fontId="13" fillId="4" borderId="11" xfId="0" applyFont="1" applyFill="1" applyBorder="1" applyAlignment="1">
      <alignment horizontal="center" vertical="center"/>
    </xf>
    <xf numFmtId="0" fontId="2" fillId="0" borderId="28" xfId="0" applyFont="1" applyBorder="1"/>
    <xf numFmtId="0" fontId="8" fillId="4" borderId="61" xfId="0" applyFont="1" applyFill="1" applyBorder="1" applyAlignment="1">
      <alignment horizontal="center" vertical="center"/>
    </xf>
    <xf numFmtId="0" fontId="8" fillId="4" borderId="53" xfId="0" applyFont="1" applyFill="1" applyBorder="1" applyAlignment="1">
      <alignment horizontal="left" vertical="center"/>
    </xf>
    <xf numFmtId="178" fontId="24" fillId="4" borderId="53" xfId="0" applyNumberFormat="1" applyFont="1" applyFill="1" applyBorder="1" applyAlignment="1">
      <alignment horizontal="center" vertical="center"/>
    </xf>
    <xf numFmtId="178" fontId="24" fillId="4" borderId="53" xfId="0" applyNumberFormat="1" applyFont="1" applyFill="1" applyBorder="1" applyAlignment="1">
      <alignment horizontal="right" vertical="center"/>
    </xf>
    <xf numFmtId="178" fontId="24" fillId="4" borderId="53" xfId="0" applyNumberFormat="1" applyFont="1" applyFill="1" applyBorder="1" applyAlignment="1">
      <alignment horizontal="right" vertical="center" wrapText="1"/>
    </xf>
    <xf numFmtId="0" fontId="24" fillId="4" borderId="53" xfId="0" applyFont="1" applyFill="1" applyBorder="1" applyAlignment="1">
      <alignment horizontal="left" vertical="center" wrapText="1"/>
    </xf>
    <xf numFmtId="0" fontId="24" fillId="4" borderId="53" xfId="0" applyFont="1" applyFill="1" applyBorder="1" applyAlignment="1">
      <alignment horizontal="center" vertical="center" wrapText="1"/>
    </xf>
    <xf numFmtId="178" fontId="24" fillId="4" borderId="54" xfId="0" applyNumberFormat="1" applyFont="1" applyFill="1" applyBorder="1" applyAlignment="1">
      <alignment horizontal="right" vertical="center" wrapText="1"/>
    </xf>
    <xf numFmtId="0" fontId="8" fillId="4" borderId="54" xfId="0" applyFont="1" applyFill="1" applyBorder="1" applyAlignment="1">
      <alignment horizontal="center" vertical="center" wrapText="1"/>
    </xf>
    <xf numFmtId="0" fontId="8" fillId="4" borderId="53" xfId="0" applyFont="1" applyFill="1" applyBorder="1" applyAlignment="1">
      <alignment horizontal="left" vertical="center" wrapText="1"/>
    </xf>
    <xf numFmtId="0" fontId="8" fillId="4" borderId="53" xfId="0" applyFont="1" applyFill="1" applyBorder="1" applyAlignment="1">
      <alignment horizontal="center" vertical="center"/>
    </xf>
    <xf numFmtId="0" fontId="13" fillId="4" borderId="129" xfId="0" applyFont="1" applyFill="1" applyBorder="1" applyAlignment="1">
      <alignment horizontal="center" vertical="center"/>
    </xf>
    <xf numFmtId="0" fontId="13" fillId="4" borderId="53" xfId="0" applyFont="1" applyFill="1" applyBorder="1" applyAlignment="1">
      <alignment horizontal="center" vertical="center"/>
    </xf>
    <xf numFmtId="0" fontId="8" fillId="4" borderId="131"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53" xfId="0" applyFont="1" applyFill="1" applyBorder="1" applyAlignment="1">
      <alignment horizontal="left" vertical="center"/>
    </xf>
    <xf numFmtId="178" fontId="24" fillId="3" borderId="53" xfId="0" applyNumberFormat="1" applyFont="1" applyFill="1" applyBorder="1" applyAlignment="1">
      <alignment horizontal="center" vertical="center"/>
    </xf>
    <xf numFmtId="178" fontId="24" fillId="3" borderId="53" xfId="0" applyNumberFormat="1" applyFont="1" applyFill="1" applyBorder="1" applyAlignment="1">
      <alignment horizontal="right" vertical="center"/>
    </xf>
    <xf numFmtId="178" fontId="24" fillId="3" borderId="53" xfId="0" applyNumberFormat="1" applyFont="1" applyFill="1" applyBorder="1" applyAlignment="1">
      <alignment horizontal="right" vertical="center" wrapText="1"/>
    </xf>
    <xf numFmtId="0" fontId="24" fillId="3" borderId="53" xfId="0" applyFont="1" applyFill="1" applyBorder="1" applyAlignment="1">
      <alignment horizontal="left" vertical="center" wrapText="1"/>
    </xf>
    <xf numFmtId="0" fontId="24" fillId="3" borderId="53" xfId="0" applyFont="1" applyFill="1" applyBorder="1" applyAlignment="1">
      <alignment horizontal="center" vertical="center" wrapText="1"/>
    </xf>
    <xf numFmtId="178" fontId="24" fillId="3" borderId="54" xfId="0" applyNumberFormat="1" applyFont="1" applyFill="1" applyBorder="1" applyAlignment="1">
      <alignment horizontal="right" vertical="center" wrapText="1"/>
    </xf>
    <xf numFmtId="0" fontId="8" fillId="3" borderId="54" xfId="0" applyFont="1" applyFill="1" applyBorder="1" applyAlignment="1">
      <alignment horizontal="center" vertical="center" wrapText="1"/>
    </xf>
    <xf numFmtId="0" fontId="8" fillId="3" borderId="53" xfId="0" applyFont="1" applyFill="1" applyBorder="1" applyAlignment="1">
      <alignment horizontal="left" vertical="center" wrapText="1"/>
    </xf>
    <xf numFmtId="0" fontId="8" fillId="3" borderId="53" xfId="0" applyFont="1" applyFill="1" applyBorder="1" applyAlignment="1">
      <alignment horizontal="center" vertical="center"/>
    </xf>
    <xf numFmtId="0" fontId="13" fillId="3" borderId="129" xfId="0" applyFont="1" applyFill="1" applyBorder="1" applyAlignment="1">
      <alignment horizontal="center" vertical="center"/>
    </xf>
    <xf numFmtId="0" fontId="13" fillId="3" borderId="53" xfId="0" applyFont="1" applyFill="1" applyBorder="1" applyAlignment="1">
      <alignment horizontal="center" vertical="center"/>
    </xf>
    <xf numFmtId="0" fontId="8" fillId="3" borderId="131" xfId="0" applyFont="1" applyFill="1" applyBorder="1" applyAlignment="1">
      <alignment horizontal="center" vertical="center"/>
    </xf>
    <xf numFmtId="0" fontId="2" fillId="3" borderId="0" xfId="0" applyFont="1" applyFill="1"/>
    <xf numFmtId="0" fontId="32" fillId="0" borderId="6" xfId="0" applyNumberFormat="1" applyFont="1" applyBorder="1" applyAlignment="1">
      <alignment horizontal="left" vertical="center" wrapText="1"/>
    </xf>
    <xf numFmtId="178" fontId="24" fillId="0" borderId="6" xfId="0" applyNumberFormat="1" applyFont="1" applyBorder="1" applyAlignment="1">
      <alignment horizontal="center" vertical="center" shrinkToFit="1"/>
    </xf>
    <xf numFmtId="178" fontId="24" fillId="0" borderId="6" xfId="0" applyNumberFormat="1" applyFont="1" applyBorder="1" applyAlignment="1">
      <alignment horizontal="right" vertical="center" shrinkToFit="1"/>
    </xf>
    <xf numFmtId="178" fontId="24" fillId="0" borderId="11" xfId="0" applyNumberFormat="1" applyFont="1" applyBorder="1" applyAlignment="1">
      <alignment horizontal="right" vertical="center" shrinkToFit="1"/>
    </xf>
    <xf numFmtId="178" fontId="24" fillId="2" borderId="53" xfId="0" applyNumberFormat="1" applyFont="1" applyFill="1" applyBorder="1" applyAlignment="1">
      <alignment horizontal="right" vertical="center" shrinkToFit="1"/>
    </xf>
    <xf numFmtId="178" fontId="24" fillId="2" borderId="6" xfId="0" applyNumberFormat="1" applyFont="1" applyFill="1" applyBorder="1" applyAlignment="1">
      <alignment horizontal="left" vertical="center" shrinkToFit="1"/>
    </xf>
    <xf numFmtId="0" fontId="35" fillId="0" borderId="3" xfId="0" applyNumberFormat="1" applyFont="1" applyFill="1" applyBorder="1" applyAlignment="1">
      <alignment horizontal="left" vertical="center" wrapText="1"/>
    </xf>
    <xf numFmtId="0" fontId="35" fillId="0" borderId="6" xfId="0" applyFont="1" applyFill="1" applyBorder="1" applyAlignment="1">
      <alignment horizontal="center" vertical="center" wrapText="1"/>
    </xf>
    <xf numFmtId="0" fontId="35" fillId="0" borderId="6" xfId="0" applyFont="1" applyFill="1" applyBorder="1" applyAlignment="1">
      <alignment vertical="center" wrapText="1"/>
    </xf>
    <xf numFmtId="179" fontId="8" fillId="0" borderId="3" xfId="0" applyNumberFormat="1" applyFont="1" applyBorder="1" applyAlignment="1">
      <alignment horizontal="center" vertical="center"/>
    </xf>
    <xf numFmtId="0" fontId="35" fillId="0" borderId="9" xfId="0" applyFont="1" applyFill="1" applyBorder="1" applyAlignment="1">
      <alignment horizontal="center" vertical="center" wrapText="1"/>
    </xf>
    <xf numFmtId="0" fontId="35" fillId="0" borderId="6" xfId="0" applyFont="1" applyFill="1" applyBorder="1" applyAlignment="1">
      <alignment horizontal="center" vertical="center"/>
    </xf>
    <xf numFmtId="0" fontId="35" fillId="0" borderId="35" xfId="0" applyFont="1" applyFill="1" applyBorder="1" applyAlignment="1">
      <alignment horizontal="center" vertical="center"/>
    </xf>
    <xf numFmtId="178" fontId="24" fillId="2" borderId="3" xfId="0" applyNumberFormat="1" applyFont="1" applyFill="1" applyBorder="1" applyAlignment="1">
      <alignment horizontal="right" vertical="center" shrinkToFit="1"/>
    </xf>
    <xf numFmtId="0" fontId="17" fillId="3" borderId="2" xfId="0" applyFont="1" applyFill="1" applyBorder="1" applyAlignment="1">
      <alignment horizontal="center" vertical="center"/>
    </xf>
    <xf numFmtId="0" fontId="17" fillId="3" borderId="3" xfId="0" applyFont="1" applyFill="1" applyBorder="1" applyAlignment="1">
      <alignment horizontal="left" vertical="center"/>
    </xf>
    <xf numFmtId="178" fontId="17" fillId="3" borderId="3" xfId="0" applyNumberFormat="1" applyFont="1" applyFill="1" applyBorder="1" applyAlignment="1">
      <alignment horizontal="center" vertical="center"/>
    </xf>
    <xf numFmtId="178" fontId="17" fillId="3" borderId="3" xfId="0" applyNumberFormat="1" applyFont="1" applyFill="1" applyBorder="1" applyAlignment="1">
      <alignment horizontal="right" vertical="center"/>
    </xf>
    <xf numFmtId="178" fontId="17" fillId="3" borderId="3" xfId="0" applyNumberFormat="1" applyFont="1" applyFill="1" applyBorder="1" applyAlignment="1">
      <alignment horizontal="right" vertical="center" wrapText="1"/>
    </xf>
    <xf numFmtId="0" fontId="17" fillId="3" borderId="3" xfId="0" applyFont="1" applyFill="1" applyBorder="1" applyAlignment="1">
      <alignment horizontal="left" vertical="center" wrapText="1"/>
    </xf>
    <xf numFmtId="0" fontId="17" fillId="3" borderId="3" xfId="0" applyFont="1" applyFill="1" applyBorder="1" applyAlignment="1">
      <alignment horizontal="center" vertical="center" wrapText="1"/>
    </xf>
    <xf numFmtId="178" fontId="18" fillId="3" borderId="3" xfId="0" applyNumberFormat="1" applyFont="1" applyFill="1" applyBorder="1" applyAlignment="1">
      <alignment horizontal="right" vertical="center" wrapText="1"/>
    </xf>
    <xf numFmtId="178" fontId="18" fillId="3" borderId="9" xfId="0" applyNumberFormat="1" applyFont="1" applyFill="1" applyBorder="1" applyAlignment="1">
      <alignment horizontal="right" vertical="center" wrapText="1"/>
    </xf>
    <xf numFmtId="0" fontId="17" fillId="3" borderId="9" xfId="0" applyFont="1" applyFill="1" applyBorder="1" applyAlignment="1">
      <alignment horizontal="center" vertical="center" wrapText="1"/>
    </xf>
    <xf numFmtId="0" fontId="17" fillId="3" borderId="3"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3" xfId="0" applyFont="1" applyFill="1" applyBorder="1" applyAlignment="1">
      <alignment horizontal="center" vertical="center"/>
    </xf>
    <xf numFmtId="0" fontId="17" fillId="3" borderId="13" xfId="0" applyFont="1" applyFill="1" applyBorder="1" applyAlignment="1">
      <alignment horizontal="center" vertical="center"/>
    </xf>
    <xf numFmtId="0" fontId="4" fillId="3" borderId="3" xfId="0" applyFont="1" applyFill="1" applyBorder="1"/>
    <xf numFmtId="3" fontId="27" fillId="2" borderId="6" xfId="0" applyNumberFormat="1" applyFont="1" applyFill="1" applyBorder="1" applyAlignment="1">
      <alignment horizontal="left" vertical="center" wrapText="1"/>
    </xf>
    <xf numFmtId="178" fontId="24" fillId="2" borderId="5" xfId="0" applyNumberFormat="1" applyFont="1" applyFill="1" applyBorder="1" applyAlignment="1">
      <alignment horizontal="left" vertical="center" wrapText="1" shrinkToFit="1"/>
    </xf>
    <xf numFmtId="0" fontId="27" fillId="2" borderId="26"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178" fontId="8" fillId="0" borderId="6" xfId="0" applyNumberFormat="1" applyFont="1" applyFill="1" applyBorder="1" applyAlignment="1">
      <alignment horizontal="center" vertical="center" wrapText="1"/>
    </xf>
    <xf numFmtId="178" fontId="8" fillId="0" borderId="6" xfId="0" applyNumberFormat="1" applyFont="1" applyFill="1" applyBorder="1" applyAlignment="1">
      <alignment vertical="center" wrapText="1"/>
    </xf>
    <xf numFmtId="0" fontId="8" fillId="0" borderId="3" xfId="0" applyFont="1" applyFill="1" applyBorder="1" applyAlignment="1">
      <alignment horizontal="center" vertical="center" wrapText="1"/>
    </xf>
    <xf numFmtId="178" fontId="8" fillId="0" borderId="6" xfId="0" applyNumberFormat="1" applyFont="1" applyFill="1" applyBorder="1" applyAlignment="1">
      <alignment horizontal="center" vertical="center"/>
    </xf>
    <xf numFmtId="178" fontId="8" fillId="0" borderId="35" xfId="0" applyNumberFormat="1" applyFont="1" applyFill="1" applyBorder="1" applyAlignment="1">
      <alignment horizontal="center" vertical="center"/>
    </xf>
    <xf numFmtId="0" fontId="17" fillId="4" borderId="61" xfId="0" applyFont="1" applyFill="1" applyBorder="1" applyAlignment="1">
      <alignment horizontal="center" vertical="center"/>
    </xf>
    <xf numFmtId="0" fontId="17" fillId="4" borderId="53" xfId="0" applyFont="1" applyFill="1" applyBorder="1" applyAlignment="1">
      <alignment horizontal="left" vertical="center"/>
    </xf>
    <xf numFmtId="178" fontId="18" fillId="4" borderId="53" xfId="0" applyNumberFormat="1" applyFont="1" applyFill="1" applyBorder="1" applyAlignment="1">
      <alignment horizontal="center" vertical="center"/>
    </xf>
    <xf numFmtId="178" fontId="18" fillId="4" borderId="53" xfId="0" applyNumberFormat="1" applyFont="1" applyFill="1" applyBorder="1" applyAlignment="1">
      <alignment horizontal="right" vertical="center"/>
    </xf>
    <xf numFmtId="178" fontId="18" fillId="4" borderId="53" xfId="0" applyNumberFormat="1" applyFont="1" applyFill="1" applyBorder="1" applyAlignment="1">
      <alignment horizontal="right" vertical="center" wrapText="1"/>
    </xf>
    <xf numFmtId="0" fontId="18" fillId="4" borderId="53" xfId="0" applyFont="1" applyFill="1" applyBorder="1" applyAlignment="1">
      <alignment horizontal="left" vertical="center" wrapText="1"/>
    </xf>
    <xf numFmtId="0" fontId="18" fillId="4" borderId="53" xfId="0" applyFont="1" applyFill="1" applyBorder="1" applyAlignment="1">
      <alignment horizontal="center" vertical="center" wrapText="1"/>
    </xf>
    <xf numFmtId="178" fontId="18" fillId="4" borderId="54" xfId="0" applyNumberFormat="1" applyFont="1" applyFill="1" applyBorder="1" applyAlignment="1">
      <alignment horizontal="right" vertical="center" wrapText="1"/>
    </xf>
    <xf numFmtId="0" fontId="17" fillId="4" borderId="54" xfId="0" applyFont="1" applyFill="1" applyBorder="1" applyAlignment="1">
      <alignment horizontal="center" vertical="center" wrapText="1"/>
    </xf>
    <xf numFmtId="0" fontId="17" fillId="4" borderId="53" xfId="0" applyFont="1" applyFill="1" applyBorder="1" applyAlignment="1">
      <alignment horizontal="left" vertical="center" wrapText="1"/>
    </xf>
    <xf numFmtId="0" fontId="17" fillId="4" borderId="53" xfId="0" applyFont="1" applyFill="1" applyBorder="1" applyAlignment="1">
      <alignment horizontal="center" vertical="center"/>
    </xf>
    <xf numFmtId="0" fontId="19" fillId="4" borderId="129" xfId="0" applyFont="1" applyFill="1" applyBorder="1" applyAlignment="1">
      <alignment horizontal="center" vertical="center"/>
    </xf>
    <xf numFmtId="0" fontId="19" fillId="4" borderId="53" xfId="0" applyFont="1" applyFill="1" applyBorder="1" applyAlignment="1">
      <alignment horizontal="center" vertical="center"/>
    </xf>
    <xf numFmtId="0" fontId="17" fillId="4" borderId="131"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35" xfId="0" applyFont="1" applyFill="1" applyBorder="1" applyAlignment="1">
      <alignment horizontal="center" vertical="center"/>
    </xf>
    <xf numFmtId="0" fontId="29" fillId="2" borderId="6" xfId="0" applyFont="1" applyFill="1" applyBorder="1" applyAlignment="1">
      <alignment horizontal="left" vertical="center" wrapText="1"/>
    </xf>
    <xf numFmtId="0" fontId="8" fillId="0" borderId="9" xfId="0" applyFont="1" applyFill="1" applyBorder="1" applyAlignment="1">
      <alignment horizontal="center" vertical="center" wrapText="1"/>
    </xf>
    <xf numFmtId="181" fontId="13" fillId="2" borderId="6" xfId="0" applyNumberFormat="1" applyFont="1" applyFill="1" applyBorder="1" applyAlignment="1">
      <alignment horizontal="left" vertical="center" shrinkToFit="1"/>
    </xf>
    <xf numFmtId="179" fontId="20" fillId="2" borderId="2" xfId="0" applyNumberFormat="1" applyFont="1" applyFill="1" applyBorder="1" applyAlignment="1">
      <alignment horizontal="center" vertical="center"/>
    </xf>
    <xf numFmtId="0" fontId="20" fillId="2" borderId="6" xfId="0" applyFont="1" applyFill="1" applyBorder="1" applyAlignment="1">
      <alignment vertical="center" wrapText="1"/>
    </xf>
    <xf numFmtId="178" fontId="21" fillId="2" borderId="6" xfId="0" applyNumberFormat="1" applyFont="1" applyFill="1" applyBorder="1" applyAlignment="1">
      <alignment horizontal="center" vertical="center" shrinkToFit="1"/>
    </xf>
    <xf numFmtId="178" fontId="21" fillId="2" borderId="11" xfId="0" applyNumberFormat="1" applyFont="1" applyFill="1" applyBorder="1" applyAlignment="1">
      <alignment horizontal="right" vertical="center" shrinkToFit="1"/>
    </xf>
    <xf numFmtId="181" fontId="21" fillId="2" borderId="6" xfId="0" applyNumberFormat="1" applyFont="1" applyFill="1" applyBorder="1" applyAlignment="1">
      <alignment horizontal="left" vertical="center" shrinkToFit="1"/>
    </xf>
    <xf numFmtId="3" fontId="21" fillId="2" borderId="6" xfId="0" applyNumberFormat="1" applyFont="1" applyFill="1" applyBorder="1" applyAlignment="1">
      <alignment horizontal="center" vertical="center" wrapText="1"/>
    </xf>
    <xf numFmtId="0" fontId="36" fillId="2" borderId="6" xfId="0" applyNumberFormat="1" applyFont="1" applyFill="1" applyBorder="1" applyAlignment="1">
      <alignment vertical="center" wrapText="1"/>
    </xf>
    <xf numFmtId="178" fontId="21" fillId="2" borderId="3" xfId="0" applyNumberFormat="1" applyFont="1" applyFill="1" applyBorder="1" applyAlignment="1">
      <alignment vertical="center" shrinkToFit="1"/>
    </xf>
    <xf numFmtId="0" fontId="20" fillId="2" borderId="6" xfId="0" applyNumberFormat="1" applyFont="1" applyFill="1" applyBorder="1" applyAlignment="1">
      <alignment horizontal="left" vertical="center" wrapText="1"/>
    </xf>
    <xf numFmtId="0" fontId="20" fillId="2" borderId="6" xfId="0" applyNumberFormat="1" applyFont="1" applyFill="1" applyBorder="1" applyAlignment="1">
      <alignment vertical="center" wrapText="1"/>
    </xf>
    <xf numFmtId="0" fontId="20" fillId="2" borderId="3" xfId="0" applyNumberFormat="1" applyFont="1" applyFill="1" applyBorder="1" applyAlignment="1">
      <alignment horizontal="left" vertical="center" wrapText="1"/>
    </xf>
    <xf numFmtId="0" fontId="20" fillId="2" borderId="6" xfId="0" applyFont="1" applyFill="1" applyBorder="1" applyAlignment="1">
      <alignment horizontal="center" vertical="center" wrapText="1"/>
    </xf>
    <xf numFmtId="179" fontId="20" fillId="2" borderId="3" xfId="0" applyNumberFormat="1" applyFont="1" applyFill="1" applyBorder="1" applyAlignment="1">
      <alignment horizontal="center" vertical="center"/>
    </xf>
    <xf numFmtId="0" fontId="20" fillId="2" borderId="9" xfId="0" applyFont="1" applyFill="1" applyBorder="1" applyAlignment="1">
      <alignment horizontal="center" vertical="center" wrapText="1"/>
    </xf>
    <xf numFmtId="0" fontId="20" fillId="2" borderId="6" xfId="0" applyFont="1" applyFill="1" applyBorder="1" applyAlignment="1">
      <alignment horizontal="center" vertical="center"/>
    </xf>
    <xf numFmtId="0" fontId="20" fillId="2" borderId="35" xfId="0" applyFont="1" applyFill="1" applyBorder="1" applyAlignment="1">
      <alignment horizontal="center" vertical="center"/>
    </xf>
    <xf numFmtId="0" fontId="23" fillId="2" borderId="0" xfId="0" applyFont="1" applyFill="1"/>
    <xf numFmtId="183" fontId="8" fillId="2" borderId="6" xfId="0" applyNumberFormat="1" applyFont="1" applyFill="1" applyBorder="1" applyAlignment="1">
      <alignment horizontal="center" vertical="center"/>
    </xf>
    <xf numFmtId="178" fontId="8" fillId="2" borderId="6" xfId="0" applyNumberFormat="1" applyFont="1" applyFill="1" applyBorder="1" applyAlignment="1">
      <alignment horizontal="right" vertical="center" shrinkToFit="1"/>
    </xf>
    <xf numFmtId="3" fontId="13" fillId="2" borderId="6" xfId="0" applyNumberFormat="1" applyFont="1" applyFill="1" applyBorder="1" applyAlignment="1">
      <alignment horizontal="center" vertical="center" wrapText="1"/>
    </xf>
    <xf numFmtId="0" fontId="8" fillId="2" borderId="9" xfId="0" applyNumberFormat="1" applyFont="1" applyFill="1" applyBorder="1" applyAlignment="1">
      <alignment horizontal="left" vertical="center" wrapText="1"/>
    </xf>
    <xf numFmtId="178" fontId="37" fillId="0" borderId="6" xfId="0" applyNumberFormat="1" applyFont="1" applyFill="1" applyBorder="1" applyAlignment="1">
      <alignment horizontal="left" vertical="center" wrapText="1"/>
    </xf>
    <xf numFmtId="182" fontId="24" fillId="0" borderId="6" xfId="0" applyNumberFormat="1" applyFont="1" applyBorder="1" applyAlignment="1">
      <alignment horizontal="center" vertical="center" shrinkToFit="1"/>
    </xf>
    <xf numFmtId="0" fontId="8" fillId="0" borderId="3" xfId="0" applyNumberFormat="1" applyFont="1" applyBorder="1" applyAlignment="1">
      <alignment horizontal="left" vertical="center" wrapText="1"/>
    </xf>
    <xf numFmtId="0" fontId="35" fillId="0" borderId="9" xfId="0" applyFont="1" applyBorder="1" applyAlignment="1">
      <alignment horizontal="center" vertical="center" wrapText="1"/>
    </xf>
    <xf numFmtId="0" fontId="35" fillId="0" borderId="6" xfId="0" applyFont="1" applyBorder="1" applyAlignment="1">
      <alignment horizontal="center" vertical="center"/>
    </xf>
    <xf numFmtId="0" fontId="35" fillId="0" borderId="35" xfId="0" applyFont="1" applyBorder="1" applyAlignment="1">
      <alignment horizontal="center" vertical="center"/>
    </xf>
    <xf numFmtId="182" fontId="24" fillId="4" borderId="53" xfId="0" applyNumberFormat="1" applyFont="1" applyFill="1" applyBorder="1" applyAlignment="1">
      <alignment horizontal="center" vertical="center"/>
    </xf>
    <xf numFmtId="0" fontId="2" fillId="2" borderId="0" xfId="0" applyFont="1" applyFill="1" applyAlignment="1">
      <alignment wrapText="1"/>
    </xf>
    <xf numFmtId="178" fontId="29" fillId="2" borderId="6" xfId="0" applyNumberFormat="1" applyFont="1" applyFill="1" applyBorder="1" applyAlignment="1">
      <alignment horizontal="left" vertical="center" wrapText="1"/>
    </xf>
    <xf numFmtId="178" fontId="30" fillId="2" borderId="11" xfId="0" applyNumberFormat="1" applyFont="1" applyFill="1" applyBorder="1" applyAlignment="1">
      <alignment horizontal="right" vertical="center" shrinkToFit="1"/>
    </xf>
    <xf numFmtId="0" fontId="29" fillId="0" borderId="6" xfId="0" applyNumberFormat="1" applyFont="1" applyFill="1" applyBorder="1" applyAlignment="1">
      <alignment horizontal="left" vertical="center" wrapText="1"/>
    </xf>
    <xf numFmtId="179" fontId="8" fillId="0" borderId="132" xfId="0" applyNumberFormat="1" applyFont="1" applyBorder="1" applyAlignment="1">
      <alignment horizontal="center" vertical="center"/>
    </xf>
    <xf numFmtId="0" fontId="29" fillId="0" borderId="3" xfId="0" applyNumberFormat="1" applyFont="1" applyFill="1" applyBorder="1" applyAlignment="1">
      <alignment horizontal="left" vertical="center" wrapText="1"/>
    </xf>
    <xf numFmtId="179" fontId="8" fillId="0" borderId="11" xfId="0" applyNumberFormat="1" applyFont="1" applyBorder="1" applyAlignment="1">
      <alignment horizontal="center" vertical="center"/>
    </xf>
    <xf numFmtId="179" fontId="8" fillId="2" borderId="132" xfId="0" applyNumberFormat="1" applyFont="1" applyFill="1" applyBorder="1" applyAlignment="1">
      <alignment horizontal="center" vertical="center"/>
    </xf>
    <xf numFmtId="179" fontId="8" fillId="2" borderId="11" xfId="0" applyNumberFormat="1" applyFont="1" applyFill="1" applyBorder="1" applyAlignment="1">
      <alignment horizontal="center" vertical="center"/>
    </xf>
    <xf numFmtId="178" fontId="8" fillId="2" borderId="6" xfId="0" applyNumberFormat="1" applyFont="1" applyFill="1" applyBorder="1" applyAlignment="1">
      <alignment horizontal="left" vertical="center" wrapText="1"/>
    </xf>
    <xf numFmtId="0" fontId="2" fillId="2" borderId="6" xfId="0" applyFont="1" applyFill="1" applyBorder="1"/>
    <xf numFmtId="178" fontId="8" fillId="2" borderId="5" xfId="0" applyNumberFormat="1" applyFont="1" applyFill="1" applyBorder="1" applyAlignment="1">
      <alignment horizontal="center" vertical="center" wrapText="1"/>
    </xf>
    <xf numFmtId="178" fontId="8" fillId="2" borderId="25" xfId="0" applyNumberFormat="1" applyFont="1" applyFill="1" applyBorder="1" applyAlignment="1">
      <alignment vertical="center" wrapText="1"/>
    </xf>
    <xf numFmtId="0" fontId="8" fillId="0" borderId="16" xfId="0" applyNumberFormat="1" applyFont="1" applyBorder="1" applyAlignment="1">
      <alignment horizontal="left" vertical="center" wrapText="1"/>
    </xf>
    <xf numFmtId="178" fontId="8" fillId="0" borderId="16" xfId="0" applyNumberFormat="1" applyFont="1" applyBorder="1" applyAlignment="1">
      <alignment horizontal="center" vertical="center" shrinkToFit="1"/>
    </xf>
    <xf numFmtId="178" fontId="8" fillId="0" borderId="16" xfId="0" applyNumberFormat="1" applyFont="1" applyBorder="1" applyAlignment="1">
      <alignment horizontal="right" vertical="center" shrinkToFit="1"/>
    </xf>
    <xf numFmtId="178" fontId="8" fillId="0" borderId="87" xfId="0" applyNumberFormat="1" applyFont="1" applyBorder="1" applyAlignment="1">
      <alignment horizontal="right" vertical="center" shrinkToFit="1"/>
    </xf>
    <xf numFmtId="178" fontId="8" fillId="2" borderId="15" xfId="0" applyNumberFormat="1" applyFont="1" applyFill="1" applyBorder="1" applyAlignment="1">
      <alignment horizontal="right" vertical="center" shrinkToFit="1"/>
    </xf>
    <xf numFmtId="178" fontId="8" fillId="2" borderId="8" xfId="0" applyNumberFormat="1" applyFont="1" applyFill="1" applyBorder="1" applyAlignment="1">
      <alignment horizontal="right" vertical="center" shrinkToFit="1"/>
    </xf>
    <xf numFmtId="178" fontId="8" fillId="2" borderId="16" xfId="0" applyNumberFormat="1" applyFont="1" applyFill="1" applyBorder="1" applyAlignment="1">
      <alignment horizontal="left" vertical="center" shrinkToFit="1"/>
    </xf>
    <xf numFmtId="178" fontId="8" fillId="2" borderId="16" xfId="0" applyNumberFormat="1" applyFont="1" applyFill="1" applyBorder="1" applyAlignment="1">
      <alignment horizontal="right" vertical="center" shrinkToFit="1"/>
    </xf>
    <xf numFmtId="0" fontId="8" fillId="2" borderId="16" xfId="0" applyNumberFormat="1" applyFont="1" applyFill="1" applyBorder="1" applyAlignment="1">
      <alignment horizontal="left" vertical="center" wrapText="1"/>
    </xf>
    <xf numFmtId="0" fontId="8" fillId="0" borderId="65" xfId="0" applyFont="1" applyBorder="1" applyAlignment="1">
      <alignment vertical="center" wrapText="1"/>
    </xf>
    <xf numFmtId="178" fontId="24" fillId="0" borderId="22" xfId="0" applyNumberFormat="1" applyFont="1" applyBorder="1" applyAlignment="1">
      <alignment horizontal="center" vertical="center" shrinkToFit="1"/>
    </xf>
    <xf numFmtId="178" fontId="24" fillId="0" borderId="22" xfId="0" applyNumberFormat="1" applyFont="1" applyBorder="1" applyAlignment="1">
      <alignment horizontal="right" vertical="center" shrinkToFit="1"/>
    </xf>
    <xf numFmtId="178" fontId="8" fillId="2" borderId="17" xfId="0" applyNumberFormat="1" applyFont="1" applyFill="1" applyBorder="1" applyAlignment="1">
      <alignment horizontal="left" vertical="center" shrinkToFit="1"/>
    </xf>
    <xf numFmtId="178" fontId="24" fillId="0" borderId="133" xfId="0" applyNumberFormat="1" applyFont="1" applyBorder="1" applyAlignment="1">
      <alignment horizontal="right" vertical="center" shrinkToFit="1"/>
    </xf>
    <xf numFmtId="178" fontId="24" fillId="0" borderId="22" xfId="0" applyNumberFormat="1" applyFont="1" applyBorder="1" applyAlignment="1">
      <alignment vertical="center" shrinkToFit="1"/>
    </xf>
    <xf numFmtId="178" fontId="8" fillId="2" borderId="9" xfId="0" applyNumberFormat="1" applyFont="1" applyFill="1" applyBorder="1" applyAlignment="1">
      <alignment horizontal="left" vertical="center" shrinkToFit="1"/>
    </xf>
    <xf numFmtId="178" fontId="24" fillId="0" borderId="6" xfId="0" applyNumberFormat="1" applyFont="1" applyBorder="1" applyAlignment="1">
      <alignment vertical="center" shrinkToFit="1"/>
    </xf>
    <xf numFmtId="178" fontId="24" fillId="0" borderId="16" xfId="0" applyNumberFormat="1" applyFont="1" applyBorder="1" applyAlignment="1">
      <alignment horizontal="center" vertical="center" shrinkToFit="1"/>
    </xf>
    <xf numFmtId="178" fontId="24" fillId="0" borderId="16" xfId="0" applyNumberFormat="1" applyFont="1" applyBorder="1" applyAlignment="1">
      <alignment horizontal="right" vertical="center" shrinkToFit="1"/>
    </xf>
    <xf numFmtId="178" fontId="8" fillId="2" borderId="21" xfId="0" applyNumberFormat="1" applyFont="1" applyFill="1" applyBorder="1" applyAlignment="1">
      <alignment horizontal="left" vertical="center" shrinkToFit="1"/>
    </xf>
    <xf numFmtId="178" fontId="24" fillId="0" borderId="8" xfId="0" applyNumberFormat="1" applyFont="1" applyBorder="1" applyAlignment="1">
      <alignment horizontal="right" vertical="center" shrinkToFit="1"/>
    </xf>
    <xf numFmtId="178" fontId="24" fillId="0" borderId="16" xfId="0" applyNumberFormat="1" applyFont="1" applyBorder="1" applyAlignment="1">
      <alignment vertical="center" shrinkToFit="1"/>
    </xf>
    <xf numFmtId="0" fontId="2" fillId="0" borderId="15" xfId="0" applyFont="1" applyBorder="1"/>
    <xf numFmtId="178" fontId="24" fillId="0" borderId="25" xfId="0" applyNumberFormat="1" applyFont="1" applyBorder="1" applyAlignment="1">
      <alignment horizontal="center" vertical="center" shrinkToFit="1"/>
    </xf>
    <xf numFmtId="178" fontId="8" fillId="2" borderId="54" xfId="0" applyNumberFormat="1" applyFont="1" applyFill="1" applyBorder="1" applyAlignment="1">
      <alignment horizontal="left" vertical="center" shrinkToFit="1"/>
    </xf>
    <xf numFmtId="178" fontId="24" fillId="0" borderId="25" xfId="0" applyNumberFormat="1" applyFont="1" applyBorder="1" applyAlignment="1">
      <alignment horizontal="right" vertical="center" shrinkToFit="1"/>
    </xf>
    <xf numFmtId="178" fontId="24" fillId="2" borderId="5" xfId="0" applyNumberFormat="1" applyFont="1" applyFill="1" applyBorder="1" applyAlignment="1">
      <alignment vertical="center" shrinkToFit="1"/>
    </xf>
    <xf numFmtId="178" fontId="24" fillId="2" borderId="48" xfId="0" applyNumberFormat="1" applyFont="1" applyFill="1" applyBorder="1" applyAlignment="1">
      <alignment horizontal="right" vertical="center" shrinkToFit="1"/>
    </xf>
    <xf numFmtId="178" fontId="24" fillId="2" borderId="16" xfId="0" applyNumberFormat="1" applyFont="1" applyFill="1" applyBorder="1" applyAlignment="1">
      <alignment horizontal="right" vertical="center" shrinkToFit="1"/>
    </xf>
    <xf numFmtId="178" fontId="24" fillId="2" borderId="8" xfId="0" applyNumberFormat="1" applyFont="1" applyFill="1" applyBorder="1" applyAlignment="1">
      <alignment vertical="center" shrinkToFit="1"/>
    </xf>
    <xf numFmtId="178" fontId="24" fillId="2" borderId="53" xfId="0" applyNumberFormat="1" applyFont="1" applyFill="1" applyBorder="1" applyAlignment="1">
      <alignment vertical="center" shrinkToFit="1"/>
    </xf>
    <xf numFmtId="178" fontId="24" fillId="0" borderId="7" xfId="0" applyNumberFormat="1" applyFont="1" applyBorder="1" applyAlignment="1">
      <alignment horizontal="center" vertical="center" shrinkToFit="1"/>
    </xf>
    <xf numFmtId="178" fontId="24" fillId="2" borderId="1" xfId="0" applyNumberFormat="1" applyFont="1" applyFill="1" applyBorder="1" applyAlignment="1">
      <alignment horizontal="right" vertical="center" shrinkToFit="1"/>
    </xf>
    <xf numFmtId="178" fontId="24" fillId="2" borderId="7" xfId="0" applyNumberFormat="1" applyFont="1" applyFill="1" applyBorder="1" applyAlignment="1">
      <alignment horizontal="right" vertical="center" shrinkToFit="1"/>
    </xf>
    <xf numFmtId="178" fontId="8" fillId="2" borderId="55" xfId="0" applyNumberFormat="1" applyFont="1" applyFill="1" applyBorder="1" applyAlignment="1">
      <alignment horizontal="left" vertical="center" shrinkToFit="1"/>
    </xf>
    <xf numFmtId="178" fontId="24" fillId="0" borderId="7" xfId="0" applyNumberFormat="1" applyFont="1" applyBorder="1" applyAlignment="1">
      <alignment horizontal="right" vertical="center" shrinkToFit="1"/>
    </xf>
    <xf numFmtId="178" fontId="24" fillId="2" borderId="1" xfId="0" applyNumberFormat="1" applyFont="1" applyFill="1" applyBorder="1" applyAlignment="1">
      <alignment vertical="center" shrinkToFit="1"/>
    </xf>
    <xf numFmtId="177" fontId="8" fillId="2" borderId="2" xfId="0" applyNumberFormat="1" applyFont="1" applyFill="1" applyBorder="1" applyAlignment="1">
      <alignment horizontal="center" vertical="center"/>
    </xf>
    <xf numFmtId="178" fontId="24" fillId="2" borderId="9" xfId="0" applyNumberFormat="1" applyFont="1" applyFill="1" applyBorder="1" applyAlignment="1">
      <alignment vertical="center" shrinkToFit="1"/>
    </xf>
    <xf numFmtId="0" fontId="8" fillId="2" borderId="54" xfId="0" applyFont="1" applyFill="1" applyBorder="1" applyAlignment="1">
      <alignment horizontal="left" vertical="center" wrapText="1"/>
    </xf>
    <xf numFmtId="0" fontId="8" fillId="2" borderId="9" xfId="0" applyFont="1" applyFill="1" applyBorder="1" applyAlignment="1">
      <alignment horizontal="left" vertical="center" wrapText="1"/>
    </xf>
    <xf numFmtId="177" fontId="8" fillId="2" borderId="6" xfId="0" applyNumberFormat="1" applyFont="1" applyFill="1" applyBorder="1" applyAlignment="1">
      <alignment horizontal="center" vertical="center"/>
    </xf>
    <xf numFmtId="0" fontId="28" fillId="2" borderId="6" xfId="0" applyNumberFormat="1" applyFont="1" applyFill="1" applyBorder="1" applyAlignment="1">
      <alignment vertical="center" wrapText="1"/>
    </xf>
    <xf numFmtId="177" fontId="8" fillId="2" borderId="61" xfId="0" applyNumberFormat="1" applyFont="1" applyFill="1" applyBorder="1" applyAlignment="1">
      <alignment horizontal="center" vertical="center"/>
    </xf>
    <xf numFmtId="0" fontId="8" fillId="2" borderId="54" xfId="0" applyNumberFormat="1" applyFont="1" applyFill="1" applyBorder="1" applyAlignment="1">
      <alignment horizontal="left" vertical="center" wrapText="1"/>
    </xf>
    <xf numFmtId="0" fontId="8" fillId="2" borderId="9" xfId="0" applyNumberFormat="1" applyFont="1" applyFill="1" applyBorder="1" applyAlignment="1">
      <alignment vertical="center" wrapText="1"/>
    </xf>
    <xf numFmtId="178" fontId="24" fillId="2" borderId="43" xfId="0" applyNumberFormat="1" applyFont="1" applyFill="1" applyBorder="1" applyAlignment="1">
      <alignment vertical="center" shrinkToFit="1"/>
    </xf>
    <xf numFmtId="3" fontId="8" fillId="2" borderId="27" xfId="0" applyNumberFormat="1" applyFont="1" applyFill="1" applyBorder="1" applyAlignment="1">
      <alignment horizontal="center" vertical="center" wrapText="1"/>
    </xf>
    <xf numFmtId="0" fontId="26" fillId="2" borderId="27" xfId="0" applyNumberFormat="1" applyFont="1" applyFill="1" applyBorder="1" applyAlignment="1">
      <alignment vertical="center" wrapText="1"/>
    </xf>
    <xf numFmtId="0" fontId="8" fillId="2" borderId="43" xfId="0" applyFont="1" applyFill="1" applyBorder="1" applyAlignment="1">
      <alignment horizontal="left" vertical="center" wrapText="1"/>
    </xf>
    <xf numFmtId="0" fontId="8" fillId="2" borderId="43" xfId="0" applyFont="1" applyFill="1" applyBorder="1" applyAlignment="1">
      <alignment vertical="center" wrapText="1"/>
    </xf>
    <xf numFmtId="178" fontId="24" fillId="2" borderId="54" xfId="0" applyNumberFormat="1" applyFont="1" applyFill="1" applyBorder="1" applyAlignment="1">
      <alignment vertical="center" shrinkToFit="1"/>
    </xf>
    <xf numFmtId="0" fontId="26" fillId="2" borderId="9" xfId="0" applyFont="1" applyFill="1" applyBorder="1" applyAlignment="1">
      <alignment horizontal="center" vertical="center" wrapText="1"/>
    </xf>
    <xf numFmtId="0" fontId="26" fillId="2" borderId="9" xfId="0" applyNumberFormat="1" applyFont="1" applyFill="1" applyBorder="1" applyAlignment="1">
      <alignment vertical="center" wrapText="1"/>
    </xf>
    <xf numFmtId="0" fontId="26" fillId="2" borderId="9" xfId="0" applyFont="1" applyFill="1" applyBorder="1" applyAlignment="1">
      <alignment horizontal="left" vertical="center" wrapText="1"/>
    </xf>
    <xf numFmtId="183" fontId="8" fillId="2" borderId="6" xfId="0" applyNumberFormat="1" applyFont="1" applyFill="1" applyBorder="1" applyAlignment="1">
      <alignment vertical="center" wrapText="1"/>
    </xf>
    <xf numFmtId="178" fontId="24" fillId="0" borderId="17" xfId="0" applyNumberFormat="1" applyFont="1" applyBorder="1" applyAlignment="1">
      <alignment horizontal="center" vertical="center"/>
    </xf>
    <xf numFmtId="0" fontId="8" fillId="2" borderId="22" xfId="0" applyFont="1" applyFill="1" applyBorder="1" applyAlignment="1">
      <alignment horizontal="center" vertical="center"/>
    </xf>
    <xf numFmtId="178" fontId="24" fillId="2" borderId="22" xfId="0" applyNumberFormat="1" applyFont="1" applyFill="1" applyBorder="1" applyAlignment="1">
      <alignment horizontal="center" vertical="center"/>
    </xf>
    <xf numFmtId="178" fontId="24" fillId="0" borderId="9" xfId="0" applyNumberFormat="1" applyFont="1" applyBorder="1" applyAlignment="1">
      <alignment horizontal="center" vertical="center"/>
    </xf>
    <xf numFmtId="178" fontId="24" fillId="2" borderId="6" xfId="0" applyNumberFormat="1" applyFont="1" applyFill="1" applyBorder="1" applyAlignment="1">
      <alignment horizontal="center" vertical="center"/>
    </xf>
    <xf numFmtId="178" fontId="24" fillId="0" borderId="18" xfId="0" applyNumberFormat="1" applyFont="1" applyBorder="1" applyAlignment="1">
      <alignment horizontal="center" vertical="center"/>
    </xf>
    <xf numFmtId="0" fontId="8" fillId="2" borderId="23" xfId="0" applyFont="1" applyFill="1" applyBorder="1" applyAlignment="1">
      <alignment horizontal="center" vertical="center"/>
    </xf>
    <xf numFmtId="178" fontId="24" fillId="2" borderId="23" xfId="0" applyNumberFormat="1" applyFont="1" applyFill="1" applyBorder="1" applyAlignment="1">
      <alignment horizontal="center" vertical="center"/>
    </xf>
    <xf numFmtId="178" fontId="8" fillId="2" borderId="9" xfId="0" applyNumberFormat="1" applyFont="1" applyFill="1" applyBorder="1" applyAlignment="1">
      <alignment horizontal="left" vertical="center" wrapText="1"/>
    </xf>
    <xf numFmtId="0" fontId="8" fillId="2" borderId="19" xfId="0" applyFont="1" applyFill="1" applyBorder="1" applyAlignment="1">
      <alignment horizontal="center" vertical="center" wrapText="1"/>
    </xf>
    <xf numFmtId="179" fontId="8" fillId="0" borderId="6" xfId="0" applyNumberFormat="1" applyFont="1" applyBorder="1" applyAlignment="1">
      <alignment horizontal="center" vertical="center"/>
    </xf>
    <xf numFmtId="0" fontId="8" fillId="2" borderId="25" xfId="0" applyNumberFormat="1" applyFont="1" applyFill="1" applyBorder="1" applyAlignment="1">
      <alignment horizontal="left" vertical="center" wrapText="1"/>
    </xf>
    <xf numFmtId="0" fontId="8" fillId="2" borderId="27" xfId="0" applyFont="1" applyFill="1" applyBorder="1" applyAlignment="1">
      <alignment horizontal="center" vertical="center"/>
    </xf>
    <xf numFmtId="177" fontId="8" fillId="2" borderId="25" xfId="0" applyNumberFormat="1" applyFont="1" applyFill="1" applyBorder="1" applyAlignment="1">
      <alignment horizontal="center" vertical="center"/>
    </xf>
    <xf numFmtId="178" fontId="30" fillId="2" borderId="6" xfId="0" applyNumberFormat="1" applyFont="1" applyFill="1" applyBorder="1" applyAlignment="1">
      <alignment horizontal="center" vertical="center" shrinkToFit="1"/>
    </xf>
    <xf numFmtId="0" fontId="8" fillId="2" borderId="25" xfId="0" applyNumberFormat="1" applyFont="1" applyFill="1" applyBorder="1" applyAlignment="1">
      <alignment horizontal="center" vertical="center" wrapText="1"/>
    </xf>
    <xf numFmtId="177" fontId="8" fillId="0" borderId="49" xfId="0" applyNumberFormat="1" applyFont="1" applyBorder="1" applyAlignment="1">
      <alignment horizontal="center" vertical="center"/>
    </xf>
    <xf numFmtId="177" fontId="8" fillId="0" borderId="26" xfId="0" applyNumberFormat="1" applyFont="1" applyBorder="1" applyAlignment="1">
      <alignment horizontal="center" vertical="center"/>
    </xf>
    <xf numFmtId="177" fontId="8" fillId="0" borderId="51" xfId="0" applyNumberFormat="1" applyFont="1" applyBorder="1" applyAlignment="1">
      <alignment horizontal="center" vertical="center"/>
    </xf>
    <xf numFmtId="177" fontId="8" fillId="0" borderId="12" xfId="0" applyNumberFormat="1" applyFont="1" applyBorder="1" applyAlignment="1">
      <alignment horizontal="center" vertical="center"/>
    </xf>
    <xf numFmtId="0" fontId="8" fillId="5" borderId="5"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2" fillId="0" borderId="1" xfId="0" applyFont="1" applyBorder="1" applyAlignment="1">
      <alignment horizontal="right"/>
    </xf>
    <xf numFmtId="0" fontId="6" fillId="0" borderId="0" xfId="0" applyFont="1" applyBorder="1" applyAlignment="1">
      <alignment horizontal="center"/>
    </xf>
    <xf numFmtId="0" fontId="0" fillId="0" borderId="0" xfId="0" applyFont="1" applyBorder="1" applyAlignment="1"/>
    <xf numFmtId="177" fontId="2" fillId="0" borderId="0" xfId="0" applyNumberFormat="1" applyFont="1" applyBorder="1" applyAlignment="1">
      <alignment horizontal="center" vertical="center"/>
    </xf>
    <xf numFmtId="0" fontId="8" fillId="2" borderId="43" xfId="0" applyNumberFormat="1" applyFont="1" applyFill="1" applyBorder="1" applyAlignment="1">
      <alignment vertical="center" wrapText="1"/>
    </xf>
    <xf numFmtId="0" fontId="38" fillId="2" borderId="34" xfId="0" applyFont="1" applyFill="1" applyBorder="1" applyAlignment="1">
      <alignment horizontal="center" vertical="center"/>
    </xf>
    <xf numFmtId="0" fontId="8" fillId="2" borderId="5" xfId="0" applyFont="1" applyFill="1" applyBorder="1" applyAlignment="1">
      <alignment horizontal="center" vertical="center"/>
    </xf>
    <xf numFmtId="179" fontId="8" fillId="2" borderId="3" xfId="0" applyNumberFormat="1" applyFont="1" applyFill="1" applyBorder="1" applyAlignment="1">
      <alignment horizontal="center" vertical="center" wrapText="1"/>
    </xf>
    <xf numFmtId="179" fontId="13" fillId="2" borderId="2" xfId="0" applyNumberFormat="1" applyFont="1" applyFill="1" applyBorder="1" applyAlignment="1">
      <alignment horizontal="center" vertical="center"/>
    </xf>
    <xf numFmtId="0" fontId="13" fillId="2" borderId="6" xfId="0" applyFont="1" applyFill="1" applyBorder="1" applyAlignment="1">
      <alignment vertical="center" wrapText="1"/>
    </xf>
    <xf numFmtId="178" fontId="13" fillId="2" borderId="27" xfId="0" applyNumberFormat="1" applyFont="1" applyFill="1" applyBorder="1" applyAlignment="1">
      <alignment horizontal="right" vertical="center" shrinkToFit="1"/>
    </xf>
    <xf numFmtId="0" fontId="13" fillId="2" borderId="3" xfId="0" applyNumberFormat="1" applyFont="1" applyFill="1" applyBorder="1" applyAlignment="1">
      <alignment horizontal="left" vertical="center" wrapText="1"/>
    </xf>
    <xf numFmtId="0" fontId="13" fillId="2" borderId="6" xfId="0" applyFont="1" applyFill="1" applyBorder="1" applyAlignment="1">
      <alignment horizontal="center" vertical="center" wrapText="1"/>
    </xf>
    <xf numFmtId="179" fontId="13" fillId="2" borderId="3" xfId="0" applyNumberFormat="1" applyFont="1" applyFill="1" applyBorder="1" applyAlignment="1">
      <alignment horizontal="center" vertical="center"/>
    </xf>
    <xf numFmtId="0" fontId="13" fillId="2" borderId="6" xfId="0" applyFont="1" applyFill="1" applyBorder="1" applyAlignment="1">
      <alignment horizontal="center" vertical="center"/>
    </xf>
    <xf numFmtId="0" fontId="13" fillId="2" borderId="35" xfId="0" applyFont="1" applyFill="1" applyBorder="1" applyAlignment="1">
      <alignment horizontal="center" vertical="center"/>
    </xf>
    <xf numFmtId="0" fontId="0" fillId="2" borderId="0" xfId="0" applyFont="1" applyFill="1"/>
    <xf numFmtId="3" fontId="26" fillId="2" borderId="6" xfId="0" applyNumberFormat="1" applyFont="1" applyFill="1" applyBorder="1" applyAlignment="1">
      <alignment vertical="center" wrapText="1"/>
    </xf>
    <xf numFmtId="179" fontId="8" fillId="2" borderId="28" xfId="0" applyNumberFormat="1" applyFont="1" applyFill="1" applyBorder="1" applyAlignment="1">
      <alignment horizontal="center" vertical="center" wrapText="1"/>
    </xf>
    <xf numFmtId="178" fontId="18" fillId="2" borderId="6" xfId="0" applyNumberFormat="1" applyFont="1" applyFill="1" applyBorder="1" applyAlignment="1">
      <alignment horizontal="right" vertical="center" shrinkToFit="1"/>
    </xf>
    <xf numFmtId="178" fontId="24" fillId="0" borderId="6" xfId="0" applyNumberFormat="1" applyFont="1" applyFill="1" applyBorder="1" applyAlignment="1">
      <alignment horizontal="right" vertical="center" shrinkToFit="1"/>
    </xf>
    <xf numFmtId="178" fontId="21" fillId="0" borderId="6" xfId="0" applyNumberFormat="1" applyFont="1" applyFill="1" applyBorder="1" applyAlignment="1">
      <alignment horizontal="right" vertical="center" shrinkToFit="1"/>
    </xf>
    <xf numFmtId="178" fontId="24" fillId="0" borderId="11" xfId="0" applyNumberFormat="1" applyFont="1" applyFill="1" applyBorder="1" applyAlignment="1">
      <alignment horizontal="right" vertical="center" shrinkToFit="1"/>
    </xf>
    <xf numFmtId="0" fontId="8" fillId="2" borderId="130" xfId="0" applyFont="1" applyFill="1" applyBorder="1" applyAlignment="1">
      <alignment horizontal="center" vertical="center"/>
    </xf>
    <xf numFmtId="177" fontId="8" fillId="2" borderId="25" xfId="0" applyNumberFormat="1" applyFont="1" applyFill="1" applyBorder="1" applyAlignment="1">
      <alignment horizontal="center" vertical="center"/>
    </xf>
    <xf numFmtId="0" fontId="8" fillId="0" borderId="6" xfId="0" applyFont="1" applyFill="1" applyBorder="1" applyAlignment="1">
      <alignment vertical="center" wrapText="1"/>
    </xf>
    <xf numFmtId="0" fontId="8" fillId="0" borderId="6" xfId="0" applyNumberFormat="1" applyFont="1" applyFill="1" applyBorder="1" applyAlignment="1">
      <alignment horizontal="left" vertical="center" wrapText="1"/>
    </xf>
    <xf numFmtId="178" fontId="24" fillId="0" borderId="6" xfId="0" applyNumberFormat="1" applyFont="1" applyFill="1" applyBorder="1" applyAlignment="1">
      <alignment horizontal="center" vertical="center" shrinkToFit="1"/>
    </xf>
    <xf numFmtId="3" fontId="24" fillId="0" borderId="6" xfId="0" applyNumberFormat="1" applyFont="1" applyFill="1" applyBorder="1" applyAlignment="1">
      <alignment horizontal="center" vertical="center" wrapText="1"/>
    </xf>
    <xf numFmtId="3" fontId="8" fillId="0" borderId="6" xfId="0" applyNumberFormat="1" applyFont="1" applyFill="1" applyBorder="1" applyAlignment="1">
      <alignment vertical="center" wrapText="1"/>
    </xf>
    <xf numFmtId="178" fontId="24" fillId="0" borderId="3" xfId="0" applyNumberFormat="1" applyFont="1" applyFill="1" applyBorder="1" applyAlignment="1">
      <alignment vertical="center" shrinkToFit="1"/>
    </xf>
    <xf numFmtId="0" fontId="8" fillId="0" borderId="6" xfId="0" applyNumberFormat="1" applyFont="1" applyFill="1" applyBorder="1" applyAlignment="1">
      <alignment horizontal="center" vertical="center" wrapText="1"/>
    </xf>
    <xf numFmtId="0" fontId="8" fillId="0" borderId="6" xfId="0" applyNumberFormat="1" applyFont="1" applyFill="1" applyBorder="1" applyAlignment="1">
      <alignment vertical="center" wrapText="1"/>
    </xf>
    <xf numFmtId="179" fontId="8" fillId="0" borderId="3" xfId="0" applyNumberFormat="1" applyFont="1" applyFill="1" applyBorder="1" applyAlignment="1">
      <alignment horizontal="center" vertical="center"/>
    </xf>
    <xf numFmtId="179" fontId="8" fillId="0" borderId="2" xfId="0" applyNumberFormat="1" applyFont="1" applyFill="1" applyBorder="1" applyAlignment="1">
      <alignment horizontal="center" vertical="center"/>
    </xf>
    <xf numFmtId="3" fontId="13" fillId="0" borderId="6" xfId="0" applyNumberFormat="1" applyFont="1" applyFill="1" applyBorder="1" applyAlignment="1">
      <alignment vertical="center" wrapText="1"/>
    </xf>
    <xf numFmtId="178" fontId="24" fillId="0" borderId="65" xfId="0" applyNumberFormat="1" applyFont="1" applyFill="1" applyBorder="1" applyAlignment="1">
      <alignment horizontal="right" vertical="center" shrinkToFit="1"/>
    </xf>
    <xf numFmtId="177" fontId="8" fillId="0" borderId="61" xfId="0" applyNumberFormat="1" applyFont="1" applyFill="1" applyBorder="1" applyAlignment="1">
      <alignment horizontal="center" vertical="center"/>
    </xf>
    <xf numFmtId="0" fontId="25" fillId="2" borderId="6" xfId="0" applyNumberFormat="1" applyFont="1" applyFill="1" applyBorder="1" applyAlignment="1">
      <alignment vertical="center" wrapText="1"/>
    </xf>
    <xf numFmtId="178" fontId="24" fillId="8" borderId="53" xfId="0" applyNumberFormat="1" applyFont="1" applyFill="1" applyBorder="1" applyAlignment="1">
      <alignment horizontal="right" vertical="center" wrapText="1"/>
    </xf>
    <xf numFmtId="181" fontId="13" fillId="8" borderId="6" xfId="0" applyNumberFormat="1" applyFont="1" applyFill="1" applyBorder="1" applyAlignment="1">
      <alignment horizontal="left" vertical="center" shrinkToFit="1"/>
    </xf>
    <xf numFmtId="3" fontId="24" fillId="8" borderId="6" xfId="0" applyNumberFormat="1" applyFont="1" applyFill="1" applyBorder="1" applyAlignment="1">
      <alignment horizontal="center" vertical="center" wrapText="1"/>
    </xf>
    <xf numFmtId="0" fontId="13" fillId="8" borderId="6" xfId="0" applyNumberFormat="1" applyFont="1" applyFill="1" applyBorder="1" applyAlignment="1">
      <alignment vertical="center" wrapText="1"/>
    </xf>
    <xf numFmtId="178" fontId="13" fillId="0" borderId="6" xfId="0" applyNumberFormat="1" applyFont="1" applyFill="1" applyBorder="1" applyAlignment="1">
      <alignment horizontal="left" vertical="center" wrapText="1" shrinkToFit="1"/>
    </xf>
    <xf numFmtId="3" fontId="13" fillId="0" borderId="5" xfId="0" applyNumberFormat="1" applyFont="1" applyFill="1" applyBorder="1" applyAlignment="1">
      <alignment vertical="center" wrapText="1"/>
    </xf>
    <xf numFmtId="178" fontId="24" fillId="0" borderId="6" xfId="0" applyNumberFormat="1" applyFont="1" applyFill="1" applyBorder="1" applyAlignment="1">
      <alignment horizontal="left" vertical="center" wrapText="1" shrinkToFit="1"/>
    </xf>
    <xf numFmtId="181" fontId="24" fillId="2" borderId="6" xfId="0" applyNumberFormat="1" applyFont="1" applyFill="1" applyBorder="1" applyAlignment="1">
      <alignment horizontal="left" vertical="center" wrapText="1" shrinkToFit="1"/>
    </xf>
    <xf numFmtId="181" fontId="13" fillId="2" borderId="6" xfId="0" applyNumberFormat="1" applyFont="1" applyFill="1" applyBorder="1" applyAlignment="1">
      <alignment horizontal="left" vertical="center" wrapText="1" shrinkToFit="1"/>
    </xf>
    <xf numFmtId="0" fontId="24" fillId="2" borderId="6" xfId="0" applyNumberFormat="1" applyFont="1" applyFill="1" applyBorder="1" applyAlignment="1">
      <alignment horizontal="left" vertical="center" wrapText="1" shrinkToFit="1"/>
    </xf>
    <xf numFmtId="0" fontId="8" fillId="0" borderId="6" xfId="0" applyNumberFormat="1" applyFont="1" applyFill="1" applyBorder="1" applyAlignment="1">
      <alignment horizontal="left" vertical="center" shrinkToFit="1"/>
    </xf>
    <xf numFmtId="0" fontId="8" fillId="0" borderId="6" xfId="0" applyNumberFormat="1" applyFont="1" applyFill="1" applyBorder="1" applyAlignment="1">
      <alignment horizontal="left" vertical="center" wrapText="1" shrinkToFit="1"/>
    </xf>
    <xf numFmtId="0" fontId="39" fillId="0" borderId="6" xfId="0" applyNumberFormat="1" applyFont="1" applyFill="1" applyBorder="1" applyAlignment="1">
      <alignment vertical="center" wrapText="1"/>
    </xf>
    <xf numFmtId="0" fontId="39" fillId="2" borderId="6" xfId="0" applyNumberFormat="1" applyFont="1" applyFill="1" applyBorder="1" applyAlignment="1">
      <alignment vertical="center" wrapText="1"/>
    </xf>
    <xf numFmtId="0" fontId="8" fillId="2" borderId="6" xfId="0" applyNumberFormat="1" applyFont="1" applyFill="1" applyBorder="1" applyAlignment="1">
      <alignment horizontal="left" vertical="center" shrinkToFit="1"/>
    </xf>
    <xf numFmtId="0" fontId="8" fillId="0" borderId="5" xfId="0" applyNumberFormat="1" applyFont="1" applyFill="1" applyBorder="1" applyAlignment="1">
      <alignment vertical="center" wrapText="1"/>
    </xf>
    <xf numFmtId="0" fontId="13" fillId="2" borderId="6" xfId="0" applyNumberFormat="1" applyFont="1" applyFill="1" applyBorder="1" applyAlignment="1">
      <alignment horizontal="left" vertical="center" wrapText="1" shrinkToFit="1"/>
    </xf>
    <xf numFmtId="3" fontId="13" fillId="2" borderId="6" xfId="0" applyNumberFormat="1" applyFont="1" applyFill="1" applyBorder="1" applyAlignment="1">
      <alignment horizontal="left" vertical="center" shrinkToFit="1"/>
    </xf>
    <xf numFmtId="3" fontId="35" fillId="0" borderId="6" xfId="0" applyNumberFormat="1" applyFont="1" applyFill="1" applyBorder="1" applyAlignment="1">
      <alignment vertical="center" wrapText="1"/>
    </xf>
    <xf numFmtId="178" fontId="8" fillId="0" borderId="6" xfId="0" applyNumberFormat="1" applyFont="1" applyFill="1" applyBorder="1" applyAlignment="1">
      <alignment horizontal="left" vertical="center" wrapText="1" shrinkToFit="1"/>
    </xf>
    <xf numFmtId="178" fontId="8" fillId="9" borderId="6" xfId="0" applyNumberFormat="1" applyFont="1" applyFill="1" applyBorder="1" applyAlignment="1">
      <alignment horizontal="left" vertical="center" shrinkToFit="1"/>
    </xf>
    <xf numFmtId="3" fontId="24" fillId="9" borderId="6" xfId="0" applyNumberFormat="1" applyFont="1" applyFill="1" applyBorder="1" applyAlignment="1">
      <alignment horizontal="center" vertical="center" wrapText="1"/>
    </xf>
    <xf numFmtId="3" fontId="8" fillId="9" borderId="6" xfId="0" applyNumberFormat="1" applyFont="1" applyFill="1" applyBorder="1" applyAlignment="1">
      <alignment vertical="center" wrapText="1"/>
    </xf>
    <xf numFmtId="178" fontId="8" fillId="9" borderId="6" xfId="0" applyNumberFormat="1" applyFont="1" applyFill="1" applyBorder="1" applyAlignment="1">
      <alignment horizontal="left" vertical="center" wrapText="1" shrinkToFit="1"/>
    </xf>
    <xf numFmtId="0" fontId="8" fillId="9" borderId="6" xfId="0" applyNumberFormat="1" applyFont="1" applyFill="1" applyBorder="1" applyAlignment="1">
      <alignment vertical="center" wrapText="1"/>
    </xf>
    <xf numFmtId="3" fontId="13" fillId="9" borderId="6" xfId="0" applyNumberFormat="1" applyFont="1" applyFill="1" applyBorder="1" applyAlignment="1">
      <alignment horizontal="center" vertical="center" wrapText="1"/>
    </xf>
    <xf numFmtId="3" fontId="8" fillId="0" borderId="6" xfId="0" applyNumberFormat="1" applyFont="1" applyFill="1" applyBorder="1" applyAlignment="1">
      <alignment horizontal="left" vertical="center" wrapText="1"/>
    </xf>
    <xf numFmtId="0" fontId="8" fillId="2" borderId="25" xfId="0" applyNumberFormat="1" applyFont="1" applyFill="1" applyBorder="1" applyAlignment="1">
      <alignment horizontal="left" vertical="center" wrapText="1"/>
    </xf>
    <xf numFmtId="0" fontId="8" fillId="2" borderId="27"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130" xfId="0" applyFont="1" applyFill="1" applyBorder="1" applyAlignment="1">
      <alignment horizontal="center" vertical="center"/>
    </xf>
    <xf numFmtId="0" fontId="8" fillId="2" borderId="27" xfId="0" applyNumberFormat="1" applyFont="1" applyFill="1" applyBorder="1" applyAlignment="1">
      <alignment vertical="center" wrapText="1"/>
    </xf>
    <xf numFmtId="0" fontId="8" fillId="2" borderId="25" xfId="0" applyNumberFormat="1" applyFont="1" applyFill="1" applyBorder="1" applyAlignment="1">
      <alignment vertical="center" wrapText="1"/>
    </xf>
    <xf numFmtId="177" fontId="8" fillId="2" borderId="27" xfId="0" applyNumberFormat="1" applyFont="1" applyFill="1" applyBorder="1" applyAlignment="1">
      <alignment horizontal="center" vertical="center"/>
    </xf>
    <xf numFmtId="177" fontId="8" fillId="2" borderId="25" xfId="0" applyNumberFormat="1" applyFont="1" applyFill="1" applyBorder="1" applyAlignment="1">
      <alignment horizontal="center" vertical="center"/>
    </xf>
    <xf numFmtId="178" fontId="24" fillId="2" borderId="54" xfId="0" applyNumberFormat="1" applyFont="1" applyFill="1" applyBorder="1" applyAlignment="1">
      <alignment horizontal="right" vertical="center" shrinkToFit="1"/>
    </xf>
    <xf numFmtId="3" fontId="8" fillId="2" borderId="25" xfId="0" applyNumberFormat="1" applyFont="1" applyFill="1" applyBorder="1" applyAlignment="1">
      <alignment horizontal="center" vertical="center" wrapText="1"/>
    </xf>
    <xf numFmtId="0" fontId="8" fillId="4" borderId="41" xfId="0" applyFont="1" applyFill="1" applyBorder="1" applyAlignment="1">
      <alignment horizontal="left" vertical="top" wrapText="1"/>
    </xf>
    <xf numFmtId="177" fontId="8" fillId="2" borderId="24" xfId="0" applyNumberFormat="1" applyFont="1" applyFill="1" applyBorder="1" applyAlignment="1">
      <alignment horizontal="center" vertical="center"/>
    </xf>
    <xf numFmtId="3" fontId="8" fillId="3" borderId="6" xfId="0" applyNumberFormat="1" applyFont="1" applyFill="1" applyBorder="1" applyAlignment="1">
      <alignment horizontal="center" vertical="center" wrapText="1"/>
    </xf>
    <xf numFmtId="184" fontId="24" fillId="3" borderId="9" xfId="0" applyNumberFormat="1" applyFont="1" applyFill="1" applyBorder="1" applyAlignment="1">
      <alignment vertical="center" shrinkToFit="1"/>
    </xf>
    <xf numFmtId="3" fontId="8" fillId="2" borderId="6" xfId="0" applyNumberFormat="1" applyFont="1" applyFill="1" applyBorder="1" applyAlignment="1">
      <alignment horizontal="center" vertical="center" wrapText="1"/>
    </xf>
    <xf numFmtId="185" fontId="13" fillId="2" borderId="11" xfId="0" applyNumberFormat="1" applyFont="1" applyFill="1" applyBorder="1" applyAlignment="1">
      <alignment horizontal="right" vertical="center" shrinkToFit="1"/>
    </xf>
    <xf numFmtId="185" fontId="13" fillId="0" borderId="11" xfId="0" applyNumberFormat="1" applyFont="1" applyFill="1" applyBorder="1" applyAlignment="1">
      <alignment horizontal="right" vertical="center" shrinkToFit="1"/>
    </xf>
    <xf numFmtId="178" fontId="13" fillId="0" borderId="3" xfId="0" applyNumberFormat="1" applyFont="1" applyFill="1" applyBorder="1" applyAlignment="1">
      <alignment vertical="center" shrinkToFit="1"/>
    </xf>
    <xf numFmtId="178" fontId="13" fillId="0" borderId="6" xfId="0" applyNumberFormat="1" applyFont="1" applyFill="1" applyBorder="1" applyAlignment="1">
      <alignment horizontal="right" vertical="center" shrinkToFit="1"/>
    </xf>
    <xf numFmtId="185" fontId="24" fillId="0" borderId="9" xfId="0" applyNumberFormat="1" applyFont="1" applyFill="1" applyBorder="1" applyAlignment="1">
      <alignment vertical="center" shrinkToFit="1"/>
    </xf>
    <xf numFmtId="185" fontId="24" fillId="2" borderId="9" xfId="0" applyNumberFormat="1" applyFont="1" applyFill="1" applyBorder="1" applyAlignment="1">
      <alignment vertical="center" shrinkToFit="1"/>
    </xf>
    <xf numFmtId="178" fontId="13" fillId="2" borderId="11" xfId="0" applyNumberFormat="1" applyFont="1" applyFill="1" applyBorder="1" applyAlignment="1">
      <alignment horizontal="right" vertical="center" shrinkToFit="1"/>
    </xf>
    <xf numFmtId="178" fontId="24" fillId="2" borderId="27" xfId="0" applyNumberFormat="1" applyFont="1" applyFill="1" applyBorder="1" applyAlignment="1">
      <alignment vertical="center" shrinkToFit="1"/>
    </xf>
    <xf numFmtId="0" fontId="8" fillId="2" borderId="27" xfId="0" applyNumberFormat="1" applyFont="1" applyFill="1" applyBorder="1" applyAlignment="1">
      <alignment horizontal="center" vertical="center" wrapText="1"/>
    </xf>
    <xf numFmtId="0" fontId="8" fillId="2" borderId="25" xfId="0" applyNumberFormat="1" applyFont="1" applyFill="1" applyBorder="1" applyAlignment="1">
      <alignment horizontal="center" vertical="center" wrapText="1"/>
    </xf>
    <xf numFmtId="0" fontId="8" fillId="2" borderId="27" xfId="0" applyNumberFormat="1" applyFont="1" applyFill="1" applyBorder="1" applyAlignment="1">
      <alignment horizontal="left" vertical="center" wrapText="1"/>
    </xf>
    <xf numFmtId="0" fontId="8" fillId="2" borderId="25" xfId="0" applyNumberFormat="1" applyFont="1" applyFill="1" applyBorder="1" applyAlignment="1">
      <alignment horizontal="left" vertical="center" wrapText="1"/>
    </xf>
    <xf numFmtId="178" fontId="8" fillId="2" borderId="27" xfId="0" applyNumberFormat="1" applyFont="1" applyFill="1" applyBorder="1" applyAlignment="1">
      <alignment horizontal="center" vertical="center"/>
    </xf>
    <xf numFmtId="178" fontId="8" fillId="2" borderId="25" xfId="0" applyNumberFormat="1" applyFont="1" applyFill="1" applyBorder="1" applyAlignment="1">
      <alignment horizontal="center" vertical="center"/>
    </xf>
    <xf numFmtId="0" fontId="8" fillId="0" borderId="5" xfId="0" applyNumberFormat="1" applyFont="1" applyFill="1" applyBorder="1" applyAlignment="1">
      <alignment horizontal="left" vertical="center" wrapText="1"/>
    </xf>
    <xf numFmtId="0" fontId="8" fillId="0" borderId="25" xfId="0" applyNumberFormat="1" applyFont="1" applyFill="1" applyBorder="1" applyAlignment="1">
      <alignment horizontal="left" vertical="center" wrapText="1"/>
    </xf>
    <xf numFmtId="3" fontId="24" fillId="2" borderId="27" xfId="0" applyNumberFormat="1" applyFont="1" applyFill="1" applyBorder="1" applyAlignment="1">
      <alignment horizontal="center" vertical="center" wrapText="1"/>
    </xf>
    <xf numFmtId="3" fontId="24" fillId="2" borderId="25" xfId="0" applyNumberFormat="1" applyFont="1" applyFill="1" applyBorder="1" applyAlignment="1">
      <alignment horizontal="center" vertical="center" wrapText="1"/>
    </xf>
    <xf numFmtId="3" fontId="13" fillId="2" borderId="27" xfId="0" applyNumberFormat="1" applyFont="1" applyFill="1" applyBorder="1" applyAlignment="1">
      <alignment horizontal="left" vertical="center" wrapText="1"/>
    </xf>
    <xf numFmtId="0" fontId="8" fillId="2" borderId="27"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130" xfId="0" applyFont="1" applyFill="1" applyBorder="1" applyAlignment="1">
      <alignment horizontal="center" vertical="center"/>
    </xf>
    <xf numFmtId="178" fontId="13" fillId="2" borderId="27" xfId="0" applyNumberFormat="1" applyFont="1" applyFill="1" applyBorder="1" applyAlignment="1">
      <alignment horizontal="left" vertical="center" wrapText="1" shrinkToFit="1"/>
    </xf>
    <xf numFmtId="178" fontId="24" fillId="2" borderId="27" xfId="0" applyNumberFormat="1" applyFont="1" applyFill="1" applyBorder="1" applyAlignment="1">
      <alignment horizontal="right" vertical="center" shrinkToFit="1"/>
    </xf>
    <xf numFmtId="178" fontId="24" fillId="2" borderId="25" xfId="0" applyNumberFormat="1" applyFont="1" applyFill="1" applyBorder="1" applyAlignment="1">
      <alignment horizontal="right" vertical="center" shrinkToFit="1"/>
    </xf>
    <xf numFmtId="177" fontId="8" fillId="0" borderId="49" xfId="0" applyNumberFormat="1" applyFont="1" applyBorder="1" applyAlignment="1">
      <alignment horizontal="center" vertical="center"/>
    </xf>
    <xf numFmtId="177" fontId="8" fillId="0" borderId="26" xfId="0" applyNumberFormat="1" applyFont="1" applyBorder="1" applyAlignment="1">
      <alignment horizontal="center" vertical="center"/>
    </xf>
    <xf numFmtId="177" fontId="8" fillId="0" borderId="51" xfId="0" applyNumberFormat="1" applyFont="1" applyBorder="1" applyAlignment="1">
      <alignment horizontal="center" vertical="center"/>
    </xf>
    <xf numFmtId="177" fontId="8" fillId="0" borderId="12" xfId="0" applyNumberFormat="1" applyFont="1" applyBorder="1" applyAlignment="1">
      <alignment horizontal="center" vertical="center"/>
    </xf>
    <xf numFmtId="0" fontId="8" fillId="0" borderId="25" xfId="0" applyNumberFormat="1" applyFont="1" applyFill="1" applyBorder="1" applyAlignment="1">
      <alignment vertical="center" wrapText="1"/>
    </xf>
    <xf numFmtId="0" fontId="8" fillId="2" borderId="2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NumberFormat="1" applyFont="1" applyFill="1" applyBorder="1" applyAlignment="1">
      <alignment vertical="center" wrapText="1"/>
    </xf>
    <xf numFmtId="0" fontId="8" fillId="2" borderId="25" xfId="0" applyNumberFormat="1" applyFont="1" applyFill="1" applyBorder="1" applyAlignment="1">
      <alignment vertical="center" wrapText="1"/>
    </xf>
    <xf numFmtId="0" fontId="8" fillId="2" borderId="27" xfId="0" applyFont="1" applyFill="1" applyBorder="1" applyAlignment="1">
      <alignment vertical="center" wrapText="1"/>
    </xf>
    <xf numFmtId="0" fontId="8" fillId="2" borderId="25" xfId="0" applyFont="1" applyFill="1" applyBorder="1" applyAlignment="1">
      <alignment vertical="center" wrapText="1"/>
    </xf>
    <xf numFmtId="178" fontId="8" fillId="2" borderId="36" xfId="0" applyNumberFormat="1" applyFont="1" applyFill="1" applyBorder="1" applyAlignment="1">
      <alignment horizontal="center" vertical="center"/>
    </xf>
    <xf numFmtId="178" fontId="8" fillId="2" borderId="130" xfId="0" applyNumberFormat="1" applyFont="1" applyFill="1" applyBorder="1" applyAlignment="1">
      <alignment horizontal="center" vertical="center"/>
    </xf>
    <xf numFmtId="178" fontId="24" fillId="0" borderId="25" xfId="0" applyNumberFormat="1" applyFont="1" applyFill="1" applyBorder="1" applyAlignment="1">
      <alignment horizontal="right" vertical="center" shrinkToFit="1"/>
    </xf>
    <xf numFmtId="0" fontId="8" fillId="0" borderId="27"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wrapText="1"/>
    </xf>
    <xf numFmtId="0" fontId="13" fillId="2" borderId="27" xfId="0" applyNumberFormat="1" applyFont="1" applyFill="1" applyBorder="1" applyAlignment="1">
      <alignment horizontal="left" vertical="center" wrapText="1" shrinkToFit="1"/>
    </xf>
    <xf numFmtId="0" fontId="8" fillId="5" borderId="5" xfId="0" applyFont="1" applyFill="1" applyBorder="1" applyAlignment="1">
      <alignment horizontal="center" vertical="center" wrapText="1"/>
    </xf>
    <xf numFmtId="0" fontId="8" fillId="5" borderId="38" xfId="0" applyFont="1" applyFill="1" applyBorder="1" applyAlignment="1">
      <alignment horizontal="center" vertical="center" wrapText="1"/>
    </xf>
    <xf numFmtId="3" fontId="24" fillId="0" borderId="5" xfId="0" applyNumberFormat="1" applyFont="1" applyFill="1" applyBorder="1" applyAlignment="1">
      <alignment horizontal="center" vertical="center" wrapText="1"/>
    </xf>
    <xf numFmtId="3" fontId="24" fillId="0" borderId="25" xfId="0" applyNumberFormat="1" applyFont="1" applyFill="1" applyBorder="1" applyAlignment="1">
      <alignment horizontal="center" vertical="center" wrapText="1"/>
    </xf>
    <xf numFmtId="179" fontId="8" fillId="2" borderId="61" xfId="0" applyNumberFormat="1" applyFont="1" applyFill="1" applyBorder="1" applyAlignment="1">
      <alignment horizontal="center" vertical="center"/>
    </xf>
    <xf numFmtId="0" fontId="8" fillId="0" borderId="25" xfId="0" applyNumberFormat="1" applyFont="1" applyFill="1" applyBorder="1" applyAlignment="1">
      <alignment horizontal="left" vertical="center" wrapText="1" shrinkToFit="1"/>
    </xf>
    <xf numFmtId="178" fontId="24" fillId="0" borderId="129" xfId="0" applyNumberFormat="1" applyFont="1" applyFill="1" applyBorder="1" applyAlignment="1">
      <alignment horizontal="right" vertical="center" shrinkToFit="1"/>
    </xf>
    <xf numFmtId="178" fontId="24" fillId="0" borderId="53" xfId="0" applyNumberFormat="1" applyFont="1" applyFill="1" applyBorder="1" applyAlignment="1">
      <alignment vertical="center" shrinkToFit="1"/>
    </xf>
    <xf numFmtId="0" fontId="8" fillId="0" borderId="53" xfId="0" applyNumberFormat="1" applyFont="1" applyFill="1" applyBorder="1" applyAlignment="1">
      <alignment horizontal="left" vertical="center" wrapText="1"/>
    </xf>
    <xf numFmtId="179" fontId="8" fillId="2" borderId="53" xfId="0" applyNumberFormat="1" applyFont="1" applyFill="1" applyBorder="1" applyAlignment="1">
      <alignment horizontal="center" vertical="center"/>
    </xf>
    <xf numFmtId="0" fontId="8" fillId="2" borderId="54" xfId="0" applyFont="1" applyFill="1" applyBorder="1" applyAlignment="1">
      <alignment horizontal="center" vertical="center" wrapText="1"/>
    </xf>
    <xf numFmtId="179" fontId="8" fillId="2" borderId="6" xfId="0" applyNumberFormat="1" applyFont="1" applyFill="1" applyBorder="1" applyAlignment="1">
      <alignment horizontal="center" vertical="center"/>
    </xf>
    <xf numFmtId="0" fontId="8" fillId="2" borderId="6" xfId="0" applyNumberFormat="1"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6" xfId="0" applyNumberFormat="1" applyFont="1" applyFill="1" applyBorder="1" applyAlignment="1">
      <alignment horizontal="left" vertical="center" wrapText="1" shrinkToFit="1"/>
    </xf>
    <xf numFmtId="3" fontId="24" fillId="2" borderId="6" xfId="0" applyNumberFormat="1" applyFont="1" applyFill="1" applyBorder="1" applyAlignment="1">
      <alignment horizontal="center" vertical="center" wrapText="1"/>
    </xf>
    <xf numFmtId="0" fontId="8" fillId="0" borderId="6" xfId="0" applyNumberFormat="1" applyFont="1" applyFill="1" applyBorder="1" applyAlignment="1">
      <alignment horizontal="left" vertical="center" wrapText="1"/>
    </xf>
    <xf numFmtId="0" fontId="8" fillId="2" borderId="6" xfId="0" applyNumberFormat="1" applyFont="1" applyFill="1" applyBorder="1" applyAlignment="1">
      <alignment horizontal="center" vertical="center" wrapText="1"/>
    </xf>
    <xf numFmtId="178" fontId="24" fillId="2" borderId="25" xfId="0" applyNumberFormat="1" applyFont="1" applyFill="1" applyBorder="1" applyAlignment="1">
      <alignment horizontal="center" vertical="center" shrinkToFit="1"/>
    </xf>
    <xf numFmtId="0" fontId="8" fillId="2" borderId="25" xfId="0" applyNumberFormat="1" applyFont="1" applyFill="1" applyBorder="1" applyAlignment="1">
      <alignment horizontal="left" vertical="center" shrinkToFit="1"/>
    </xf>
    <xf numFmtId="0" fontId="8" fillId="2" borderId="53" xfId="0" applyNumberFormat="1" applyFont="1" applyFill="1" applyBorder="1" applyAlignment="1">
      <alignment horizontal="left" vertical="center" wrapText="1"/>
    </xf>
    <xf numFmtId="178" fontId="8" fillId="2" borderId="25" xfId="0" applyNumberFormat="1" applyFont="1" applyFill="1" applyBorder="1" applyAlignment="1">
      <alignment horizontal="center" vertical="center" wrapText="1"/>
    </xf>
    <xf numFmtId="178" fontId="8" fillId="2" borderId="25" xfId="0" applyNumberFormat="1" applyFont="1" applyFill="1" applyBorder="1" applyAlignment="1">
      <alignment horizontal="left" vertical="center" wrapText="1"/>
    </xf>
    <xf numFmtId="0" fontId="2" fillId="6" borderId="0" xfId="0" applyFont="1" applyFill="1"/>
    <xf numFmtId="0" fontId="13" fillId="0" borderId="6" xfId="0" applyFont="1" applyFill="1" applyBorder="1" applyAlignment="1" applyProtection="1">
      <alignment horizontal="left" vertical="center" wrapText="1" shrinkToFit="1"/>
      <protection locked="0"/>
    </xf>
    <xf numFmtId="0" fontId="35" fillId="0" borderId="6" xfId="0" applyNumberFormat="1" applyFont="1" applyFill="1" applyBorder="1" applyAlignment="1">
      <alignment vertical="center" wrapText="1"/>
    </xf>
    <xf numFmtId="0" fontId="8" fillId="0" borderId="5" xfId="0" applyFont="1" applyFill="1" applyBorder="1" applyAlignment="1">
      <alignment vertical="center" wrapText="1"/>
    </xf>
    <xf numFmtId="178" fontId="24" fillId="0" borderId="5" xfId="0" applyNumberFormat="1" applyFont="1" applyFill="1" applyBorder="1" applyAlignment="1">
      <alignment horizontal="right" vertical="center" shrinkToFit="1"/>
    </xf>
    <xf numFmtId="0" fontId="8" fillId="0" borderId="26" xfId="0" applyNumberFormat="1" applyFont="1" applyFill="1" applyBorder="1" applyAlignment="1">
      <alignment horizontal="left" vertical="center" wrapText="1"/>
    </xf>
    <xf numFmtId="178" fontId="24" fillId="0" borderId="9" xfId="0" applyNumberFormat="1" applyFont="1" applyFill="1" applyBorder="1" applyAlignment="1">
      <alignment horizontal="right" vertical="center" shrinkToFit="1"/>
    </xf>
    <xf numFmtId="179" fontId="8" fillId="0" borderId="3" xfId="0" applyNumberFormat="1" applyFont="1" applyFill="1" applyBorder="1" applyAlignment="1">
      <alignment horizontal="center" vertical="center" wrapText="1"/>
    </xf>
    <xf numFmtId="0" fontId="28" fillId="0" borderId="6" xfId="0" applyNumberFormat="1" applyFont="1" applyFill="1" applyBorder="1" applyAlignment="1">
      <alignment horizontal="left" vertical="center" wrapText="1"/>
    </xf>
    <xf numFmtId="178" fontId="8" fillId="0" borderId="5" xfId="0" applyNumberFormat="1" applyFont="1" applyFill="1" applyBorder="1" applyAlignment="1">
      <alignment horizontal="center" vertical="center"/>
    </xf>
    <xf numFmtId="178" fontId="8" fillId="0" borderId="9" xfId="0" applyNumberFormat="1" applyFont="1" applyFill="1" applyBorder="1" applyAlignment="1">
      <alignment vertical="center" wrapText="1"/>
    </xf>
    <xf numFmtId="0" fontId="27" fillId="0" borderId="6" xfId="0" applyNumberFormat="1" applyFont="1" applyFill="1" applyBorder="1" applyAlignment="1">
      <alignment horizontal="left" vertical="center" wrapText="1"/>
    </xf>
    <xf numFmtId="3" fontId="27" fillId="0" borderId="6" xfId="0" applyNumberFormat="1" applyFont="1" applyFill="1" applyBorder="1" applyAlignment="1">
      <alignment horizontal="left" vertical="center" wrapText="1"/>
    </xf>
    <xf numFmtId="0" fontId="8" fillId="0" borderId="25" xfId="0" applyFont="1" applyFill="1" applyBorder="1" applyAlignment="1">
      <alignment horizontal="center" vertical="center"/>
    </xf>
    <xf numFmtId="178" fontId="24" fillId="0" borderId="6" xfId="0" applyNumberFormat="1" applyFont="1" applyFill="1" applyBorder="1" applyAlignment="1">
      <alignment vertical="center" shrinkToFit="1"/>
    </xf>
    <xf numFmtId="178" fontId="24" fillId="0" borderId="5" xfId="0" applyNumberFormat="1" applyFont="1" applyFill="1" applyBorder="1" applyAlignment="1">
      <alignment horizontal="center" vertical="center" shrinkToFit="1"/>
    </xf>
    <xf numFmtId="178" fontId="8" fillId="0" borderId="6" xfId="0" applyNumberFormat="1" applyFont="1" applyFill="1" applyBorder="1" applyAlignment="1">
      <alignment vertical="center" shrinkToFit="1"/>
    </xf>
    <xf numFmtId="0" fontId="8" fillId="0" borderId="9" xfId="0" applyNumberFormat="1" applyFont="1" applyFill="1" applyBorder="1" applyAlignment="1">
      <alignment vertical="center" wrapText="1"/>
    </xf>
    <xf numFmtId="0" fontId="8" fillId="0" borderId="9" xfId="0" applyFont="1" applyFill="1" applyBorder="1" applyAlignment="1">
      <alignment vertical="center" wrapText="1"/>
    </xf>
    <xf numFmtId="0" fontId="8" fillId="0" borderId="19" xfId="0" applyFont="1" applyFill="1" applyBorder="1" applyAlignment="1">
      <alignment horizontal="center" vertical="center" wrapText="1"/>
    </xf>
    <xf numFmtId="3" fontId="8" fillId="0" borderId="6" xfId="0" applyNumberFormat="1" applyFont="1" applyFill="1" applyBorder="1" applyAlignment="1">
      <alignment horizontal="center" vertical="center" wrapText="1"/>
    </xf>
    <xf numFmtId="0" fontId="8" fillId="0" borderId="9" xfId="0" applyFont="1" applyFill="1" applyBorder="1" applyAlignment="1">
      <alignment horizontal="left" vertical="center" wrapText="1"/>
    </xf>
    <xf numFmtId="178" fontId="11" fillId="0" borderId="5" xfId="0" applyNumberFormat="1" applyFont="1" applyFill="1" applyBorder="1" applyAlignment="1">
      <alignment vertical="center" shrinkToFit="1"/>
    </xf>
    <xf numFmtId="178" fontId="11" fillId="0" borderId="0" xfId="0" applyNumberFormat="1" applyFont="1" applyFill="1" applyBorder="1" applyAlignment="1">
      <alignment vertical="center" shrinkToFit="1"/>
    </xf>
    <xf numFmtId="0" fontId="11" fillId="0" borderId="25" xfId="0" applyNumberFormat="1" applyFont="1" applyFill="1" applyBorder="1" applyAlignment="1">
      <alignment horizontal="center" vertical="center" wrapText="1"/>
    </xf>
    <xf numFmtId="0" fontId="11" fillId="0" borderId="26" xfId="0" applyNumberFormat="1" applyFont="1" applyFill="1" applyBorder="1" applyAlignment="1">
      <alignment vertical="center" wrapText="1"/>
    </xf>
    <xf numFmtId="178" fontId="11" fillId="0" borderId="6" xfId="0" applyNumberFormat="1" applyFont="1" applyFill="1" applyBorder="1" applyAlignment="1">
      <alignment vertical="center" shrinkToFit="1"/>
    </xf>
    <xf numFmtId="178" fontId="11" fillId="0" borderId="3" xfId="0" applyNumberFormat="1" applyFont="1" applyFill="1" applyBorder="1" applyAlignment="1">
      <alignment vertical="center" shrinkToFit="1"/>
    </xf>
    <xf numFmtId="0" fontId="11" fillId="0" borderId="6" xfId="0" applyNumberFormat="1" applyFont="1" applyFill="1" applyBorder="1" applyAlignment="1">
      <alignment horizontal="center" vertical="center" wrapText="1"/>
    </xf>
    <xf numFmtId="0" fontId="11" fillId="0" borderId="6" xfId="0" applyNumberFormat="1" applyFont="1" applyFill="1" applyBorder="1" applyAlignment="1">
      <alignment vertical="center" wrapText="1"/>
    </xf>
    <xf numFmtId="0" fontId="2" fillId="2" borderId="11" xfId="0" applyFont="1" applyFill="1" applyBorder="1"/>
    <xf numFmtId="0" fontId="26" fillId="0" borderId="0" xfId="0" applyFont="1" applyFill="1" applyBorder="1" applyAlignment="1">
      <alignment horizontal="justify" vertical="center"/>
    </xf>
    <xf numFmtId="0" fontId="8" fillId="0" borderId="27" xfId="0" applyNumberFormat="1" applyFont="1" applyFill="1" applyBorder="1" applyAlignment="1">
      <alignment horizontal="left" vertical="center" wrapText="1"/>
    </xf>
    <xf numFmtId="0" fontId="8" fillId="0" borderId="5" xfId="0" applyNumberFormat="1" applyFont="1" applyFill="1" applyBorder="1" applyAlignment="1">
      <alignment horizontal="left" vertical="center" wrapText="1"/>
    </xf>
    <xf numFmtId="0" fontId="8" fillId="0" borderId="25" xfId="0" applyNumberFormat="1" applyFont="1" applyFill="1" applyBorder="1" applyAlignment="1">
      <alignment horizontal="left" vertical="center" wrapText="1"/>
    </xf>
    <xf numFmtId="3" fontId="24" fillId="0" borderId="27" xfId="0" applyNumberFormat="1" applyFont="1" applyFill="1" applyBorder="1" applyAlignment="1">
      <alignment horizontal="center" vertical="center" wrapText="1"/>
    </xf>
    <xf numFmtId="3" fontId="24" fillId="0" borderId="5" xfId="0" applyNumberFormat="1" applyFont="1" applyFill="1" applyBorder="1" applyAlignment="1">
      <alignment horizontal="center" vertical="center" wrapText="1"/>
    </xf>
    <xf numFmtId="3" fontId="24" fillId="0" borderId="25" xfId="0" applyNumberFormat="1" applyFont="1" applyFill="1" applyBorder="1" applyAlignment="1">
      <alignment horizontal="center" vertical="center" wrapText="1"/>
    </xf>
    <xf numFmtId="3" fontId="8" fillId="0" borderId="27" xfId="0" applyNumberFormat="1" applyFont="1" applyFill="1" applyBorder="1" applyAlignment="1">
      <alignment horizontal="left" vertical="center" wrapText="1"/>
    </xf>
    <xf numFmtId="3" fontId="8" fillId="0" borderId="5" xfId="0" applyNumberFormat="1" applyFont="1" applyFill="1" applyBorder="1" applyAlignment="1">
      <alignment horizontal="left" vertical="center" wrapText="1"/>
    </xf>
    <xf numFmtId="3" fontId="8" fillId="0" borderId="25" xfId="0" applyNumberFormat="1" applyFont="1" applyFill="1" applyBorder="1" applyAlignment="1">
      <alignment horizontal="left" vertical="center" wrapText="1"/>
    </xf>
    <xf numFmtId="178" fontId="8" fillId="2" borderId="27" xfId="0" applyNumberFormat="1" applyFont="1" applyFill="1" applyBorder="1" applyAlignment="1">
      <alignment horizontal="center" vertical="center"/>
    </xf>
    <xf numFmtId="178" fontId="8" fillId="2" borderId="25" xfId="0" applyNumberFormat="1" applyFont="1" applyFill="1" applyBorder="1" applyAlignment="1">
      <alignment horizontal="center" vertical="center"/>
    </xf>
    <xf numFmtId="178" fontId="8" fillId="2" borderId="36" xfId="0" applyNumberFormat="1" applyFont="1" applyFill="1" applyBorder="1" applyAlignment="1">
      <alignment horizontal="center" vertical="center"/>
    </xf>
    <xf numFmtId="178" fontId="8" fillId="2" borderId="130" xfId="0" applyNumberFormat="1" applyFont="1" applyFill="1" applyBorder="1" applyAlignment="1">
      <alignment horizontal="center" vertical="center"/>
    </xf>
    <xf numFmtId="179" fontId="8" fillId="2" borderId="65" xfId="0" applyNumberFormat="1" applyFont="1" applyFill="1" applyBorder="1" applyAlignment="1">
      <alignment horizontal="center" vertical="center"/>
    </xf>
    <xf numFmtId="179" fontId="8" fillId="2" borderId="129" xfId="0" applyNumberFormat="1" applyFont="1" applyFill="1" applyBorder="1" applyAlignment="1">
      <alignment horizontal="center" vertical="center"/>
    </xf>
    <xf numFmtId="3" fontId="24" fillId="2" borderId="27" xfId="0" applyNumberFormat="1" applyFont="1" applyFill="1" applyBorder="1" applyAlignment="1">
      <alignment horizontal="center" vertical="center" wrapText="1"/>
    </xf>
    <xf numFmtId="3" fontId="24" fillId="2" borderId="25" xfId="0" applyNumberFormat="1" applyFont="1" applyFill="1" applyBorder="1" applyAlignment="1">
      <alignment horizontal="center" vertical="center" wrapText="1"/>
    </xf>
    <xf numFmtId="0" fontId="13" fillId="2" borderId="27" xfId="0" applyNumberFormat="1" applyFont="1" applyFill="1" applyBorder="1" applyAlignment="1">
      <alignment horizontal="left" vertical="center" wrapText="1"/>
    </xf>
    <xf numFmtId="0" fontId="24" fillId="2" borderId="25" xfId="0" applyNumberFormat="1" applyFont="1" applyFill="1" applyBorder="1" applyAlignment="1">
      <alignment horizontal="left" vertical="center" wrapText="1"/>
    </xf>
    <xf numFmtId="0" fontId="8" fillId="2" borderId="27" xfId="0" applyNumberFormat="1" applyFont="1" applyFill="1" applyBorder="1" applyAlignment="1">
      <alignment horizontal="center" vertical="center" wrapText="1"/>
    </xf>
    <xf numFmtId="0" fontId="8" fillId="2" borderId="25" xfId="0" applyNumberFormat="1" applyFont="1" applyFill="1" applyBorder="1" applyAlignment="1">
      <alignment horizontal="center" vertical="center" wrapText="1"/>
    </xf>
    <xf numFmtId="0" fontId="8" fillId="2" borderId="27" xfId="0" applyNumberFormat="1" applyFont="1" applyFill="1" applyBorder="1" applyAlignment="1">
      <alignment horizontal="left" vertical="center" wrapText="1"/>
    </xf>
    <xf numFmtId="0" fontId="8" fillId="2" borderId="25" xfId="0" applyNumberFormat="1" applyFont="1" applyFill="1" applyBorder="1" applyAlignment="1">
      <alignment horizontal="left" vertical="center" wrapText="1"/>
    </xf>
    <xf numFmtId="0" fontId="13" fillId="2" borderId="25" xfId="0" applyNumberFormat="1" applyFont="1" applyFill="1" applyBorder="1" applyAlignment="1">
      <alignment horizontal="left" vertical="center" wrapText="1"/>
    </xf>
    <xf numFmtId="0" fontId="8" fillId="2" borderId="27"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130" xfId="0" applyFont="1" applyFill="1" applyBorder="1" applyAlignment="1">
      <alignment horizontal="center" vertical="center"/>
    </xf>
    <xf numFmtId="0" fontId="2" fillId="0" borderId="1" xfId="0" applyFont="1" applyBorder="1" applyAlignment="1">
      <alignment horizontal="right"/>
    </xf>
    <xf numFmtId="0" fontId="0" fillId="0" borderId="1" xfId="0" applyBorder="1" applyAlignment="1">
      <alignment horizontal="right"/>
    </xf>
    <xf numFmtId="0" fontId="6" fillId="0" borderId="0" xfId="0" applyFont="1" applyBorder="1" applyAlignment="1">
      <alignment horizontal="center"/>
    </xf>
    <xf numFmtId="0" fontId="8" fillId="5" borderId="78" xfId="0" applyFont="1" applyFill="1" applyBorder="1" applyAlignment="1">
      <alignment horizontal="center" vertical="center" wrapText="1"/>
    </xf>
    <xf numFmtId="0" fontId="8" fillId="5" borderId="24" xfId="0" applyFont="1" applyFill="1" applyBorder="1" applyAlignment="1">
      <alignment horizontal="center" vertical="center"/>
    </xf>
    <xf numFmtId="0" fontId="8" fillId="5" borderId="79" xfId="0" applyFont="1" applyFill="1" applyBorder="1" applyAlignment="1">
      <alignment horizontal="center" vertical="center"/>
    </xf>
    <xf numFmtId="0" fontId="8" fillId="5" borderId="38"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38"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0"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55"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8" fillId="5" borderId="43"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45" xfId="0" applyFont="1" applyFill="1" applyBorder="1" applyAlignment="1">
      <alignment horizontal="center" vertical="center" wrapText="1"/>
    </xf>
    <xf numFmtId="0" fontId="8" fillId="5" borderId="47" xfId="0" applyFont="1" applyFill="1" applyBorder="1" applyAlignment="1">
      <alignment horizontal="center" vertical="center" wrapText="1"/>
    </xf>
    <xf numFmtId="0" fontId="13" fillId="0" borderId="41" xfId="0" applyFont="1" applyBorder="1" applyAlignment="1">
      <alignment horizontal="center" vertical="center" wrapText="1"/>
    </xf>
    <xf numFmtId="0" fontId="13" fillId="0" borderId="62" xfId="0" applyFont="1" applyBorder="1" applyAlignment="1">
      <alignment horizontal="center" vertical="center" wrapText="1"/>
    </xf>
    <xf numFmtId="0" fontId="8" fillId="5" borderId="62" xfId="0" applyFont="1" applyFill="1" applyBorder="1" applyAlignment="1">
      <alignment horizontal="center" vertical="center" wrapText="1"/>
    </xf>
    <xf numFmtId="0" fontId="8" fillId="5" borderId="63" xfId="0" applyFont="1" applyFill="1" applyBorder="1" applyAlignment="1">
      <alignment horizontal="center" vertical="center" wrapText="1"/>
    </xf>
    <xf numFmtId="0" fontId="13" fillId="0" borderId="34" xfId="0" applyFont="1" applyBorder="1" applyAlignment="1">
      <alignment horizontal="center" vertical="center" wrapText="1"/>
    </xf>
    <xf numFmtId="0" fontId="13" fillId="0" borderId="64" xfId="0" applyFont="1" applyBorder="1" applyAlignment="1">
      <alignment horizontal="center" vertical="center" wrapText="1"/>
    </xf>
    <xf numFmtId="0" fontId="8" fillId="5" borderId="65" xfId="0" applyFont="1" applyFill="1" applyBorder="1" applyAlignment="1">
      <alignment horizontal="center" vertical="center" wrapText="1"/>
    </xf>
    <xf numFmtId="0" fontId="8" fillId="5" borderId="51" xfId="0" applyFont="1" applyFill="1" applyBorder="1" applyAlignment="1">
      <alignment horizontal="center" vertical="center" wrapText="1"/>
    </xf>
    <xf numFmtId="0" fontId="13" fillId="5" borderId="38" xfId="0" applyFont="1" applyFill="1" applyBorder="1" applyAlignment="1">
      <alignment horizontal="center" vertical="center"/>
    </xf>
    <xf numFmtId="0" fontId="13" fillId="0" borderId="5" xfId="0" applyFont="1" applyBorder="1" applyAlignment="1">
      <alignment vertical="center"/>
    </xf>
    <xf numFmtId="0" fontId="13" fillId="0" borderId="7" xfId="0" applyFont="1" applyBorder="1" applyAlignment="1">
      <alignment vertical="center"/>
    </xf>
    <xf numFmtId="0" fontId="13" fillId="5" borderId="38" xfId="0" applyFont="1" applyFill="1" applyBorder="1" applyAlignment="1">
      <alignment horizontal="center" vertical="center" wrapText="1"/>
    </xf>
    <xf numFmtId="0" fontId="13" fillId="5" borderId="38" xfId="0" applyFont="1" applyFill="1" applyBorder="1" applyAlignment="1">
      <alignment horizontal="left" vertical="center" wrapText="1"/>
    </xf>
    <xf numFmtId="0" fontId="13" fillId="0" borderId="5" xfId="0" applyFont="1" applyBorder="1" applyAlignment="1">
      <alignment horizontal="left" vertical="center"/>
    </xf>
    <xf numFmtId="0" fontId="13" fillId="0" borderId="7" xfId="0" applyFont="1" applyBorder="1" applyAlignment="1">
      <alignment horizontal="left" vertical="center"/>
    </xf>
    <xf numFmtId="0" fontId="8" fillId="0" borderId="27"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wrapText="1"/>
    </xf>
    <xf numFmtId="179" fontId="8" fillId="2" borderId="127" xfId="0" applyNumberFormat="1" applyFont="1" applyFill="1" applyBorder="1" applyAlignment="1">
      <alignment horizontal="center" vertical="center"/>
    </xf>
    <xf numFmtId="179" fontId="8" fillId="2" borderId="128" xfId="0" applyNumberFormat="1" applyFont="1" applyFill="1" applyBorder="1" applyAlignment="1">
      <alignment horizontal="center" vertical="center"/>
    </xf>
    <xf numFmtId="0" fontId="2" fillId="0" borderId="0" xfId="0" applyFont="1" applyAlignment="1">
      <alignment vertical="top" wrapText="1"/>
    </xf>
    <xf numFmtId="0" fontId="0" fillId="0" borderId="0" xfId="0" applyAlignment="1">
      <alignment vertical="top" wrapText="1"/>
    </xf>
    <xf numFmtId="0" fontId="8" fillId="2" borderId="65" xfId="0" applyNumberFormat="1" applyFont="1" applyFill="1" applyBorder="1" applyAlignment="1">
      <alignment horizontal="left" vertical="center" wrapText="1"/>
    </xf>
    <xf numFmtId="0" fontId="8" fillId="2" borderId="129" xfId="0" applyNumberFormat="1" applyFont="1" applyFill="1" applyBorder="1" applyAlignment="1">
      <alignment horizontal="left" vertical="center" wrapText="1"/>
    </xf>
    <xf numFmtId="0" fontId="8" fillId="2" borderId="27" xfId="0" applyFont="1" applyFill="1" applyBorder="1" applyAlignment="1">
      <alignment horizontal="left" vertical="center" wrapText="1"/>
    </xf>
    <xf numFmtId="0" fontId="8" fillId="2" borderId="25" xfId="0" applyFont="1" applyFill="1" applyBorder="1" applyAlignment="1">
      <alignment horizontal="left" vertical="center" wrapText="1"/>
    </xf>
    <xf numFmtId="178" fontId="13" fillId="2" borderId="27" xfId="0" applyNumberFormat="1" applyFont="1" applyFill="1" applyBorder="1" applyAlignment="1">
      <alignment horizontal="left" vertical="center" wrapText="1" shrinkToFit="1"/>
    </xf>
    <xf numFmtId="178" fontId="24" fillId="2" borderId="25" xfId="0" applyNumberFormat="1" applyFont="1" applyFill="1" applyBorder="1" applyAlignment="1">
      <alignment horizontal="left" vertical="center" shrinkToFit="1"/>
    </xf>
    <xf numFmtId="0" fontId="27" fillId="2" borderId="27" xfId="0" applyNumberFormat="1" applyFont="1" applyFill="1" applyBorder="1" applyAlignment="1">
      <alignment vertical="center" wrapText="1"/>
    </xf>
    <xf numFmtId="0" fontId="27" fillId="2" borderId="25" xfId="0" applyNumberFormat="1" applyFont="1" applyFill="1" applyBorder="1" applyAlignment="1">
      <alignment vertical="center" wrapText="1"/>
    </xf>
    <xf numFmtId="178" fontId="24" fillId="0" borderId="27" xfId="0" applyNumberFormat="1" applyFont="1" applyFill="1" applyBorder="1" applyAlignment="1">
      <alignment horizontal="center" vertical="center" shrinkToFit="1"/>
    </xf>
    <xf numFmtId="178" fontId="24" fillId="0" borderId="5" xfId="0" applyNumberFormat="1" applyFont="1" applyFill="1" applyBorder="1" applyAlignment="1">
      <alignment horizontal="center" vertical="center" shrinkToFit="1"/>
    </xf>
    <xf numFmtId="178" fontId="24" fillId="0" borderId="25" xfId="0" applyNumberFormat="1" applyFont="1" applyFill="1" applyBorder="1" applyAlignment="1">
      <alignment horizontal="center" vertical="center" shrinkToFit="1"/>
    </xf>
    <xf numFmtId="0" fontId="8" fillId="0" borderId="5" xfId="0" applyNumberFormat="1"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8" fillId="5" borderId="41" xfId="0" applyFont="1" applyFill="1" applyBorder="1" applyAlignment="1">
      <alignment horizontal="center" vertical="center" wrapText="1"/>
    </xf>
    <xf numFmtId="179" fontId="8" fillId="2" borderId="27" xfId="0" applyNumberFormat="1" applyFont="1" applyFill="1" applyBorder="1" applyAlignment="1">
      <alignment horizontal="center" vertical="center"/>
    </xf>
    <xf numFmtId="179" fontId="8" fillId="2" borderId="25" xfId="0" applyNumberFormat="1" applyFont="1" applyFill="1" applyBorder="1" applyAlignment="1">
      <alignment horizontal="center" vertical="center"/>
    </xf>
    <xf numFmtId="0" fontId="13" fillId="2" borderId="27" xfId="0" applyNumberFormat="1" applyFont="1" applyFill="1" applyBorder="1" applyAlignment="1">
      <alignment horizontal="left" vertical="center" wrapText="1" shrinkToFit="1"/>
    </xf>
    <xf numFmtId="0" fontId="24" fillId="2" borderId="25" xfId="0" applyNumberFormat="1" applyFont="1" applyFill="1" applyBorder="1" applyAlignment="1">
      <alignment horizontal="left" vertical="center" shrinkToFit="1"/>
    </xf>
    <xf numFmtId="3" fontId="13" fillId="2" borderId="27" xfId="0" applyNumberFormat="1" applyFont="1" applyFill="1" applyBorder="1" applyAlignment="1">
      <alignment horizontal="left" vertical="center" wrapText="1"/>
    </xf>
    <xf numFmtId="3" fontId="13" fillId="2" borderId="25" xfId="0" applyNumberFormat="1" applyFont="1" applyFill="1" applyBorder="1" applyAlignment="1">
      <alignment horizontal="left" vertical="center" wrapText="1"/>
    </xf>
    <xf numFmtId="178" fontId="24" fillId="0" borderId="27" xfId="0" applyNumberFormat="1" applyFont="1" applyFill="1" applyBorder="1" applyAlignment="1">
      <alignment horizontal="right" vertical="center" shrinkToFit="1"/>
    </xf>
    <xf numFmtId="178" fontId="24" fillId="0" borderId="25" xfId="0" applyNumberFormat="1" applyFont="1" applyFill="1" applyBorder="1" applyAlignment="1">
      <alignment horizontal="right" vertical="center" shrinkToFit="1"/>
    </xf>
    <xf numFmtId="178" fontId="13" fillId="2" borderId="27" xfId="0" applyNumberFormat="1" applyFont="1" applyFill="1" applyBorder="1" applyAlignment="1">
      <alignment horizontal="left" vertical="center" shrinkToFit="1"/>
    </xf>
    <xf numFmtId="3" fontId="24" fillId="2" borderId="25" xfId="0" applyNumberFormat="1" applyFont="1" applyFill="1" applyBorder="1" applyAlignment="1">
      <alignment horizontal="left" vertical="center" wrapText="1"/>
    </xf>
    <xf numFmtId="178" fontId="24" fillId="2" borderId="27" xfId="0" applyNumberFormat="1" applyFont="1" applyFill="1" applyBorder="1" applyAlignment="1">
      <alignment horizontal="right" vertical="center" shrinkToFit="1"/>
    </xf>
    <xf numFmtId="178" fontId="24" fillId="2" borderId="25" xfId="0" applyNumberFormat="1" applyFont="1" applyFill="1" applyBorder="1" applyAlignment="1">
      <alignment horizontal="right" vertical="center" shrinkToFit="1"/>
    </xf>
    <xf numFmtId="178" fontId="26" fillId="2" borderId="27" xfId="0" applyNumberFormat="1" applyFont="1" applyFill="1" applyBorder="1" applyAlignment="1">
      <alignment horizontal="left" vertical="center" wrapText="1" shrinkToFit="1"/>
    </xf>
    <xf numFmtId="178" fontId="26" fillId="2" borderId="25" xfId="0" applyNumberFormat="1" applyFont="1" applyFill="1" applyBorder="1" applyAlignment="1">
      <alignment horizontal="left" vertical="center" shrinkToFit="1"/>
    </xf>
    <xf numFmtId="179" fontId="8" fillId="2" borderId="65" xfId="0" applyNumberFormat="1" applyFont="1" applyFill="1" applyBorder="1" applyAlignment="1">
      <alignment horizontal="center" vertical="center" wrapText="1"/>
    </xf>
    <xf numFmtId="0" fontId="8" fillId="0" borderId="27" xfId="0" applyFont="1" applyFill="1" applyBorder="1" applyAlignment="1">
      <alignment horizontal="left" vertical="center" wrapText="1"/>
    </xf>
    <xf numFmtId="0" fontId="8" fillId="0" borderId="25" xfId="0" applyFont="1" applyFill="1" applyBorder="1" applyAlignment="1">
      <alignment horizontal="left" vertical="center" wrapText="1"/>
    </xf>
    <xf numFmtId="178" fontId="13" fillId="2" borderId="25" xfId="0" applyNumberFormat="1" applyFont="1" applyFill="1" applyBorder="1" applyAlignment="1">
      <alignment horizontal="left" vertical="center" shrinkToFit="1"/>
    </xf>
    <xf numFmtId="3" fontId="8" fillId="9" borderId="27" xfId="0" applyNumberFormat="1" applyFont="1" applyFill="1" applyBorder="1" applyAlignment="1">
      <alignment horizontal="left" vertical="center" wrapText="1"/>
    </xf>
    <xf numFmtId="3" fontId="8" fillId="9" borderId="25" xfId="0" applyNumberFormat="1" applyFont="1" applyFill="1" applyBorder="1" applyAlignment="1">
      <alignment horizontal="left" vertical="center" wrapText="1"/>
    </xf>
    <xf numFmtId="0" fontId="8" fillId="2" borderId="27" xfId="0" applyNumberFormat="1" applyFont="1" applyFill="1" applyBorder="1" applyAlignment="1">
      <alignment vertical="center" wrapText="1"/>
    </xf>
    <xf numFmtId="0" fontId="8" fillId="2" borderId="25" xfId="0" applyNumberFormat="1" applyFont="1" applyFill="1" applyBorder="1" applyAlignment="1">
      <alignment vertical="center" wrapText="1"/>
    </xf>
    <xf numFmtId="0" fontId="8" fillId="2" borderId="27" xfId="0" applyFont="1" applyFill="1" applyBorder="1" applyAlignment="1">
      <alignment vertical="center" wrapText="1"/>
    </xf>
    <xf numFmtId="0" fontId="8" fillId="2" borderId="25" xfId="0" applyFont="1" applyFill="1" applyBorder="1" applyAlignment="1">
      <alignment vertical="center" wrapText="1"/>
    </xf>
    <xf numFmtId="178" fontId="24" fillId="2" borderId="27" xfId="0" applyNumberFormat="1" applyFont="1" applyFill="1" applyBorder="1" applyAlignment="1">
      <alignment horizontal="left" vertical="center" shrinkToFit="1"/>
    </xf>
    <xf numFmtId="181" fontId="13" fillId="2" borderId="27" xfId="0" applyNumberFormat="1" applyFont="1" applyFill="1" applyBorder="1" applyAlignment="1">
      <alignment horizontal="left" vertical="center" wrapText="1" shrinkToFit="1"/>
    </xf>
    <xf numFmtId="181" fontId="24" fillId="2" borderId="25" xfId="0" applyNumberFormat="1" applyFont="1" applyFill="1" applyBorder="1" applyAlignment="1">
      <alignment horizontal="left" vertical="center" wrapText="1" shrinkToFit="1"/>
    </xf>
    <xf numFmtId="178" fontId="8" fillId="9" borderId="27" xfId="0" applyNumberFormat="1" applyFont="1" applyFill="1" applyBorder="1" applyAlignment="1">
      <alignment horizontal="left" vertical="center" shrinkToFit="1"/>
    </xf>
    <xf numFmtId="178" fontId="8" fillId="9" borderId="25" xfId="0" applyNumberFormat="1" applyFont="1" applyFill="1" applyBorder="1" applyAlignment="1">
      <alignment horizontal="left" vertical="center" shrinkToFit="1"/>
    </xf>
    <xf numFmtId="3" fontId="24" fillId="9" borderId="27" xfId="0" applyNumberFormat="1" applyFont="1" applyFill="1" applyBorder="1" applyAlignment="1">
      <alignment horizontal="center" vertical="center" wrapText="1"/>
    </xf>
    <xf numFmtId="3" fontId="24" fillId="9" borderId="25" xfId="0" applyNumberFormat="1" applyFont="1" applyFill="1" applyBorder="1" applyAlignment="1">
      <alignment horizontal="center" vertical="center" wrapText="1"/>
    </xf>
    <xf numFmtId="178" fontId="8" fillId="9" borderId="25" xfId="0" applyNumberFormat="1" applyFont="1" applyFill="1" applyBorder="1" applyAlignment="1">
      <alignment horizontal="center" vertical="center" shrinkToFit="1"/>
    </xf>
    <xf numFmtId="179" fontId="8" fillId="2" borderId="132" xfId="0" applyNumberFormat="1" applyFont="1" applyFill="1" applyBorder="1" applyAlignment="1">
      <alignment horizontal="center" vertical="center"/>
    </xf>
    <xf numFmtId="0" fontId="8" fillId="2" borderId="6" xfId="0" applyNumberFormat="1"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6" xfId="0" applyNumberFormat="1" applyFont="1" applyFill="1" applyBorder="1" applyAlignment="1">
      <alignment horizontal="left" vertical="center" wrapText="1" shrinkToFit="1"/>
    </xf>
    <xf numFmtId="3" fontId="24" fillId="2" borderId="6" xfId="0" applyNumberFormat="1" applyFont="1" applyFill="1" applyBorder="1" applyAlignment="1">
      <alignment horizontal="center" vertical="center" wrapText="1"/>
    </xf>
    <xf numFmtId="0" fontId="8" fillId="0" borderId="6" xfId="0" applyNumberFormat="1" applyFont="1" applyFill="1" applyBorder="1" applyAlignment="1">
      <alignment horizontal="left" vertical="center" wrapText="1"/>
    </xf>
    <xf numFmtId="0" fontId="8" fillId="2" borderId="6" xfId="0" applyNumberFormat="1" applyFont="1" applyFill="1" applyBorder="1" applyAlignment="1">
      <alignment horizontal="center" vertical="center" wrapText="1"/>
    </xf>
    <xf numFmtId="179" fontId="8" fillId="2" borderId="6" xfId="0" applyNumberFormat="1" applyFont="1" applyFill="1" applyBorder="1" applyAlignment="1">
      <alignment horizontal="center" vertical="center"/>
    </xf>
    <xf numFmtId="0" fontId="8" fillId="2" borderId="27" xfId="0" applyFont="1" applyFill="1" applyBorder="1" applyAlignment="1">
      <alignment horizontal="center" vertical="center" wrapText="1"/>
    </xf>
    <xf numFmtId="0" fontId="8" fillId="2" borderId="25" xfId="0" applyFont="1" applyFill="1" applyBorder="1" applyAlignment="1">
      <alignment horizontal="center" vertical="center" wrapText="1"/>
    </xf>
    <xf numFmtId="178" fontId="8" fillId="9" borderId="27" xfId="0" applyNumberFormat="1" applyFont="1" applyFill="1" applyBorder="1" applyAlignment="1">
      <alignment horizontal="left" vertical="center" wrapText="1" shrinkToFit="1"/>
    </xf>
    <xf numFmtId="178" fontId="8" fillId="9" borderId="25" xfId="0" applyNumberFormat="1" applyFont="1" applyFill="1" applyBorder="1" applyAlignment="1">
      <alignment horizontal="center" vertical="center" wrapText="1" shrinkToFit="1"/>
    </xf>
    <xf numFmtId="0" fontId="8" fillId="0" borderId="36" xfId="0" applyFont="1" applyFill="1" applyBorder="1" applyAlignment="1">
      <alignment horizontal="center" vertical="center"/>
    </xf>
    <xf numFmtId="0" fontId="8" fillId="0" borderId="130" xfId="0" applyFont="1" applyFill="1" applyBorder="1" applyAlignment="1">
      <alignment horizontal="center" vertical="center"/>
    </xf>
    <xf numFmtId="178" fontId="13" fillId="2" borderId="27" xfId="0" applyNumberFormat="1" applyFont="1" applyFill="1" applyBorder="1" applyAlignment="1">
      <alignment horizontal="left" vertical="center" wrapText="1"/>
    </xf>
    <xf numFmtId="178" fontId="13" fillId="2" borderId="25" xfId="0" applyNumberFormat="1" applyFont="1" applyFill="1" applyBorder="1" applyAlignment="1">
      <alignment horizontal="left" vertical="center" wrapText="1"/>
    </xf>
    <xf numFmtId="0" fontId="8" fillId="0" borderId="27" xfId="0" applyNumberFormat="1" applyFont="1" applyFill="1" applyBorder="1" applyAlignment="1">
      <alignment vertical="center" wrapText="1"/>
    </xf>
    <xf numFmtId="0" fontId="8" fillId="0" borderId="25" xfId="0" applyNumberFormat="1" applyFont="1" applyFill="1" applyBorder="1" applyAlignment="1">
      <alignment vertical="center" wrapText="1"/>
    </xf>
    <xf numFmtId="179" fontId="8" fillId="0" borderId="127" xfId="0" applyNumberFormat="1" applyFont="1" applyFill="1" applyBorder="1" applyAlignment="1">
      <alignment horizontal="center" vertical="center"/>
    </xf>
    <xf numFmtId="179" fontId="8" fillId="0" borderId="128" xfId="0" applyNumberFormat="1" applyFont="1" applyFill="1" applyBorder="1" applyAlignment="1">
      <alignment horizontal="center" vertical="center"/>
    </xf>
    <xf numFmtId="179" fontId="8" fillId="0" borderId="27" xfId="0" applyNumberFormat="1" applyFont="1" applyFill="1" applyBorder="1" applyAlignment="1">
      <alignment horizontal="center" vertical="center"/>
    </xf>
    <xf numFmtId="179" fontId="8" fillId="0" borderId="25" xfId="0" applyNumberFormat="1" applyFont="1" applyFill="1" applyBorder="1" applyAlignment="1">
      <alignment horizontal="center" vertical="center"/>
    </xf>
    <xf numFmtId="0" fontId="8" fillId="0" borderId="27" xfId="0" applyNumberFormat="1" applyFont="1" applyFill="1" applyBorder="1" applyAlignment="1">
      <alignment vertical="center" shrinkToFit="1"/>
    </xf>
    <xf numFmtId="0" fontId="8" fillId="0" borderId="25" xfId="0" applyNumberFormat="1" applyFont="1" applyFill="1" applyBorder="1" applyAlignment="1">
      <alignment vertical="center" shrinkToFit="1"/>
    </xf>
    <xf numFmtId="177" fontId="8" fillId="0" borderId="83" xfId="0" applyNumberFormat="1" applyFont="1" applyBorder="1" applyAlignment="1">
      <alignment horizontal="center" vertical="center"/>
    </xf>
    <xf numFmtId="177" fontId="8" fillId="0" borderId="49" xfId="0" applyNumberFormat="1" applyFont="1" applyBorder="1" applyAlignment="1">
      <alignment horizontal="center" vertical="center"/>
    </xf>
    <xf numFmtId="177" fontId="8" fillId="0" borderId="24" xfId="0" applyNumberFormat="1" applyFont="1" applyBorder="1" applyAlignment="1">
      <alignment horizontal="center" vertical="center"/>
    </xf>
    <xf numFmtId="177" fontId="8" fillId="0" borderId="26" xfId="0" applyNumberFormat="1" applyFont="1" applyBorder="1" applyAlignment="1">
      <alignment horizontal="center" vertical="center"/>
    </xf>
    <xf numFmtId="0" fontId="8" fillId="2" borderId="17" xfId="0" applyFont="1" applyFill="1" applyBorder="1" applyAlignment="1">
      <alignment horizontal="center" vertical="center"/>
    </xf>
    <xf numFmtId="0" fontId="8" fillId="2" borderId="84" xfId="0" applyFont="1" applyFill="1" applyBorder="1" applyAlignment="1">
      <alignment horizontal="center" vertical="center"/>
    </xf>
    <xf numFmtId="3" fontId="8" fillId="2" borderId="69" xfId="0" applyNumberFormat="1" applyFont="1" applyFill="1" applyBorder="1" applyAlignment="1">
      <alignment horizontal="center" vertical="center" wrapText="1"/>
    </xf>
    <xf numFmtId="3" fontId="8" fillId="2" borderId="70" xfId="0" applyNumberFormat="1" applyFont="1" applyFill="1" applyBorder="1" applyAlignment="1">
      <alignment horizontal="center" vertical="center" wrapText="1"/>
    </xf>
    <xf numFmtId="3" fontId="8" fillId="2" borderId="71" xfId="0" applyNumberFormat="1" applyFont="1" applyFill="1" applyBorder="1" applyAlignment="1">
      <alignment horizontal="center" vertical="center" wrapText="1"/>
    </xf>
    <xf numFmtId="3" fontId="8" fillId="2" borderId="69" xfId="0" applyNumberFormat="1" applyFont="1" applyFill="1" applyBorder="1" applyAlignment="1">
      <alignment horizontal="left" vertical="center" wrapText="1"/>
    </xf>
    <xf numFmtId="3" fontId="8" fillId="2" borderId="70" xfId="0" applyNumberFormat="1" applyFont="1" applyFill="1" applyBorder="1" applyAlignment="1">
      <alignment horizontal="left" vertical="center" wrapText="1"/>
    </xf>
    <xf numFmtId="3" fontId="8" fillId="2" borderId="71" xfId="0" applyNumberFormat="1" applyFont="1" applyFill="1" applyBorder="1" applyAlignment="1">
      <alignment horizontal="left" vertical="center" wrapText="1"/>
    </xf>
    <xf numFmtId="3" fontId="8" fillId="0" borderId="69" xfId="0" applyNumberFormat="1" applyFont="1" applyBorder="1" applyAlignment="1">
      <alignment horizontal="center" vertical="center" shrinkToFit="1"/>
    </xf>
    <xf numFmtId="3" fontId="8" fillId="0" borderId="70" xfId="0" applyNumberFormat="1" applyFont="1" applyBorder="1" applyAlignment="1">
      <alignment horizontal="center" vertical="center" shrinkToFit="1"/>
    </xf>
    <xf numFmtId="3" fontId="8" fillId="0" borderId="71" xfId="0" applyNumberFormat="1" applyFont="1" applyBorder="1" applyAlignment="1">
      <alignment horizontal="center" vertical="center" shrinkToFit="1"/>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123" xfId="0" applyFont="1" applyBorder="1" applyAlignment="1">
      <alignment horizontal="center" vertical="center"/>
    </xf>
    <xf numFmtId="0" fontId="8" fillId="0" borderId="124" xfId="0" applyFont="1" applyBorder="1" applyAlignment="1">
      <alignment horizontal="center" vertical="center"/>
    </xf>
    <xf numFmtId="0" fontId="8" fillId="0" borderId="125" xfId="0" applyFont="1" applyBorder="1" applyAlignment="1">
      <alignment horizontal="center" vertical="center"/>
    </xf>
    <xf numFmtId="177" fontId="8" fillId="0" borderId="79" xfId="0" applyNumberFormat="1" applyFont="1" applyBorder="1" applyAlignment="1">
      <alignment horizontal="center" vertical="center"/>
    </xf>
    <xf numFmtId="177" fontId="8" fillId="0" borderId="51" xfId="0" applyNumberFormat="1" applyFont="1" applyBorder="1" applyAlignment="1">
      <alignment horizontal="center" vertical="center"/>
    </xf>
    <xf numFmtId="178" fontId="8" fillId="2" borderId="69" xfId="0" applyNumberFormat="1" applyFont="1" applyFill="1" applyBorder="1" applyAlignment="1">
      <alignment horizontal="center" vertical="center" shrinkToFit="1"/>
    </xf>
    <xf numFmtId="178" fontId="8" fillId="2" borderId="70" xfId="0" applyNumberFormat="1" applyFont="1" applyFill="1" applyBorder="1" applyAlignment="1">
      <alignment horizontal="center" vertical="center" shrinkToFit="1"/>
    </xf>
    <xf numFmtId="178" fontId="8" fillId="2" borderId="71" xfId="0" applyNumberFormat="1" applyFont="1" applyFill="1" applyBorder="1" applyAlignment="1">
      <alignment horizontal="center" vertical="center" shrinkToFit="1"/>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81" xfId="0" applyFont="1" applyBorder="1" applyAlignment="1">
      <alignment horizontal="center" vertical="center"/>
    </xf>
    <xf numFmtId="0" fontId="13" fillId="0" borderId="70" xfId="0" applyFont="1" applyBorder="1" applyAlignment="1">
      <alignment horizontal="center" vertical="center"/>
    </xf>
    <xf numFmtId="0" fontId="13" fillId="0" borderId="82" xfId="0" applyFont="1" applyBorder="1" applyAlignment="1">
      <alignment horizontal="center" vertical="center"/>
    </xf>
    <xf numFmtId="0" fontId="13" fillId="0" borderId="85" xfId="0" applyFont="1" applyBorder="1" applyAlignment="1"/>
    <xf numFmtId="0" fontId="13" fillId="0" borderId="75" xfId="0" applyFont="1" applyBorder="1" applyAlignment="1"/>
    <xf numFmtId="0" fontId="13" fillId="0" borderId="86" xfId="0" applyFont="1" applyBorder="1" applyAlignment="1"/>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87" xfId="0" applyFont="1" applyFill="1" applyBorder="1" applyAlignment="1">
      <alignment horizontal="center" vertical="center"/>
    </xf>
    <xf numFmtId="3" fontId="8" fillId="0" borderId="81" xfId="0" applyNumberFormat="1" applyFont="1" applyBorder="1" applyAlignment="1">
      <alignment horizontal="center" vertical="center" shrinkToFit="1"/>
    </xf>
    <xf numFmtId="3" fontId="8" fillId="0" borderId="82" xfId="0" applyNumberFormat="1" applyFont="1" applyBorder="1" applyAlignment="1">
      <alignment horizontal="center" vertical="center" shrinkToFit="1"/>
    </xf>
    <xf numFmtId="0" fontId="8" fillId="0" borderId="82" xfId="0" applyFont="1" applyBorder="1" applyAlignment="1">
      <alignment horizontal="center" vertical="center"/>
    </xf>
    <xf numFmtId="0" fontId="8" fillId="0" borderId="134" xfId="0" applyFont="1" applyBorder="1" applyAlignment="1">
      <alignment horizontal="center" vertical="center"/>
    </xf>
    <xf numFmtId="0" fontId="8" fillId="0" borderId="135" xfId="0" applyFont="1" applyBorder="1" applyAlignment="1">
      <alignment horizontal="center" vertical="center"/>
    </xf>
    <xf numFmtId="177" fontId="8" fillId="0" borderId="4" xfId="0" applyNumberFormat="1" applyFont="1" applyBorder="1" applyAlignment="1">
      <alignment horizontal="center" vertical="center"/>
    </xf>
    <xf numFmtId="177" fontId="8" fillId="0" borderId="12" xfId="0" applyNumberFormat="1" applyFont="1" applyBorder="1" applyAlignment="1">
      <alignment horizontal="center" vertical="center"/>
    </xf>
    <xf numFmtId="0" fontId="8" fillId="2" borderId="54" xfId="0" applyFont="1" applyFill="1" applyBorder="1" applyAlignment="1">
      <alignment horizontal="center" vertical="center"/>
    </xf>
    <xf numFmtId="0" fontId="8" fillId="2" borderId="129" xfId="0" applyFont="1" applyFill="1" applyBorder="1" applyAlignment="1">
      <alignment horizontal="center" vertical="center"/>
    </xf>
    <xf numFmtId="178" fontId="8" fillId="2" borderId="81" xfId="0" applyNumberFormat="1" applyFont="1" applyFill="1" applyBorder="1" applyAlignment="1">
      <alignment horizontal="center" vertical="center" shrinkToFit="1"/>
    </xf>
    <xf numFmtId="178" fontId="8" fillId="2" borderId="82" xfId="0" applyNumberFormat="1" applyFont="1" applyFill="1" applyBorder="1" applyAlignment="1">
      <alignment horizontal="center" vertical="center" shrinkToFit="1"/>
    </xf>
    <xf numFmtId="3" fontId="8" fillId="2" borderId="81" xfId="0" applyNumberFormat="1" applyFont="1" applyFill="1" applyBorder="1" applyAlignment="1">
      <alignment horizontal="center" vertical="center" wrapText="1"/>
    </xf>
    <xf numFmtId="3" fontId="8" fillId="2" borderId="82" xfId="0" applyNumberFormat="1" applyFont="1" applyFill="1" applyBorder="1" applyAlignment="1">
      <alignment horizontal="center" vertical="center" wrapText="1"/>
    </xf>
    <xf numFmtId="3" fontId="8" fillId="2" borderId="81" xfId="0" applyNumberFormat="1" applyFont="1" applyFill="1" applyBorder="1" applyAlignment="1">
      <alignment horizontal="left" vertical="center" wrapText="1"/>
    </xf>
    <xf numFmtId="3" fontId="8" fillId="2" borderId="82" xfId="0" applyNumberFormat="1" applyFont="1" applyFill="1" applyBorder="1" applyAlignment="1">
      <alignment horizontal="left"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13" fillId="0" borderId="71" xfId="0" applyFont="1" applyBorder="1" applyAlignment="1">
      <alignment horizontal="center" vertical="center"/>
    </xf>
    <xf numFmtId="0" fontId="13" fillId="0" borderId="74" xfId="0" applyFont="1" applyBorder="1" applyAlignment="1"/>
    <xf numFmtId="0" fontId="13" fillId="0" borderId="76" xfId="0" applyFont="1" applyBorder="1" applyAlignment="1"/>
    <xf numFmtId="0" fontId="8" fillId="2" borderId="18" xfId="0" applyFont="1" applyFill="1" applyBorder="1" applyAlignment="1">
      <alignment horizontal="center" vertical="center"/>
    </xf>
    <xf numFmtId="0" fontId="8" fillId="2" borderId="77"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5" xfId="0" applyFont="1" applyFill="1" applyBorder="1" applyAlignment="1">
      <alignment horizontal="center" vertical="center"/>
    </xf>
    <xf numFmtId="178" fontId="13" fillId="2" borderId="25" xfId="0" applyNumberFormat="1" applyFont="1" applyFill="1" applyBorder="1" applyAlignment="1">
      <alignment horizontal="left" vertical="center" wrapText="1" shrinkToFit="1"/>
    </xf>
    <xf numFmtId="178" fontId="24" fillId="2" borderId="27" xfId="0" applyNumberFormat="1" applyFont="1" applyFill="1" applyBorder="1" applyAlignment="1">
      <alignment horizontal="center" vertical="center" wrapText="1"/>
    </xf>
    <xf numFmtId="178" fontId="24" fillId="2" borderId="25" xfId="0" applyNumberFormat="1" applyFont="1" applyFill="1" applyBorder="1" applyAlignment="1">
      <alignment horizontal="center" vertical="center" wrapText="1"/>
    </xf>
    <xf numFmtId="178" fontId="24" fillId="2" borderId="25" xfId="0" applyNumberFormat="1" applyFont="1" applyFill="1" applyBorder="1" applyAlignment="1">
      <alignment horizontal="left" vertical="center" wrapText="1"/>
    </xf>
    <xf numFmtId="0" fontId="8" fillId="0" borderId="27" xfId="0" applyFont="1" applyFill="1" applyBorder="1" applyAlignment="1">
      <alignment horizontal="center" vertical="center" wrapText="1"/>
    </xf>
    <xf numFmtId="0" fontId="8" fillId="0" borderId="25" xfId="0" applyFont="1" applyFill="1" applyBorder="1" applyAlignment="1">
      <alignment horizontal="center" vertical="center" wrapText="1"/>
    </xf>
    <xf numFmtId="179" fontId="8" fillId="0" borderId="95" xfId="0" applyNumberFormat="1" applyFont="1" applyFill="1" applyBorder="1" applyAlignment="1">
      <alignment horizontal="center" vertical="center"/>
    </xf>
    <xf numFmtId="181" fontId="13" fillId="2" borderId="27" xfId="0" applyNumberFormat="1" applyFont="1" applyFill="1" applyBorder="1" applyAlignment="1">
      <alignment horizontal="left" vertical="center" shrinkToFit="1"/>
    </xf>
    <xf numFmtId="181" fontId="13" fillId="2" borderId="25" xfId="0" applyNumberFormat="1" applyFont="1" applyFill="1" applyBorder="1" applyAlignment="1">
      <alignment horizontal="left" vertical="center" shrinkToFit="1"/>
    </xf>
    <xf numFmtId="178" fontId="8" fillId="9" borderId="25" xfId="0" applyNumberFormat="1" applyFont="1" applyFill="1" applyBorder="1" applyAlignment="1">
      <alignment horizontal="left" vertical="center" wrapText="1" shrinkToFit="1"/>
    </xf>
    <xf numFmtId="178" fontId="8" fillId="9" borderId="5" xfId="0" applyNumberFormat="1" applyFont="1" applyFill="1" applyBorder="1" applyAlignment="1">
      <alignment horizontal="left" vertical="center" shrinkToFit="1"/>
    </xf>
    <xf numFmtId="0" fontId="8" fillId="2" borderId="47" xfId="0" applyFont="1" applyFill="1" applyBorder="1" applyAlignment="1">
      <alignment horizontal="center" vertical="center"/>
    </xf>
    <xf numFmtId="0" fontId="8" fillId="2" borderId="62" xfId="0" applyFont="1" applyFill="1" applyBorder="1" applyAlignment="1">
      <alignment horizontal="center" vertical="center"/>
    </xf>
    <xf numFmtId="0" fontId="0" fillId="0" borderId="0" xfId="0" applyFont="1" applyBorder="1" applyAlignment="1"/>
    <xf numFmtId="0" fontId="13" fillId="5" borderId="80"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55" xfId="0" applyFont="1" applyFill="1" applyBorder="1" applyAlignment="1">
      <alignment horizontal="center" vertical="center" wrapText="1"/>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13" fillId="0" borderId="88" xfId="0" applyFont="1" applyBorder="1" applyAlignment="1">
      <alignment horizontal="center" vertical="center"/>
    </xf>
    <xf numFmtId="177" fontId="8" fillId="2" borderId="127" xfId="0" applyNumberFormat="1" applyFont="1" applyFill="1" applyBorder="1" applyAlignment="1">
      <alignment horizontal="center" vertical="center"/>
    </xf>
    <xf numFmtId="177" fontId="8" fillId="2" borderId="128" xfId="0" applyNumberFormat="1" applyFont="1" applyFill="1" applyBorder="1" applyAlignment="1">
      <alignment horizontal="center" vertical="center"/>
    </xf>
    <xf numFmtId="177" fontId="8" fillId="2" borderId="27" xfId="0" applyNumberFormat="1" applyFont="1" applyFill="1" applyBorder="1" applyAlignment="1">
      <alignment horizontal="center" vertical="center"/>
    </xf>
    <xf numFmtId="177" fontId="8" fillId="2" borderId="25" xfId="0" applyNumberFormat="1" applyFont="1" applyFill="1" applyBorder="1" applyAlignment="1">
      <alignment horizontal="center" vertical="center"/>
    </xf>
    <xf numFmtId="0" fontId="2" fillId="5" borderId="80" xfId="0" applyFont="1" applyFill="1" applyBorder="1" applyAlignment="1">
      <alignment horizontal="center" vertical="center"/>
    </xf>
    <xf numFmtId="0" fontId="0" fillId="0" borderId="19" xfId="0" applyBorder="1" applyAlignment="1">
      <alignment vertical="center"/>
    </xf>
    <xf numFmtId="0" fontId="0" fillId="0" borderId="55" xfId="0" applyBorder="1" applyAlignment="1">
      <alignment vertical="center"/>
    </xf>
    <xf numFmtId="0" fontId="0" fillId="0" borderId="0" xfId="0" applyBorder="1" applyAlignment="1"/>
    <xf numFmtId="0" fontId="0" fillId="0" borderId="45" xfId="0" applyBorder="1" applyAlignment="1"/>
    <xf numFmtId="177" fontId="2" fillId="2" borderId="83" xfId="0" applyNumberFormat="1" applyFont="1" applyFill="1" applyBorder="1" applyAlignment="1">
      <alignment horizontal="center" vertical="center"/>
    </xf>
    <xf numFmtId="177" fontId="2" fillId="2" borderId="49" xfId="0" applyNumberFormat="1" applyFont="1" applyFill="1" applyBorder="1" applyAlignment="1">
      <alignment horizontal="center" vertical="center"/>
    </xf>
    <xf numFmtId="177" fontId="2" fillId="2" borderId="24" xfId="0" applyNumberFormat="1" applyFont="1" applyFill="1" applyBorder="1" applyAlignment="1">
      <alignment horizontal="center" vertical="center"/>
    </xf>
    <xf numFmtId="177" fontId="2" fillId="2" borderId="26" xfId="0" applyNumberFormat="1" applyFont="1" applyFill="1" applyBorder="1" applyAlignment="1">
      <alignment horizontal="center" vertical="center"/>
    </xf>
    <xf numFmtId="177" fontId="2" fillId="2" borderId="79" xfId="0" applyNumberFormat="1" applyFont="1" applyFill="1" applyBorder="1" applyAlignment="1">
      <alignment horizontal="center" vertical="center"/>
    </xf>
    <xf numFmtId="177" fontId="2" fillId="2" borderId="51" xfId="0" applyNumberFormat="1" applyFont="1" applyFill="1" applyBorder="1" applyAlignment="1">
      <alignment horizontal="center" vertical="center"/>
    </xf>
    <xf numFmtId="3" fontId="2" fillId="2" borderId="69" xfId="0" applyNumberFormat="1" applyFont="1" applyFill="1" applyBorder="1" applyAlignment="1">
      <alignment horizontal="center" vertical="center" shrinkToFit="1"/>
    </xf>
    <xf numFmtId="3" fontId="2" fillId="2" borderId="70" xfId="0" applyNumberFormat="1" applyFont="1" applyFill="1" applyBorder="1" applyAlignment="1">
      <alignment horizontal="center" vertical="center" shrinkToFit="1"/>
    </xf>
    <xf numFmtId="3" fontId="2" fillId="2" borderId="71" xfId="0" applyNumberFormat="1" applyFont="1" applyFill="1" applyBorder="1" applyAlignment="1">
      <alignment horizontal="center" vertical="center" shrinkToFit="1"/>
    </xf>
    <xf numFmtId="0" fontId="2" fillId="5" borderId="78"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79"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3"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2" fillId="5" borderId="38"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5" borderId="80" xfId="0" applyFont="1" applyFill="1" applyBorder="1" applyAlignment="1">
      <alignment horizontal="center" vertical="center"/>
    </xf>
    <xf numFmtId="0" fontId="0" fillId="0" borderId="34"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2" fillId="2" borderId="69" xfId="0" applyFont="1" applyFill="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11" fillId="3" borderId="27"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2" fillId="0" borderId="1" xfId="0" applyFont="1" applyBorder="1" applyAlignment="1">
      <alignment horizontal="right" vertical="center"/>
    </xf>
    <xf numFmtId="0" fontId="0" fillId="0" borderId="1" xfId="0" applyBorder="1" applyAlignment="1">
      <alignment horizontal="right" vertical="center"/>
    </xf>
    <xf numFmtId="0" fontId="11" fillId="3" borderId="80" xfId="0" applyFont="1" applyFill="1" applyBorder="1" applyAlignment="1">
      <alignment horizontal="center" vertical="center"/>
    </xf>
    <xf numFmtId="0" fontId="0" fillId="3" borderId="89" xfId="0" applyFill="1" applyBorder="1" applyAlignment="1">
      <alignment horizontal="center" vertical="center"/>
    </xf>
    <xf numFmtId="0" fontId="0" fillId="3" borderId="19" xfId="0" applyFill="1" applyBorder="1" applyAlignment="1">
      <alignment horizontal="center" vertical="center"/>
    </xf>
    <xf numFmtId="0" fontId="0" fillId="3" borderId="26" xfId="0" applyFill="1" applyBorder="1" applyAlignment="1">
      <alignment horizontal="center" vertical="center"/>
    </xf>
    <xf numFmtId="0" fontId="0" fillId="3" borderId="55" xfId="0" applyFill="1" applyBorder="1" applyAlignment="1">
      <alignment horizontal="center" vertical="center"/>
    </xf>
    <xf numFmtId="0" fontId="0" fillId="3" borderId="51" xfId="0" applyFill="1" applyBorder="1" applyAlignment="1">
      <alignment horizontal="center" vertical="center"/>
    </xf>
    <xf numFmtId="0" fontId="11" fillId="0" borderId="47" xfId="0" applyNumberFormat="1" applyFont="1" applyBorder="1" applyAlignment="1">
      <alignment vertical="center" wrapText="1"/>
    </xf>
    <xf numFmtId="0" fontId="0" fillId="0" borderId="62" xfId="0" applyBorder="1" applyAlignment="1">
      <alignment vertical="center"/>
    </xf>
    <xf numFmtId="177" fontId="11" fillId="0" borderId="90" xfId="0" applyNumberFormat="1" applyFont="1" applyBorder="1" applyAlignment="1">
      <alignment horizontal="center" vertical="center"/>
    </xf>
    <xf numFmtId="177" fontId="11" fillId="0" borderId="31" xfId="0" applyNumberFormat="1" applyFont="1" applyBorder="1" applyAlignment="1">
      <alignment horizontal="center" vertical="center"/>
    </xf>
    <xf numFmtId="177" fontId="11" fillId="0" borderId="32" xfId="0" applyNumberFormat="1" applyFont="1" applyBorder="1" applyAlignment="1">
      <alignment horizontal="center" vertical="center"/>
    </xf>
    <xf numFmtId="0" fontId="11" fillId="0" borderId="9" xfId="0" applyNumberFormat="1" applyFont="1" applyBorder="1" applyAlignment="1">
      <alignment vertical="center" wrapText="1"/>
    </xf>
    <xf numFmtId="0" fontId="0" fillId="0" borderId="11" xfId="0" applyBorder="1" applyAlignment="1">
      <alignment vertical="center"/>
    </xf>
    <xf numFmtId="0" fontId="10" fillId="0" borderId="0" xfId="0" applyFont="1" applyBorder="1" applyAlignment="1">
      <alignment horizontal="center"/>
    </xf>
    <xf numFmtId="0" fontId="11" fillId="3" borderId="78" xfId="0" applyFont="1" applyFill="1" applyBorder="1" applyAlignment="1">
      <alignment horizontal="center" vertical="center" wrapText="1"/>
    </xf>
    <xf numFmtId="0" fontId="11" fillId="3" borderId="24" xfId="0" applyFont="1" applyFill="1" applyBorder="1" applyAlignment="1">
      <alignment horizontal="center" vertical="center"/>
    </xf>
    <xf numFmtId="0" fontId="11" fillId="3" borderId="79" xfId="0" applyFont="1" applyFill="1" applyBorder="1" applyAlignment="1">
      <alignment horizontal="center" vertical="center"/>
    </xf>
    <xf numFmtId="0" fontId="11" fillId="3" borderId="38"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41"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0" fillId="0" borderId="41" xfId="0" applyBorder="1" applyAlignment="1">
      <alignment horizontal="center" vertical="center" wrapText="1"/>
    </xf>
    <xf numFmtId="0" fontId="0" fillId="0" borderId="62" xfId="0" applyBorder="1" applyAlignment="1">
      <alignment horizontal="center" vertical="center" wrapText="1"/>
    </xf>
    <xf numFmtId="0" fontId="11" fillId="3" borderId="63"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64" xfId="0"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65" xfId="0" applyFont="1" applyFill="1" applyBorder="1" applyAlignment="1">
      <alignment horizontal="center" vertical="center" wrapText="1"/>
    </xf>
    <xf numFmtId="0" fontId="11" fillId="3" borderId="55"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8" fillId="0" borderId="78" xfId="0" applyFont="1" applyBorder="1" applyAlignment="1">
      <alignment horizontal="center" vertical="center"/>
    </xf>
    <xf numFmtId="0" fontId="8" fillId="0" borderId="108" xfId="0" applyFont="1" applyBorder="1" applyAlignment="1">
      <alignment horizontal="center" vertical="center"/>
    </xf>
    <xf numFmtId="0" fontId="8" fillId="0" borderId="79" xfId="0" applyFont="1" applyBorder="1" applyAlignment="1">
      <alignment horizontal="center" vertical="center"/>
    </xf>
    <xf numFmtId="0" fontId="8" fillId="0" borderId="111" xfId="0" applyFont="1" applyBorder="1" applyAlignment="1">
      <alignment horizontal="center" vertical="center"/>
    </xf>
    <xf numFmtId="178" fontId="8" fillId="0" borderId="94" xfId="0" applyNumberFormat="1" applyFont="1" applyBorder="1" applyAlignment="1">
      <alignment vertical="center" shrinkToFit="1"/>
    </xf>
    <xf numFmtId="178" fontId="8" fillId="0" borderId="95" xfId="0" applyNumberFormat="1" applyFont="1" applyBorder="1" applyAlignment="1">
      <alignment vertical="center" shrinkToFit="1"/>
    </xf>
    <xf numFmtId="178" fontId="8" fillId="0" borderId="56" xfId="0" applyNumberFormat="1" applyFont="1" applyBorder="1" applyAlignment="1">
      <alignment vertical="center" shrinkToFit="1"/>
    </xf>
    <xf numFmtId="0" fontId="6" fillId="0" borderId="0" xfId="0" applyFont="1" applyAlignment="1">
      <alignment horizont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8" fillId="0" borderId="114" xfId="0" applyFont="1" applyBorder="1" applyAlignment="1">
      <alignment horizontal="center" vertical="center"/>
    </xf>
    <xf numFmtId="0" fontId="8" fillId="0" borderId="115" xfId="0" applyFont="1" applyBorder="1" applyAlignment="1">
      <alignment horizontal="center" vertical="center" wrapText="1"/>
    </xf>
    <xf numFmtId="0" fontId="8" fillId="0" borderId="116" xfId="0" applyFont="1" applyBorder="1" applyAlignment="1">
      <alignment horizontal="center" vertical="center" wrapText="1"/>
    </xf>
    <xf numFmtId="0" fontId="8" fillId="0" borderId="117" xfId="0" applyFont="1" applyBorder="1" applyAlignment="1">
      <alignment horizontal="center" vertical="center" wrapText="1"/>
    </xf>
    <xf numFmtId="0" fontId="8" fillId="0" borderId="99" xfId="0" applyFont="1" applyBorder="1" applyAlignment="1">
      <alignment horizontal="center" vertical="center" wrapText="1"/>
    </xf>
    <xf numFmtId="0" fontId="8" fillId="0" borderId="118" xfId="0" applyFont="1" applyBorder="1" applyAlignment="1">
      <alignment horizontal="center" vertical="center" wrapText="1"/>
    </xf>
    <xf numFmtId="0" fontId="8" fillId="0" borderId="119" xfId="0" applyFont="1" applyBorder="1" applyAlignment="1">
      <alignment horizontal="center" vertical="center" wrapText="1"/>
    </xf>
    <xf numFmtId="0" fontId="8" fillId="0" borderId="109" xfId="0" applyFont="1" applyBorder="1" applyAlignment="1">
      <alignment horizontal="center" vertical="center" wrapText="1"/>
    </xf>
    <xf numFmtId="0" fontId="8" fillId="0" borderId="103"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97" xfId="0" applyFont="1" applyBorder="1" applyAlignment="1">
      <alignment horizontal="center" vertical="center" wrapText="1"/>
    </xf>
    <xf numFmtId="0" fontId="8" fillId="0" borderId="105" xfId="0" applyFont="1" applyBorder="1" applyAlignment="1">
      <alignment horizontal="center" vertical="center" wrapText="1"/>
    </xf>
    <xf numFmtId="0" fontId="8" fillId="0" borderId="106" xfId="0" applyFont="1" applyBorder="1" applyAlignment="1">
      <alignment horizontal="center" vertical="center" wrapText="1"/>
    </xf>
    <xf numFmtId="0" fontId="8" fillId="0" borderId="107" xfId="0" applyFont="1" applyBorder="1" applyAlignment="1">
      <alignment horizontal="center" vertical="center" wrapText="1"/>
    </xf>
    <xf numFmtId="0" fontId="8" fillId="0" borderId="45" xfId="0" applyFont="1" applyBorder="1" applyAlignment="1">
      <alignment horizontal="center" vertical="center"/>
    </xf>
    <xf numFmtId="0" fontId="8" fillId="0" borderId="0" xfId="0" applyFont="1" applyBorder="1" applyAlignment="1">
      <alignment horizontal="center" vertical="center"/>
    </xf>
    <xf numFmtId="0" fontId="8" fillId="0" borderId="92" xfId="0" applyFont="1" applyBorder="1" applyAlignment="1">
      <alignment horizontal="center" vertical="center"/>
    </xf>
    <xf numFmtId="0" fontId="8" fillId="0" borderId="106" xfId="0" applyFont="1" applyBorder="1" applyAlignment="1">
      <alignment horizontal="center" vertical="center"/>
    </xf>
    <xf numFmtId="0" fontId="8" fillId="0" borderId="107" xfId="0" applyFont="1" applyBorder="1" applyAlignment="1">
      <alignment horizontal="center" vertical="center"/>
    </xf>
    <xf numFmtId="0" fontId="2" fillId="0" borderId="0" xfId="0" applyFont="1" applyAlignment="1">
      <alignment vertical="center"/>
    </xf>
    <xf numFmtId="178" fontId="8" fillId="0" borderId="91" xfId="0" applyNumberFormat="1" applyFont="1" applyBorder="1" applyAlignment="1">
      <alignment vertical="center" shrinkToFit="1"/>
    </xf>
    <xf numFmtId="178" fontId="8" fillId="0" borderId="92" xfId="0" applyNumberFormat="1" applyFont="1" applyBorder="1" applyAlignment="1">
      <alignment vertical="center" shrinkToFit="1"/>
    </xf>
    <xf numFmtId="178" fontId="8" fillId="0" borderId="93" xfId="0" applyNumberFormat="1" applyFont="1" applyBorder="1" applyAlignment="1">
      <alignment vertical="center" shrinkToFit="1"/>
    </xf>
    <xf numFmtId="178" fontId="8" fillId="0" borderId="96" xfId="0" applyNumberFormat="1" applyFont="1" applyBorder="1" applyAlignment="1">
      <alignment horizontal="center" vertical="center" shrinkToFit="1"/>
    </xf>
    <xf numFmtId="178" fontId="8" fillId="0" borderId="24" xfId="0" applyNumberFormat="1" applyFont="1" applyBorder="1" applyAlignment="1">
      <alignment horizontal="center" vertical="center" shrinkToFit="1"/>
    </xf>
    <xf numFmtId="178" fontId="8" fillId="0" borderId="97" xfId="0" applyNumberFormat="1" applyFont="1" applyBorder="1" applyAlignment="1">
      <alignment horizontal="center" vertical="center" shrinkToFit="1"/>
    </xf>
    <xf numFmtId="178" fontId="8" fillId="0" borderId="110" xfId="0" applyNumberFormat="1" applyFont="1" applyBorder="1" applyAlignment="1">
      <alignment vertical="center" shrinkToFit="1"/>
    </xf>
    <xf numFmtId="178" fontId="8" fillId="0" borderId="106" xfId="0" applyNumberFormat="1" applyFont="1" applyBorder="1" applyAlignment="1">
      <alignment vertical="center" shrinkToFit="1"/>
    </xf>
    <xf numFmtId="178" fontId="8" fillId="0" borderId="107" xfId="0" applyNumberFormat="1" applyFont="1" applyBorder="1" applyAlignment="1">
      <alignment vertical="center" shrinkToFit="1"/>
    </xf>
    <xf numFmtId="178" fontId="8" fillId="0" borderId="94" xfId="0" applyNumberFormat="1" applyFont="1" applyBorder="1" applyAlignment="1">
      <alignment horizontal="center" vertical="center" shrinkToFit="1"/>
    </xf>
    <xf numFmtId="178" fontId="8" fillId="0" borderId="95" xfId="0" applyNumberFormat="1" applyFont="1" applyBorder="1" applyAlignment="1">
      <alignment horizontal="center" vertical="center" shrinkToFit="1"/>
    </xf>
    <xf numFmtId="178" fontId="8" fillId="0" borderId="56" xfId="0" applyNumberFormat="1" applyFont="1" applyBorder="1" applyAlignment="1">
      <alignment horizontal="center" vertical="center" shrinkToFit="1"/>
    </xf>
    <xf numFmtId="178" fontId="8" fillId="0" borderId="98" xfId="0" applyNumberFormat="1" applyFont="1" applyBorder="1" applyAlignment="1">
      <alignment horizontal="center" vertical="center" shrinkToFit="1"/>
    </xf>
    <xf numFmtId="178" fontId="8" fillId="0" borderId="19" xfId="0" applyNumberFormat="1" applyFont="1" applyBorder="1" applyAlignment="1">
      <alignment horizontal="center" vertical="center" shrinkToFit="1"/>
    </xf>
    <xf numFmtId="178" fontId="8" fillId="0" borderId="57" xfId="0" applyNumberFormat="1" applyFont="1" applyBorder="1" applyAlignment="1">
      <alignment horizontal="center" vertical="center" shrinkToFit="1"/>
    </xf>
    <xf numFmtId="178" fontId="8" fillId="0" borderId="99" xfId="0" applyNumberFormat="1" applyFont="1" applyBorder="1" applyAlignment="1">
      <alignment vertical="center" shrinkToFit="1"/>
    </xf>
    <xf numFmtId="178" fontId="8" fillId="0" borderId="100" xfId="0" applyNumberFormat="1" applyFont="1" applyBorder="1" applyAlignment="1">
      <alignment vertical="center" shrinkToFit="1"/>
    </xf>
    <xf numFmtId="178" fontId="8" fillId="0" borderId="101" xfId="0" applyNumberFormat="1" applyFont="1" applyBorder="1" applyAlignment="1">
      <alignment vertical="center" shrinkToFit="1"/>
    </xf>
    <xf numFmtId="178" fontId="8" fillId="0" borderId="110" xfId="0" applyNumberFormat="1" applyFont="1" applyBorder="1" applyAlignment="1">
      <alignment horizontal="center" vertical="center" shrinkToFit="1"/>
    </xf>
    <xf numFmtId="178" fontId="8" fillId="0" borderId="106" xfId="0" applyNumberFormat="1" applyFont="1" applyBorder="1" applyAlignment="1">
      <alignment horizontal="center" vertical="center" shrinkToFit="1"/>
    </xf>
    <xf numFmtId="178" fontId="8" fillId="0" borderId="107" xfId="0" applyNumberFormat="1" applyFont="1" applyBorder="1" applyAlignment="1">
      <alignment horizontal="center" vertical="center" shrinkToFit="1"/>
    </xf>
    <xf numFmtId="0" fontId="8" fillId="0" borderId="24" xfId="0" applyFont="1" applyBorder="1" applyAlignment="1">
      <alignment horizontal="center" vertical="center"/>
    </xf>
    <xf numFmtId="0" fontId="8" fillId="0" borderId="97" xfId="0" applyFont="1" applyBorder="1" applyAlignment="1">
      <alignment horizontal="center" vertical="center"/>
    </xf>
    <xf numFmtId="178" fontId="8" fillId="0" borderId="91"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93" xfId="0" applyNumberFormat="1" applyFont="1" applyBorder="1" applyAlignment="1">
      <alignment horizontal="center" vertical="center" shrinkToFit="1"/>
    </xf>
    <xf numFmtId="0" fontId="8" fillId="0" borderId="99" xfId="0" applyFont="1" applyBorder="1" applyAlignment="1">
      <alignment horizontal="distributed" vertical="center"/>
    </xf>
    <xf numFmtId="0" fontId="8" fillId="0" borderId="100" xfId="0" applyFont="1" applyBorder="1" applyAlignment="1">
      <alignment horizontal="distributed" vertical="center"/>
    </xf>
    <xf numFmtId="0" fontId="8" fillId="0" borderId="101" xfId="0" applyFont="1" applyBorder="1" applyAlignment="1">
      <alignment horizontal="distributed" vertical="center"/>
    </xf>
    <xf numFmtId="178" fontId="8" fillId="0" borderId="102" xfId="0" applyNumberFormat="1" applyFont="1" applyBorder="1" applyAlignment="1">
      <alignment vertical="center" shrinkToFit="1"/>
    </xf>
    <xf numFmtId="178" fontId="8" fillId="0" borderId="103" xfId="0" applyNumberFormat="1" applyFont="1" applyBorder="1" applyAlignment="1">
      <alignment vertical="center" shrinkToFit="1"/>
    </xf>
    <xf numFmtId="178" fontId="8" fillId="0" borderId="104" xfId="0" applyNumberFormat="1" applyFont="1" applyBorder="1" applyAlignment="1">
      <alignment vertical="center" shrinkToFit="1"/>
    </xf>
    <xf numFmtId="0" fontId="5" fillId="0" borderId="0" xfId="0" applyFont="1" applyAlignment="1">
      <alignment horizontal="center" vertical="center"/>
    </xf>
    <xf numFmtId="0" fontId="2" fillId="5" borderId="19" xfId="0" applyFont="1" applyFill="1" applyBorder="1" applyAlignment="1">
      <alignment horizontal="center" vertical="center"/>
    </xf>
    <xf numFmtId="0" fontId="0" fillId="5" borderId="55" xfId="0" applyFont="1" applyFill="1" applyBorder="1"/>
    <xf numFmtId="0" fontId="2" fillId="5" borderId="42"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23" xfId="0" applyFont="1" applyFill="1" applyBorder="1" applyAlignment="1">
      <alignment horizontal="center" vertical="center"/>
    </xf>
    <xf numFmtId="0" fontId="0" fillId="5" borderId="7" xfId="0" applyFill="1" applyBorder="1" applyAlignment="1">
      <alignment horizontal="center"/>
    </xf>
    <xf numFmtId="0" fontId="2" fillId="5" borderId="36" xfId="0" applyFont="1" applyFill="1" applyBorder="1" applyAlignment="1">
      <alignment horizontal="center" vertical="center"/>
    </xf>
    <xf numFmtId="0" fontId="0" fillId="0" borderId="64" xfId="0" applyBorder="1" applyAlignment="1">
      <alignment vertical="center"/>
    </xf>
    <xf numFmtId="0" fontId="2" fillId="5" borderId="27" xfId="0" applyFont="1" applyFill="1" applyBorder="1" applyAlignment="1">
      <alignment horizontal="center" vertical="center"/>
    </xf>
    <xf numFmtId="0" fontId="0" fillId="0" borderId="7" xfId="0" applyBorder="1" applyAlignment="1">
      <alignment vertical="center"/>
    </xf>
    <xf numFmtId="0" fontId="0" fillId="5" borderId="79" xfId="0" applyFill="1" applyBorder="1"/>
    <xf numFmtId="0" fontId="0" fillId="5" borderId="7" xfId="0" applyFont="1" applyFill="1" applyBorder="1"/>
    <xf numFmtId="0" fontId="2" fillId="5" borderId="47" xfId="0" applyFont="1" applyFill="1" applyBorder="1" applyAlignment="1">
      <alignment horizontal="center" vertical="center" wrapText="1"/>
    </xf>
    <xf numFmtId="0" fontId="2" fillId="5" borderId="62" xfId="0" applyFont="1" applyFill="1" applyBorder="1" applyAlignment="1">
      <alignment horizontal="center" vertical="center" wrapText="1"/>
    </xf>
    <xf numFmtId="177" fontId="2" fillId="0" borderId="83" xfId="0" applyNumberFormat="1" applyFont="1" applyBorder="1" applyAlignment="1">
      <alignment horizontal="center" vertical="center"/>
    </xf>
    <xf numFmtId="177" fontId="2" fillId="0" borderId="126" xfId="0" applyNumberFormat="1" applyFont="1" applyBorder="1" applyAlignment="1">
      <alignment horizontal="center" vertical="center"/>
    </xf>
    <xf numFmtId="177" fontId="2" fillId="0" borderId="49" xfId="0" applyNumberFormat="1" applyFont="1" applyBorder="1" applyAlignment="1">
      <alignment horizontal="center" vertical="center"/>
    </xf>
    <xf numFmtId="177" fontId="2" fillId="0" borderId="24"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26" xfId="0" applyNumberFormat="1" applyFont="1" applyBorder="1" applyAlignment="1">
      <alignment horizontal="center" vertical="center"/>
    </xf>
    <xf numFmtId="177" fontId="2" fillId="0" borderId="79" xfId="0" applyNumberFormat="1" applyFont="1" applyBorder="1" applyAlignment="1">
      <alignment horizontal="center" vertical="center"/>
    </xf>
    <xf numFmtId="177" fontId="2" fillId="0" borderId="1" xfId="0" applyNumberFormat="1" applyFont="1" applyBorder="1" applyAlignment="1">
      <alignment horizontal="center" vertical="center"/>
    </xf>
    <xf numFmtId="177" fontId="2" fillId="0" borderId="51" xfId="0" applyNumberFormat="1" applyFont="1" applyBorder="1" applyAlignment="1">
      <alignment horizontal="center" vertical="center"/>
    </xf>
    <xf numFmtId="0" fontId="2" fillId="0" borderId="72" xfId="0" applyNumberFormat="1" applyFont="1" applyBorder="1" applyAlignment="1">
      <alignment horizontal="center" vertical="center"/>
    </xf>
    <xf numFmtId="0" fontId="2" fillId="0" borderId="67" xfId="0" applyNumberFormat="1" applyFont="1" applyBorder="1" applyAlignment="1">
      <alignment horizontal="center" vertical="center"/>
    </xf>
    <xf numFmtId="0" fontId="2" fillId="0" borderId="73" xfId="0" applyNumberFormat="1" applyFont="1" applyBorder="1" applyAlignment="1">
      <alignment horizontal="center" vertical="center"/>
    </xf>
    <xf numFmtId="0" fontId="2" fillId="0" borderId="72" xfId="0" applyFont="1" applyBorder="1" applyAlignment="1">
      <alignment horizontal="center" vertical="center"/>
    </xf>
    <xf numFmtId="0" fontId="2" fillId="0" borderId="67" xfId="0" applyFont="1" applyBorder="1" applyAlignment="1">
      <alignment horizontal="center" vertical="center"/>
    </xf>
    <xf numFmtId="0" fontId="2" fillId="0" borderId="73" xfId="0" applyFont="1" applyBorder="1" applyAlignment="1">
      <alignment horizontal="center" vertical="center"/>
    </xf>
    <xf numFmtId="0" fontId="0" fillId="0" borderId="6" xfId="0" applyBorder="1" applyAlignment="1">
      <alignment vertical="center"/>
    </xf>
    <xf numFmtId="0" fontId="0" fillId="0" borderId="23" xfId="0" applyBorder="1" applyAlignment="1">
      <alignment vertical="center"/>
    </xf>
    <xf numFmtId="0" fontId="2" fillId="5" borderId="47" xfId="0" applyFont="1" applyFill="1" applyBorder="1" applyAlignment="1">
      <alignment horizontal="center" vertical="center"/>
    </xf>
    <xf numFmtId="0" fontId="0" fillId="0" borderId="46" xfId="0" applyBorder="1" applyAlignment="1">
      <alignment vertical="center"/>
    </xf>
    <xf numFmtId="0" fontId="2" fillId="0" borderId="69" xfId="0" applyNumberFormat="1" applyFont="1" applyBorder="1" applyAlignment="1">
      <alignment horizontal="center" vertical="center"/>
    </xf>
    <xf numFmtId="0" fontId="2" fillId="0" borderId="70" xfId="0" applyNumberFormat="1" applyFont="1" applyBorder="1" applyAlignment="1">
      <alignment horizontal="center" vertical="center"/>
    </xf>
    <xf numFmtId="0" fontId="2" fillId="0" borderId="71" xfId="0" applyNumberFormat="1" applyFont="1" applyBorder="1" applyAlignment="1">
      <alignment horizontal="center" vertical="center"/>
    </xf>
    <xf numFmtId="0" fontId="2" fillId="0" borderId="123" xfId="0" applyNumberFormat="1" applyFont="1" applyBorder="1" applyAlignment="1">
      <alignment horizontal="center" vertical="center"/>
    </xf>
    <xf numFmtId="0" fontId="2" fillId="0" borderId="124" xfId="0" applyNumberFormat="1" applyFont="1" applyBorder="1" applyAlignment="1">
      <alignment horizontal="center" vertical="center"/>
    </xf>
    <xf numFmtId="0" fontId="2" fillId="0" borderId="125" xfId="0" applyNumberFormat="1" applyFont="1" applyBorder="1" applyAlignment="1">
      <alignment horizontal="center" vertical="center"/>
    </xf>
    <xf numFmtId="0" fontId="2" fillId="0" borderId="120" xfId="0" applyNumberFormat="1" applyFont="1" applyBorder="1" applyAlignment="1">
      <alignment horizontal="center" vertical="center"/>
    </xf>
    <xf numFmtId="0" fontId="2" fillId="0" borderId="121" xfId="0" applyNumberFormat="1" applyFont="1" applyBorder="1" applyAlignment="1">
      <alignment horizontal="center" vertical="center"/>
    </xf>
    <xf numFmtId="0" fontId="2" fillId="0" borderId="122"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371475</xdr:colOff>
      <xdr:row>17</xdr:row>
      <xdr:rowOff>38100</xdr:rowOff>
    </xdr:from>
    <xdr:to>
      <xdr:col>1</xdr:col>
      <xdr:colOff>390525</xdr:colOff>
      <xdr:row>53</xdr:row>
      <xdr:rowOff>66675</xdr:rowOff>
    </xdr:to>
    <xdr:sp macro="" textlink="">
      <xdr:nvSpPr>
        <xdr:cNvPr id="2" name="Line 13"/>
        <xdr:cNvSpPr>
          <a:spLocks noChangeShapeType="1"/>
        </xdr:cNvSpPr>
      </xdr:nvSpPr>
      <xdr:spPr bwMode="auto">
        <a:xfrm>
          <a:off x="854075" y="5035550"/>
          <a:ext cx="19050" cy="60864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219075</xdr:colOff>
      <xdr:row>24</xdr:row>
      <xdr:rowOff>76200</xdr:rowOff>
    </xdr:from>
    <xdr:to>
      <xdr:col>0</xdr:col>
      <xdr:colOff>228600</xdr:colOff>
      <xdr:row>53</xdr:row>
      <xdr:rowOff>104775</xdr:rowOff>
    </xdr:to>
    <xdr:sp macro="" textlink="">
      <xdr:nvSpPr>
        <xdr:cNvPr id="3" name="Line 14"/>
        <xdr:cNvSpPr>
          <a:spLocks noChangeShapeType="1"/>
        </xdr:cNvSpPr>
      </xdr:nvSpPr>
      <xdr:spPr bwMode="auto">
        <a:xfrm flipH="1">
          <a:off x="219075" y="6343650"/>
          <a:ext cx="9525" cy="48164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952319</xdr:colOff>
      <xdr:row>1</xdr:row>
      <xdr:rowOff>101889</xdr:rowOff>
    </xdr:from>
    <xdr:to>
      <xdr:col>4</xdr:col>
      <xdr:colOff>636492</xdr:colOff>
      <xdr:row>3</xdr:row>
      <xdr:rowOff>6618</xdr:rowOff>
    </xdr:to>
    <xdr:sp macro="" textlink="">
      <xdr:nvSpPr>
        <xdr:cNvPr id="4" name="Rectangle 16"/>
        <xdr:cNvSpPr>
          <a:spLocks noChangeArrowheads="1"/>
        </xdr:cNvSpPr>
      </xdr:nvSpPr>
      <xdr:spPr bwMode="auto">
        <a:xfrm>
          <a:off x="1434919" y="266989"/>
          <a:ext cx="4021223" cy="412729"/>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0</xdr:col>
      <xdr:colOff>247650</xdr:colOff>
      <xdr:row>57</xdr:row>
      <xdr:rowOff>47625</xdr:rowOff>
    </xdr:from>
    <xdr:to>
      <xdr:col>0</xdr:col>
      <xdr:colOff>247650</xdr:colOff>
      <xdr:row>60</xdr:row>
      <xdr:rowOff>142875</xdr:rowOff>
    </xdr:to>
    <xdr:sp macro="" textlink="">
      <xdr:nvSpPr>
        <xdr:cNvPr id="5" name="Line 14"/>
        <xdr:cNvSpPr>
          <a:spLocks noChangeShapeType="1"/>
        </xdr:cNvSpPr>
      </xdr:nvSpPr>
      <xdr:spPr bwMode="auto">
        <a:xfrm>
          <a:off x="247650" y="12068175"/>
          <a:ext cx="0" cy="5905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476250</xdr:colOff>
      <xdr:row>57</xdr:row>
      <xdr:rowOff>47625</xdr:rowOff>
    </xdr:from>
    <xdr:to>
      <xdr:col>1</xdr:col>
      <xdr:colOff>476250</xdr:colOff>
      <xdr:row>60</xdr:row>
      <xdr:rowOff>142875</xdr:rowOff>
    </xdr:to>
    <xdr:sp macro="" textlink="">
      <xdr:nvSpPr>
        <xdr:cNvPr id="6" name="Line 14"/>
        <xdr:cNvSpPr>
          <a:spLocks noChangeShapeType="1"/>
        </xdr:cNvSpPr>
      </xdr:nvSpPr>
      <xdr:spPr bwMode="auto">
        <a:xfrm>
          <a:off x="958850" y="12068175"/>
          <a:ext cx="0" cy="5905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534019</xdr:colOff>
      <xdr:row>20</xdr:row>
      <xdr:rowOff>158750</xdr:rowOff>
    </xdr:from>
    <xdr:to>
      <xdr:col>13</xdr:col>
      <xdr:colOff>154385</xdr:colOff>
      <xdr:row>33</xdr:row>
      <xdr:rowOff>49110</xdr:rowOff>
    </xdr:to>
    <xdr:sp macro="" textlink="">
      <xdr:nvSpPr>
        <xdr:cNvPr id="7" name="Rectangle 3"/>
        <xdr:cNvSpPr>
          <a:spLocks noChangeArrowheads="1"/>
        </xdr:cNvSpPr>
      </xdr:nvSpPr>
      <xdr:spPr bwMode="auto">
        <a:xfrm>
          <a:off x="6280769" y="5765800"/>
          <a:ext cx="10389966" cy="203666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４月１１日（火）の提出時点で、記載されている必要がある欄は以下のとおり。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　　</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・事業開始年度</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・事業終了年度</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・平成２８年度補正後予算額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・平成２９</a:t>
          </a:r>
          <a:r>
            <a:rPr kumimoji="0" lang="ja-JP" altLang="en-US" sz="1400" b="0" i="0" u="none" strike="noStrike" kern="0" cap="none" spc="0" normalizeH="0" baseline="0" noProof="0">
              <a:ln>
                <a:noFill/>
              </a:ln>
              <a:solidFill>
                <a:srgbClr val="000000"/>
              </a:solidFill>
              <a:effectLst/>
              <a:uLnTx/>
              <a:uFillTx/>
              <a:latin typeface="ＭＳ Ｐゴシック"/>
              <a:ea typeface="+mn-ea"/>
            </a:rPr>
            <a:t>年度当初予算額</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　　・備考欄及び備考欄より右の各欄</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　　</a:t>
          </a:r>
          <a:r>
            <a:rPr kumimoji="0" lang="en-US" altLang="ja-JP" sz="1400" b="0" i="0" u="none" strike="noStrike" kern="0" cap="none" spc="0" normalizeH="0" baseline="0" noProof="0">
              <a:ln>
                <a:noFill/>
              </a:ln>
              <a:solidFill>
                <a:srgbClr val="000000"/>
              </a:solidFill>
              <a:effectLst/>
              <a:uLnTx/>
              <a:uFillTx/>
              <a:latin typeface="ＭＳ Ｐゴシック"/>
              <a:ea typeface="+mn-ea"/>
            </a:rPr>
            <a:t>※</a:t>
          </a:r>
          <a:r>
            <a:rPr kumimoji="0" lang="ja-JP" altLang="en-US" sz="1400" b="0" i="0" u="none" strike="noStrike" kern="0" cap="none" spc="0" normalizeH="0" baseline="0" noProof="0">
              <a:ln>
                <a:noFill/>
              </a:ln>
              <a:solidFill>
                <a:srgbClr val="000000"/>
              </a:solidFill>
              <a:effectLst/>
              <a:uLnTx/>
              <a:uFillTx/>
              <a:latin typeface="ＭＳ Ｐゴシック"/>
              <a:ea typeface="+mn-ea"/>
            </a:rPr>
            <a:t>執行可能額、執行額は記載可能な範囲で記載</a:t>
          </a: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400050</xdr:colOff>
      <xdr:row>13</xdr:row>
      <xdr:rowOff>95250</xdr:rowOff>
    </xdr:from>
    <xdr:to>
      <xdr:col>1</xdr:col>
      <xdr:colOff>400050</xdr:colOff>
      <xdr:row>16</xdr:row>
      <xdr:rowOff>200025</xdr:rowOff>
    </xdr:to>
    <xdr:sp macro="" textlink="">
      <xdr:nvSpPr>
        <xdr:cNvPr id="2" name="Line 13"/>
        <xdr:cNvSpPr>
          <a:spLocks noChangeShapeType="1"/>
        </xdr:cNvSpPr>
      </xdr:nvSpPr>
      <xdr:spPr bwMode="auto">
        <a:xfrm>
          <a:off x="863600" y="3403600"/>
          <a:ext cx="0" cy="10953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24</xdr:row>
      <xdr:rowOff>76200</xdr:rowOff>
    </xdr:from>
    <xdr:to>
      <xdr:col>0</xdr:col>
      <xdr:colOff>228600</xdr:colOff>
      <xdr:row>50</xdr:row>
      <xdr:rowOff>0</xdr:rowOff>
    </xdr:to>
    <xdr:sp macro="" textlink="">
      <xdr:nvSpPr>
        <xdr:cNvPr id="3" name="Line 14"/>
        <xdr:cNvSpPr>
          <a:spLocks noChangeShapeType="1"/>
        </xdr:cNvSpPr>
      </xdr:nvSpPr>
      <xdr:spPr bwMode="auto">
        <a:xfrm>
          <a:off x="228600" y="6991350"/>
          <a:ext cx="0" cy="42164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893097</xdr:colOff>
      <xdr:row>1</xdr:row>
      <xdr:rowOff>38793</xdr:rowOff>
    </xdr:from>
    <xdr:to>
      <xdr:col>3</xdr:col>
      <xdr:colOff>17</xdr:colOff>
      <xdr:row>3</xdr:row>
      <xdr:rowOff>88668</xdr:rowOff>
    </xdr:to>
    <xdr:sp macro="" textlink="">
      <xdr:nvSpPr>
        <xdr:cNvPr id="4" name="Rectangle 16"/>
        <xdr:cNvSpPr>
          <a:spLocks noChangeArrowheads="1"/>
        </xdr:cNvSpPr>
      </xdr:nvSpPr>
      <xdr:spPr bwMode="auto">
        <a:xfrm>
          <a:off x="1356647" y="305493"/>
          <a:ext cx="3761470" cy="45627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1</xdr:col>
      <xdr:colOff>371475</xdr:colOff>
      <xdr:row>18</xdr:row>
      <xdr:rowOff>114300</xdr:rowOff>
    </xdr:from>
    <xdr:to>
      <xdr:col>1</xdr:col>
      <xdr:colOff>400050</xdr:colOff>
      <xdr:row>49</xdr:row>
      <xdr:rowOff>161925</xdr:rowOff>
    </xdr:to>
    <xdr:sp macro="" textlink="">
      <xdr:nvSpPr>
        <xdr:cNvPr id="5" name="Line 13"/>
        <xdr:cNvSpPr>
          <a:spLocks noChangeShapeType="1"/>
        </xdr:cNvSpPr>
      </xdr:nvSpPr>
      <xdr:spPr bwMode="auto">
        <a:xfrm flipH="1">
          <a:off x="835025" y="5048250"/>
          <a:ext cx="28575" cy="615632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3417620</xdr:colOff>
      <xdr:row>19</xdr:row>
      <xdr:rowOff>322120</xdr:rowOff>
    </xdr:from>
    <xdr:to>
      <xdr:col>7</xdr:col>
      <xdr:colOff>343902</xdr:colOff>
      <xdr:row>25</xdr:row>
      <xdr:rowOff>97475</xdr:rowOff>
    </xdr:to>
    <xdr:sp macro="" textlink="">
      <xdr:nvSpPr>
        <xdr:cNvPr id="6" name="Rectangle 3"/>
        <xdr:cNvSpPr>
          <a:spLocks noChangeArrowheads="1"/>
        </xdr:cNvSpPr>
      </xdr:nvSpPr>
      <xdr:spPr bwMode="auto">
        <a:xfrm>
          <a:off x="3881170" y="5586270"/>
          <a:ext cx="8508682" cy="159145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４月１１日（火）の提出時点で、記載されている必要がある欄は以下のとおり。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・平成２９年度当初予算</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・備考欄及び備考欄より右の各欄</a:t>
          </a:r>
          <a:endParaRPr kumimoji="0" lang="ja-JP" altLang="en-US" sz="14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1034069</xdr:colOff>
      <xdr:row>13</xdr:row>
      <xdr:rowOff>96983</xdr:rowOff>
    </xdr:from>
    <xdr:to>
      <xdr:col>7</xdr:col>
      <xdr:colOff>1142999</xdr:colOff>
      <xdr:row>23</xdr:row>
      <xdr:rowOff>27706</xdr:rowOff>
    </xdr:to>
    <xdr:sp macro="" textlink="">
      <xdr:nvSpPr>
        <xdr:cNvPr id="2" name="Rectangle 3"/>
        <xdr:cNvSpPr>
          <a:spLocks noChangeArrowheads="1"/>
        </xdr:cNvSpPr>
      </xdr:nvSpPr>
      <xdr:spPr bwMode="auto">
        <a:xfrm>
          <a:off x="5371119" y="3875233"/>
          <a:ext cx="6922480" cy="1861123"/>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anchorCtr="0" upright="1"/>
        <a:lstStyle/>
        <a:p>
          <a:pPr algn="l" rtl="0">
            <a:lnSpc>
              <a:spcPts val="1300"/>
            </a:lnSpc>
            <a:defRPr sz="1000"/>
          </a:pPr>
          <a:r>
            <a:rPr lang="ja-JP" altLang="en-US" sz="1400" b="1" i="0" u="none" strike="noStrike" baseline="0">
              <a:solidFill>
                <a:srgbClr val="000000"/>
              </a:solidFill>
              <a:latin typeface="ＭＳ Ｐゴシック"/>
              <a:ea typeface="ＭＳ Ｐゴシック"/>
            </a:rPr>
            <a:t>「除外理由</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欄の記述方法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対象外指定経費</a:t>
          </a:r>
          <a:r>
            <a:rPr lang="ja-JP" altLang="en-US" sz="1100" b="0" i="0" u="none" strike="noStrike" baseline="0">
              <a:solidFill>
                <a:srgbClr val="000000"/>
              </a:solidFill>
              <a:latin typeface="ＭＳ Ｐゴシック"/>
              <a:ea typeface="ＭＳ Ｐゴシック"/>
            </a:rPr>
            <a:t>：「行政事業レビューシート実施要領」の別紙「行政事業レビューにおける点検の対象外の事業について」で示している①～③のもの</a:t>
          </a:r>
          <a:endParaRPr lang="en-US" altLang="ja-JP" sz="1100" b="0" i="0" u="none" strike="noStrike" baseline="0">
            <a:solidFill>
              <a:srgbClr val="000000"/>
            </a:solidFill>
            <a:latin typeface="ＭＳ Ｐゴシック"/>
            <a:ea typeface="ＭＳ Ｐゴシック"/>
          </a:endParaRPr>
        </a:p>
        <a:p>
          <a:pPr algn="l" rtl="0">
            <a:lnSpc>
              <a:spcPts val="1500"/>
            </a:lnSpc>
            <a:defRPr sz="1000"/>
          </a:pPr>
          <a:endParaRPr lang="en-US" altLang="ja-JP"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類似経費（●）：</a:t>
          </a:r>
          <a:r>
            <a:rPr lang="ja-JP" altLang="en-US" sz="1100" b="0" i="0" u="none" strike="noStrike" baseline="0">
              <a:solidFill>
                <a:srgbClr val="000000"/>
              </a:solidFill>
              <a:latin typeface="ＭＳ Ｐゴシック"/>
              <a:ea typeface="ＭＳ Ｐゴシック"/>
            </a:rPr>
            <a:t>同別紙（参考）「類似経費として取り扱うものの参考基準」で示している１～</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に該当するもの（当該番号を（　）書きする）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1" i="0" u="none" strike="noStrike" baseline="0">
              <a:solidFill>
                <a:srgbClr val="000000"/>
              </a:solidFill>
              <a:latin typeface="ＭＳ Ｐゴシック"/>
              <a:ea typeface="ＭＳ Ｐゴシック"/>
            </a:rPr>
            <a:t>その他個別事情によるものについては、具体の理由を記入すること</a:t>
          </a:r>
        </a:p>
      </xdr:txBody>
    </xdr:sp>
    <xdr:clientData/>
  </xdr:twoCellAnchor>
  <xdr:twoCellAnchor editAs="oneCell">
    <xdr:from>
      <xdr:col>2</xdr:col>
      <xdr:colOff>943841</xdr:colOff>
      <xdr:row>1</xdr:row>
      <xdr:rowOff>3463</xdr:rowOff>
    </xdr:from>
    <xdr:to>
      <xdr:col>3</xdr:col>
      <xdr:colOff>2066430</xdr:colOff>
      <xdr:row>2</xdr:row>
      <xdr:rowOff>229124</xdr:rowOff>
    </xdr:to>
    <xdr:sp macro="" textlink="">
      <xdr:nvSpPr>
        <xdr:cNvPr id="3" name="Rectangle 8"/>
        <xdr:cNvSpPr>
          <a:spLocks noChangeArrowheads="1"/>
        </xdr:cNvSpPr>
      </xdr:nvSpPr>
      <xdr:spPr bwMode="auto">
        <a:xfrm>
          <a:off x="2480541" y="168563"/>
          <a:ext cx="3922939" cy="435211"/>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KASE02\AppData\Local\Microsoft\Windows\INetCache\Content.Outlook\4D6AI9HQ\&#12304;&#31481;&#26449;&#20316;&#26989;&#12305;H29&#20107;&#26989;&#21336;&#20301;&#25972;&#29702;&#34920;&#20860;&#21453;&#26144;&#29366;&#27841;&#3551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反映状況調"/>
      <sheetName val="２９新規事業"/>
      <sheetName val="３０新規要求事業"/>
      <sheetName val="【記載例】反映状況調"/>
      <sheetName val="【記載例】２８新規事業"/>
      <sheetName val="公開プロセス対象事業"/>
      <sheetName val="対象外リスト "/>
      <sheetName val="集計表（公表様式）"/>
      <sheetName val="【記載例】対象外リスト"/>
      <sheetName val="Ｈ２７年度整理表"/>
    </sheetNames>
    <sheetDataSet>
      <sheetData sheetId="0" refreshError="1"/>
      <sheetData sheetId="1" refreshError="1"/>
      <sheetData sheetId="2" refreshError="1"/>
      <sheetData sheetId="3" refreshError="1"/>
      <sheetData sheetId="4" refreshError="1"/>
      <sheetData sheetId="5" refreshError="1"/>
      <sheetData sheetId="6" refreshError="1">
        <row r="44">
          <cell r="E44">
            <v>159933.43200000003</v>
          </cell>
          <cell r="F44">
            <v>0</v>
          </cell>
          <cell r="G44">
            <v>0</v>
          </cell>
          <cell r="I44">
            <v>0</v>
          </cell>
        </row>
        <row r="45">
          <cell r="I45">
            <v>0</v>
          </cell>
        </row>
        <row r="46">
          <cell r="I46">
            <v>0</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AD460"/>
  <sheetViews>
    <sheetView tabSelected="1" view="pageBreakPreview" zoomScaleNormal="100" zoomScaleSheetLayoutView="100" zoomScalePageLayoutView="85" workbookViewId="0">
      <pane xSplit="2" ySplit="7" topLeftCell="M8" activePane="bottomRight" state="frozen"/>
      <selection pane="topRight" activeCell="C1" sqref="C1"/>
      <selection pane="bottomLeft" activeCell="A8" sqref="A8"/>
      <selection pane="bottomRight"/>
    </sheetView>
  </sheetViews>
  <sheetFormatPr defaultColWidth="9" defaultRowHeight="13.5" x14ac:dyDescent="0.15"/>
  <cols>
    <col min="1" max="1" width="6.875" style="2" customWidth="1"/>
    <col min="2" max="2" width="35.125" style="2" customWidth="1"/>
    <col min="3" max="3" width="11.375" style="2" customWidth="1"/>
    <col min="4" max="7" width="12.875" style="2" customWidth="1"/>
    <col min="8" max="8" width="11.125" style="2" customWidth="1"/>
    <col min="9" max="9" width="11.375" style="2" customWidth="1"/>
    <col min="10" max="10" width="39.125" style="2" customWidth="1"/>
    <col min="11" max="11" width="13.875" style="2" customWidth="1"/>
    <col min="12" max="12" width="35.375" style="2" customWidth="1"/>
    <col min="13" max="13" width="14.375" style="2" customWidth="1"/>
    <col min="14" max="14" width="14.875" style="2" customWidth="1"/>
    <col min="15" max="16" width="12.875" style="2" customWidth="1"/>
    <col min="17" max="17" width="13.875" style="2" customWidth="1"/>
    <col min="18" max="18" width="51.625" style="2" customWidth="1"/>
    <col min="19" max="19" width="12.875" style="2" customWidth="1"/>
    <col min="20" max="20" width="14.875" style="2" customWidth="1"/>
    <col min="21" max="21" width="14.125" style="2" customWidth="1"/>
    <col min="22" max="22" width="29.125" style="2" customWidth="1"/>
    <col min="23" max="23" width="9.375" style="2" customWidth="1"/>
    <col min="24" max="24" width="16.125" style="2" customWidth="1"/>
    <col min="25" max="26" width="4.875" style="2" customWidth="1"/>
    <col min="27" max="27" width="5" style="2" customWidth="1"/>
    <col min="28" max="16384" width="9" style="2"/>
  </cols>
  <sheetData>
    <row r="2" spans="1:27" ht="18.75" x14ac:dyDescent="0.2">
      <c r="A2" s="19" t="s">
        <v>203</v>
      </c>
    </row>
    <row r="3" spans="1:27" ht="21" x14ac:dyDescent="0.2">
      <c r="A3" s="871" t="s">
        <v>176</v>
      </c>
      <c r="B3" s="871"/>
      <c r="C3" s="871"/>
      <c r="D3" s="871"/>
      <c r="E3" s="871"/>
      <c r="F3" s="871"/>
      <c r="G3" s="871"/>
      <c r="H3" s="871"/>
      <c r="I3" s="871"/>
      <c r="J3" s="871"/>
      <c r="K3" s="871"/>
      <c r="L3" s="871"/>
      <c r="M3" s="871"/>
      <c r="N3" s="871"/>
      <c r="O3" s="871"/>
      <c r="P3" s="871"/>
      <c r="Q3" s="871"/>
      <c r="R3" s="871"/>
      <c r="S3" s="871"/>
      <c r="T3" s="871"/>
      <c r="U3" s="871"/>
      <c r="V3" s="871"/>
      <c r="W3" s="68"/>
      <c r="X3" s="68"/>
    </row>
    <row r="4" spans="1:27" ht="14.25" thickBot="1" x14ac:dyDescent="0.2">
      <c r="A4" s="17"/>
      <c r="B4" s="3"/>
      <c r="C4" s="3"/>
      <c r="D4" s="3"/>
      <c r="E4" s="3"/>
      <c r="F4" s="3"/>
      <c r="G4" s="3"/>
      <c r="H4" s="3"/>
      <c r="I4" s="1"/>
      <c r="J4" s="1"/>
      <c r="K4" s="1"/>
      <c r="L4" s="1"/>
      <c r="M4" s="1"/>
      <c r="N4" s="1"/>
      <c r="O4" s="1"/>
      <c r="P4" s="1"/>
      <c r="Q4" s="1"/>
      <c r="R4" s="1"/>
      <c r="S4" s="1"/>
      <c r="T4" s="1"/>
      <c r="U4" s="3"/>
      <c r="V4" s="16"/>
      <c r="W4" s="69"/>
      <c r="X4" s="869" t="s">
        <v>124</v>
      </c>
      <c r="Y4" s="869"/>
      <c r="Z4" s="869"/>
      <c r="AA4" s="870"/>
    </row>
    <row r="5" spans="1:27" ht="20.100000000000001" customHeight="1" x14ac:dyDescent="0.15">
      <c r="A5" s="872" t="s">
        <v>67</v>
      </c>
      <c r="B5" s="875" t="s">
        <v>73</v>
      </c>
      <c r="C5" s="881" t="s">
        <v>152</v>
      </c>
      <c r="D5" s="878" t="s">
        <v>153</v>
      </c>
      <c r="E5" s="878" t="s">
        <v>177</v>
      </c>
      <c r="F5" s="891" t="s">
        <v>148</v>
      </c>
      <c r="G5" s="927"/>
      <c r="H5" s="927"/>
      <c r="I5" s="894"/>
      <c r="J5" s="878" t="s">
        <v>174</v>
      </c>
      <c r="K5" s="891" t="s">
        <v>102</v>
      </c>
      <c r="L5" s="894"/>
      <c r="M5" s="787" t="s">
        <v>173</v>
      </c>
      <c r="N5" s="787" t="s">
        <v>178</v>
      </c>
      <c r="O5" s="890" t="s">
        <v>39</v>
      </c>
      <c r="P5" s="891" t="s">
        <v>126</v>
      </c>
      <c r="Q5" s="892"/>
      <c r="R5" s="893"/>
      <c r="S5" s="875" t="s">
        <v>79</v>
      </c>
      <c r="T5" s="875" t="s">
        <v>58</v>
      </c>
      <c r="U5" s="875" t="s">
        <v>123</v>
      </c>
      <c r="V5" s="900" t="s">
        <v>36</v>
      </c>
      <c r="W5" s="903" t="s">
        <v>179</v>
      </c>
      <c r="X5" s="904" t="s">
        <v>175</v>
      </c>
      <c r="Y5" s="878" t="s">
        <v>144</v>
      </c>
      <c r="Z5" s="878" t="s">
        <v>145</v>
      </c>
      <c r="AA5" s="895" t="s">
        <v>133</v>
      </c>
    </row>
    <row r="6" spans="1:27" ht="20.100000000000001" customHeight="1" x14ac:dyDescent="0.15">
      <c r="A6" s="873"/>
      <c r="B6" s="876"/>
      <c r="C6" s="882"/>
      <c r="D6" s="884"/>
      <c r="E6" s="876"/>
      <c r="F6" s="879" t="s">
        <v>204</v>
      </c>
      <c r="G6" s="879" t="s">
        <v>205</v>
      </c>
      <c r="H6" s="888" t="s">
        <v>146</v>
      </c>
      <c r="I6" s="884" t="s">
        <v>51</v>
      </c>
      <c r="J6" s="884"/>
      <c r="K6" s="887" t="s">
        <v>54</v>
      </c>
      <c r="L6" s="879" t="s">
        <v>48</v>
      </c>
      <c r="M6" s="786" t="s">
        <v>37</v>
      </c>
      <c r="N6" s="786" t="s">
        <v>38</v>
      </c>
      <c r="O6" s="888"/>
      <c r="P6" s="879" t="s">
        <v>81</v>
      </c>
      <c r="Q6" s="887" t="s">
        <v>80</v>
      </c>
      <c r="R6" s="898"/>
      <c r="S6" s="876"/>
      <c r="T6" s="885"/>
      <c r="U6" s="885"/>
      <c r="V6" s="901"/>
      <c r="W6" s="901"/>
      <c r="X6" s="905"/>
      <c r="Y6" s="925"/>
      <c r="Z6" s="925"/>
      <c r="AA6" s="896"/>
    </row>
    <row r="7" spans="1:27" ht="21.6" customHeight="1" thickBot="1" x14ac:dyDescent="0.2">
      <c r="A7" s="874"/>
      <c r="B7" s="877"/>
      <c r="C7" s="883"/>
      <c r="D7" s="880"/>
      <c r="E7" s="877"/>
      <c r="F7" s="880"/>
      <c r="G7" s="880"/>
      <c r="H7" s="889"/>
      <c r="I7" s="880"/>
      <c r="J7" s="880"/>
      <c r="K7" s="883"/>
      <c r="L7" s="880"/>
      <c r="M7" s="104" t="s">
        <v>44</v>
      </c>
      <c r="N7" s="104" t="s">
        <v>45</v>
      </c>
      <c r="O7" s="105" t="s">
        <v>46</v>
      </c>
      <c r="P7" s="880"/>
      <c r="Q7" s="883"/>
      <c r="R7" s="899"/>
      <c r="S7" s="877"/>
      <c r="T7" s="886"/>
      <c r="U7" s="886"/>
      <c r="V7" s="902"/>
      <c r="W7" s="902"/>
      <c r="X7" s="906"/>
      <c r="Y7" s="926"/>
      <c r="Z7" s="926"/>
      <c r="AA7" s="897"/>
    </row>
    <row r="8" spans="1:27" s="28" customFormat="1" ht="21.6" customHeight="1" x14ac:dyDescent="0.15">
      <c r="A8" s="286"/>
      <c r="B8" s="287" t="s">
        <v>206</v>
      </c>
      <c r="C8" s="287"/>
      <c r="D8" s="287"/>
      <c r="E8" s="288"/>
      <c r="F8" s="289"/>
      <c r="G8" s="289"/>
      <c r="H8" s="290"/>
      <c r="I8" s="290"/>
      <c r="J8" s="291"/>
      <c r="K8" s="292"/>
      <c r="L8" s="292"/>
      <c r="M8" s="290"/>
      <c r="N8" s="293"/>
      <c r="O8" s="290"/>
      <c r="P8" s="294"/>
      <c r="Q8" s="295"/>
      <c r="R8" s="291"/>
      <c r="S8" s="288"/>
      <c r="T8" s="288"/>
      <c r="U8" s="288"/>
      <c r="V8" s="296"/>
      <c r="W8" s="297"/>
      <c r="X8" s="296"/>
      <c r="Y8" s="288"/>
      <c r="Z8" s="288"/>
      <c r="AA8" s="298"/>
    </row>
    <row r="9" spans="1:27" s="313" customFormat="1" ht="21.6" customHeight="1" x14ac:dyDescent="0.15">
      <c r="A9" s="299"/>
      <c r="B9" s="300" t="s">
        <v>207</v>
      </c>
      <c r="C9" s="301"/>
      <c r="D9" s="301"/>
      <c r="E9" s="302"/>
      <c r="F9" s="303"/>
      <c r="G9" s="303"/>
      <c r="H9" s="304"/>
      <c r="I9" s="304"/>
      <c r="J9" s="305"/>
      <c r="K9" s="306"/>
      <c r="L9" s="306"/>
      <c r="M9" s="304"/>
      <c r="N9" s="307"/>
      <c r="O9" s="304"/>
      <c r="P9" s="308"/>
      <c r="Q9" s="309"/>
      <c r="R9" s="305"/>
      <c r="S9" s="302"/>
      <c r="T9" s="302"/>
      <c r="U9" s="302"/>
      <c r="V9" s="310"/>
      <c r="W9" s="311"/>
      <c r="X9" s="310"/>
      <c r="Y9" s="302"/>
      <c r="Z9" s="302"/>
      <c r="AA9" s="312"/>
    </row>
    <row r="10" spans="1:27" s="42" customFormat="1" ht="102.6" customHeight="1" x14ac:dyDescent="0.15">
      <c r="A10" s="314">
        <v>1</v>
      </c>
      <c r="B10" s="315" t="s">
        <v>834</v>
      </c>
      <c r="C10" s="316" t="s">
        <v>208</v>
      </c>
      <c r="D10" s="316" t="s">
        <v>209</v>
      </c>
      <c r="E10" s="317">
        <v>11.01</v>
      </c>
      <c r="F10" s="767">
        <v>0</v>
      </c>
      <c r="G10" s="318">
        <v>0</v>
      </c>
      <c r="H10" s="319">
        <f t="shared" ref="H10:H64" si="0">E10+F10-G10</f>
        <v>11.01</v>
      </c>
      <c r="I10" s="319">
        <v>8.8079999999999998</v>
      </c>
      <c r="J10" s="337" t="s">
        <v>854</v>
      </c>
      <c r="K10" s="320" t="s">
        <v>95</v>
      </c>
      <c r="L10" s="321" t="s">
        <v>1060</v>
      </c>
      <c r="M10" s="767">
        <v>11.206</v>
      </c>
      <c r="N10" s="322">
        <v>11.206</v>
      </c>
      <c r="O10" s="323">
        <f t="shared" ref="O10" si="1">+N10-M10</f>
        <v>0</v>
      </c>
      <c r="P10" s="340">
        <v>0</v>
      </c>
      <c r="Q10" s="803" t="s">
        <v>95</v>
      </c>
      <c r="R10" s="324" t="s">
        <v>1279</v>
      </c>
      <c r="S10" s="776"/>
      <c r="T10" s="326" t="s">
        <v>210</v>
      </c>
      <c r="U10" s="327" t="s">
        <v>2</v>
      </c>
      <c r="V10" s="328" t="s">
        <v>211</v>
      </c>
      <c r="W10" s="329">
        <v>1</v>
      </c>
      <c r="X10" s="330" t="s">
        <v>171</v>
      </c>
      <c r="Y10" s="331" t="s">
        <v>135</v>
      </c>
      <c r="Z10" s="331"/>
      <c r="AA10" s="332"/>
    </row>
    <row r="11" spans="1:27" s="42" customFormat="1" ht="89.1" customHeight="1" x14ac:dyDescent="0.15">
      <c r="A11" s="333">
        <v>2</v>
      </c>
      <c r="B11" s="798" t="s">
        <v>740</v>
      </c>
      <c r="C11" s="335" t="s">
        <v>212</v>
      </c>
      <c r="D11" s="335" t="s">
        <v>213</v>
      </c>
      <c r="E11" s="336">
        <v>76</v>
      </c>
      <c r="F11" s="767">
        <v>0</v>
      </c>
      <c r="G11" s="318">
        <v>0</v>
      </c>
      <c r="H11" s="319">
        <f t="shared" si="0"/>
        <v>76</v>
      </c>
      <c r="I11" s="319">
        <v>68.656999999999996</v>
      </c>
      <c r="J11" s="337" t="s">
        <v>854</v>
      </c>
      <c r="K11" s="801" t="s">
        <v>95</v>
      </c>
      <c r="L11" s="678" t="s">
        <v>1061</v>
      </c>
      <c r="M11" s="319">
        <v>66.335999999999999</v>
      </c>
      <c r="N11" s="339">
        <v>62.774999999999999</v>
      </c>
      <c r="O11" s="323">
        <f t="shared" ref="O11" si="2">+N11-M11</f>
        <v>-3.5609999999999999</v>
      </c>
      <c r="P11" s="340">
        <v>0</v>
      </c>
      <c r="Q11" s="803" t="s">
        <v>95</v>
      </c>
      <c r="R11" s="798" t="s">
        <v>1269</v>
      </c>
      <c r="S11" s="132"/>
      <c r="T11" s="341" t="s">
        <v>210</v>
      </c>
      <c r="U11" s="342" t="s">
        <v>2</v>
      </c>
      <c r="V11" s="335" t="s">
        <v>791</v>
      </c>
      <c r="W11" s="343">
        <v>2</v>
      </c>
      <c r="X11" s="330" t="s">
        <v>734</v>
      </c>
      <c r="Y11" s="331" t="s">
        <v>215</v>
      </c>
      <c r="Z11" s="331"/>
      <c r="AA11" s="332"/>
    </row>
    <row r="12" spans="1:27" s="42" customFormat="1" ht="99" customHeight="1" x14ac:dyDescent="0.15">
      <c r="A12" s="909">
        <v>3</v>
      </c>
      <c r="B12" s="862" t="s">
        <v>835</v>
      </c>
      <c r="C12" s="915" t="s">
        <v>216</v>
      </c>
      <c r="D12" s="915" t="s">
        <v>213</v>
      </c>
      <c r="E12" s="336">
        <v>27.056999999999999</v>
      </c>
      <c r="F12" s="767">
        <v>0</v>
      </c>
      <c r="G12" s="318">
        <v>0</v>
      </c>
      <c r="H12" s="319">
        <f t="shared" si="0"/>
        <v>27.056999999999999</v>
      </c>
      <c r="I12" s="319">
        <v>23.986000000000001</v>
      </c>
      <c r="J12" s="930" t="s">
        <v>932</v>
      </c>
      <c r="K12" s="856" t="s">
        <v>95</v>
      </c>
      <c r="L12" s="932" t="s">
        <v>1129</v>
      </c>
      <c r="M12" s="319">
        <v>25.891999999999999</v>
      </c>
      <c r="N12" s="744">
        <v>25.891999999999999</v>
      </c>
      <c r="O12" s="691">
        <f t="shared" ref="O12:O64" si="3">+N12-M12</f>
        <v>0</v>
      </c>
      <c r="P12" s="934">
        <v>0</v>
      </c>
      <c r="Q12" s="907" t="s">
        <v>95</v>
      </c>
      <c r="R12" s="841" t="s">
        <v>1266</v>
      </c>
      <c r="S12" s="860"/>
      <c r="T12" s="913" t="s">
        <v>217</v>
      </c>
      <c r="U12" s="342" t="s">
        <v>2</v>
      </c>
      <c r="V12" s="335" t="s">
        <v>214</v>
      </c>
      <c r="W12" s="854">
        <v>3</v>
      </c>
      <c r="X12" s="342" t="s">
        <v>121</v>
      </c>
      <c r="Y12" s="865" t="s">
        <v>135</v>
      </c>
      <c r="Z12" s="865"/>
      <c r="AA12" s="867"/>
    </row>
    <row r="13" spans="1:27" s="42" customFormat="1" ht="90.75" customHeight="1" x14ac:dyDescent="0.15">
      <c r="A13" s="910"/>
      <c r="B13" s="863"/>
      <c r="C13" s="916"/>
      <c r="D13" s="916"/>
      <c r="E13" s="336">
        <v>443.07299999999998</v>
      </c>
      <c r="F13" s="767">
        <v>0</v>
      </c>
      <c r="G13" s="318">
        <v>0</v>
      </c>
      <c r="H13" s="319">
        <f t="shared" si="0"/>
        <v>443.07299999999998</v>
      </c>
      <c r="I13" s="681">
        <v>357.75200000000001</v>
      </c>
      <c r="J13" s="931"/>
      <c r="K13" s="857"/>
      <c r="L13" s="933"/>
      <c r="M13" s="319">
        <v>409.96699999999998</v>
      </c>
      <c r="N13" s="744">
        <v>409.94200000000001</v>
      </c>
      <c r="O13" s="691">
        <f t="shared" si="3"/>
        <v>-2.4999999999977263E-2</v>
      </c>
      <c r="P13" s="935"/>
      <c r="Q13" s="908"/>
      <c r="R13" s="843"/>
      <c r="S13" s="861"/>
      <c r="T13" s="914"/>
      <c r="U13" s="342" t="s">
        <v>1731</v>
      </c>
      <c r="V13" s="335" t="s">
        <v>219</v>
      </c>
      <c r="W13" s="855"/>
      <c r="X13" s="342" t="s">
        <v>121</v>
      </c>
      <c r="Y13" s="866"/>
      <c r="Z13" s="866"/>
      <c r="AA13" s="868"/>
    </row>
    <row r="14" spans="1:27" s="677" customFormat="1" ht="50.85" customHeight="1" x14ac:dyDescent="0.15">
      <c r="A14" s="669">
        <v>4</v>
      </c>
      <c r="B14" s="355" t="s">
        <v>836</v>
      </c>
      <c r="C14" s="670" t="s">
        <v>220</v>
      </c>
      <c r="D14" s="670" t="s">
        <v>735</v>
      </c>
      <c r="E14" s="358">
        <v>0</v>
      </c>
      <c r="F14" s="671">
        <v>160.613</v>
      </c>
      <c r="G14" s="318">
        <v>0</v>
      </c>
      <c r="H14" s="358">
        <f t="shared" si="0"/>
        <v>160.613</v>
      </c>
      <c r="I14" s="319">
        <v>0</v>
      </c>
      <c r="J14" s="541" t="s">
        <v>854</v>
      </c>
      <c r="K14" s="561" t="s">
        <v>161</v>
      </c>
      <c r="L14" s="345" t="s">
        <v>855</v>
      </c>
      <c r="M14" s="358">
        <v>0</v>
      </c>
      <c r="N14" s="749">
        <v>0</v>
      </c>
      <c r="O14" s="745">
        <f t="shared" si="3"/>
        <v>0</v>
      </c>
      <c r="P14" s="746">
        <v>0</v>
      </c>
      <c r="Q14" s="803" t="s">
        <v>159</v>
      </c>
      <c r="R14" s="355" t="s">
        <v>1359</v>
      </c>
      <c r="S14" s="345"/>
      <c r="T14" s="672" t="s">
        <v>1360</v>
      </c>
      <c r="U14" s="673" t="s">
        <v>218</v>
      </c>
      <c r="V14" s="670" t="s">
        <v>223</v>
      </c>
      <c r="W14" s="674">
        <v>4</v>
      </c>
      <c r="X14" s="330" t="s">
        <v>120</v>
      </c>
      <c r="Y14" s="675"/>
      <c r="Z14" s="675" t="s">
        <v>215</v>
      </c>
      <c r="AA14" s="676"/>
    </row>
    <row r="15" spans="1:27" s="42" customFormat="1" ht="58.5" customHeight="1" x14ac:dyDescent="0.15">
      <c r="A15" s="333">
        <v>5</v>
      </c>
      <c r="B15" s="798" t="s">
        <v>837</v>
      </c>
      <c r="C15" s="335" t="s">
        <v>221</v>
      </c>
      <c r="D15" s="335" t="s">
        <v>222</v>
      </c>
      <c r="E15" s="319">
        <v>260</v>
      </c>
      <c r="F15" s="767">
        <v>0</v>
      </c>
      <c r="G15" s="318">
        <v>0</v>
      </c>
      <c r="H15" s="319">
        <f t="shared" si="0"/>
        <v>260</v>
      </c>
      <c r="I15" s="319">
        <v>239</v>
      </c>
      <c r="J15" s="541" t="s">
        <v>854</v>
      </c>
      <c r="K15" s="801" t="s">
        <v>95</v>
      </c>
      <c r="L15" s="345" t="s">
        <v>856</v>
      </c>
      <c r="M15" s="319">
        <v>210</v>
      </c>
      <c r="N15" s="339">
        <v>0</v>
      </c>
      <c r="O15" s="691">
        <f t="shared" si="3"/>
        <v>-210</v>
      </c>
      <c r="P15" s="681">
        <v>0</v>
      </c>
      <c r="Q15" s="803" t="s">
        <v>95</v>
      </c>
      <c r="R15" s="798" t="s">
        <v>1364</v>
      </c>
      <c r="S15" s="132"/>
      <c r="T15" s="341" t="s">
        <v>1363</v>
      </c>
      <c r="U15" s="342" t="s">
        <v>218</v>
      </c>
      <c r="V15" s="335" t="s">
        <v>219</v>
      </c>
      <c r="W15" s="343">
        <v>5</v>
      </c>
      <c r="X15" s="330" t="s">
        <v>171</v>
      </c>
      <c r="Y15" s="331" t="s">
        <v>135</v>
      </c>
      <c r="Z15" s="331"/>
      <c r="AA15" s="332"/>
    </row>
    <row r="16" spans="1:27" s="42" customFormat="1" ht="80.25" customHeight="1" x14ac:dyDescent="0.15">
      <c r="A16" s="333">
        <v>6</v>
      </c>
      <c r="B16" s="798" t="s">
        <v>838</v>
      </c>
      <c r="C16" s="335" t="s">
        <v>212</v>
      </c>
      <c r="D16" s="335" t="s">
        <v>224</v>
      </c>
      <c r="E16" s="319">
        <v>160</v>
      </c>
      <c r="F16" s="767">
        <v>0</v>
      </c>
      <c r="G16" s="318">
        <v>0</v>
      </c>
      <c r="H16" s="319">
        <f t="shared" si="0"/>
        <v>160</v>
      </c>
      <c r="I16" s="319">
        <v>119</v>
      </c>
      <c r="J16" s="541" t="s">
        <v>857</v>
      </c>
      <c r="K16" s="801" t="s">
        <v>161</v>
      </c>
      <c r="L16" s="345" t="s">
        <v>858</v>
      </c>
      <c r="M16" s="319">
        <v>0</v>
      </c>
      <c r="N16" s="339">
        <v>0</v>
      </c>
      <c r="O16" s="691">
        <f t="shared" si="3"/>
        <v>0</v>
      </c>
      <c r="P16" s="681">
        <v>0</v>
      </c>
      <c r="Q16" s="803" t="s">
        <v>159</v>
      </c>
      <c r="R16" s="798" t="s">
        <v>1362</v>
      </c>
      <c r="S16" s="803"/>
      <c r="T16" s="341" t="s">
        <v>1365</v>
      </c>
      <c r="U16" s="342" t="s">
        <v>225</v>
      </c>
      <c r="V16" s="335" t="s">
        <v>226</v>
      </c>
      <c r="W16" s="343">
        <v>6</v>
      </c>
      <c r="X16" s="330" t="s">
        <v>733</v>
      </c>
      <c r="Y16" s="194" t="s">
        <v>135</v>
      </c>
      <c r="Z16" s="194" t="s">
        <v>227</v>
      </c>
      <c r="AA16" s="346"/>
    </row>
    <row r="17" spans="1:27" s="42" customFormat="1" ht="52.5" customHeight="1" x14ac:dyDescent="0.15">
      <c r="A17" s="333">
        <v>7</v>
      </c>
      <c r="B17" s="798" t="s">
        <v>839</v>
      </c>
      <c r="C17" s="335" t="s">
        <v>212</v>
      </c>
      <c r="D17" s="335" t="s">
        <v>228</v>
      </c>
      <c r="E17" s="319">
        <v>350</v>
      </c>
      <c r="F17" s="767">
        <v>0</v>
      </c>
      <c r="G17" s="318">
        <v>0</v>
      </c>
      <c r="H17" s="319">
        <f t="shared" si="0"/>
        <v>350</v>
      </c>
      <c r="I17" s="319">
        <v>269</v>
      </c>
      <c r="J17" s="541" t="s">
        <v>857</v>
      </c>
      <c r="K17" s="801" t="s">
        <v>95</v>
      </c>
      <c r="L17" s="345" t="s">
        <v>859</v>
      </c>
      <c r="M17" s="319">
        <v>350</v>
      </c>
      <c r="N17" s="339">
        <v>350</v>
      </c>
      <c r="O17" s="691">
        <f t="shared" si="3"/>
        <v>0</v>
      </c>
      <c r="P17" s="681">
        <v>0</v>
      </c>
      <c r="Q17" s="803" t="s">
        <v>95</v>
      </c>
      <c r="R17" s="798" t="s">
        <v>1366</v>
      </c>
      <c r="S17" s="132"/>
      <c r="T17" s="341" t="s">
        <v>1742</v>
      </c>
      <c r="U17" s="342" t="s">
        <v>218</v>
      </c>
      <c r="V17" s="335" t="s">
        <v>226</v>
      </c>
      <c r="W17" s="343">
        <v>7</v>
      </c>
      <c r="X17" s="330" t="s">
        <v>734</v>
      </c>
      <c r="Y17" s="194"/>
      <c r="Z17" s="194" t="s">
        <v>215</v>
      </c>
      <c r="AA17" s="346"/>
    </row>
    <row r="18" spans="1:27" s="42" customFormat="1" ht="50.85" customHeight="1" x14ac:dyDescent="0.15">
      <c r="A18" s="333">
        <v>8</v>
      </c>
      <c r="B18" s="798" t="s">
        <v>840</v>
      </c>
      <c r="C18" s="335" t="s">
        <v>212</v>
      </c>
      <c r="D18" s="335" t="s">
        <v>224</v>
      </c>
      <c r="E18" s="319">
        <v>2446</v>
      </c>
      <c r="F18" s="319">
        <v>143</v>
      </c>
      <c r="G18" s="318">
        <v>0</v>
      </c>
      <c r="H18" s="319">
        <f t="shared" si="0"/>
        <v>2589</v>
      </c>
      <c r="I18" s="319">
        <v>2113.2963730000001</v>
      </c>
      <c r="J18" s="710" t="s">
        <v>862</v>
      </c>
      <c r="K18" s="689" t="s">
        <v>161</v>
      </c>
      <c r="L18" s="693" t="s">
        <v>978</v>
      </c>
      <c r="M18" s="319">
        <v>0</v>
      </c>
      <c r="N18" s="339">
        <v>0</v>
      </c>
      <c r="O18" s="323">
        <f t="shared" si="3"/>
        <v>0</v>
      </c>
      <c r="P18" s="681">
        <v>0</v>
      </c>
      <c r="Q18" s="803" t="s">
        <v>159</v>
      </c>
      <c r="R18" s="798" t="s">
        <v>1422</v>
      </c>
      <c r="S18" s="132"/>
      <c r="T18" s="341" t="s">
        <v>1423</v>
      </c>
      <c r="U18" s="342" t="s">
        <v>229</v>
      </c>
      <c r="V18" s="335" t="s">
        <v>230</v>
      </c>
      <c r="W18" s="343">
        <v>8</v>
      </c>
      <c r="X18" s="330" t="s">
        <v>734</v>
      </c>
      <c r="Y18" s="331" t="s">
        <v>135</v>
      </c>
      <c r="Z18" s="331" t="s">
        <v>135</v>
      </c>
      <c r="AA18" s="332"/>
    </row>
    <row r="19" spans="1:27" s="42" customFormat="1" ht="50.85" customHeight="1" x14ac:dyDescent="0.15">
      <c r="A19" s="333">
        <v>9</v>
      </c>
      <c r="B19" s="798" t="s">
        <v>841</v>
      </c>
      <c r="C19" s="335" t="s">
        <v>231</v>
      </c>
      <c r="D19" s="335" t="s">
        <v>213</v>
      </c>
      <c r="E19" s="319">
        <v>1800</v>
      </c>
      <c r="F19" s="319">
        <v>0</v>
      </c>
      <c r="G19" s="318">
        <v>0</v>
      </c>
      <c r="H19" s="319">
        <f t="shared" si="0"/>
        <v>1800</v>
      </c>
      <c r="I19" s="319">
        <v>1761.288423</v>
      </c>
      <c r="J19" s="710" t="s">
        <v>862</v>
      </c>
      <c r="K19" s="689" t="s">
        <v>95</v>
      </c>
      <c r="L19" s="693" t="s">
        <v>979</v>
      </c>
      <c r="M19" s="319">
        <v>1900</v>
      </c>
      <c r="N19" s="683">
        <v>1900</v>
      </c>
      <c r="O19" s="691">
        <f t="shared" si="3"/>
        <v>0</v>
      </c>
      <c r="P19" s="681">
        <v>0</v>
      </c>
      <c r="Q19" s="692" t="s">
        <v>95</v>
      </c>
      <c r="R19" s="802" t="s">
        <v>1432</v>
      </c>
      <c r="S19" s="693"/>
      <c r="T19" s="516" t="s">
        <v>1424</v>
      </c>
      <c r="U19" s="342" t="s">
        <v>229</v>
      </c>
      <c r="V19" s="335" t="s">
        <v>230</v>
      </c>
      <c r="W19" s="343">
        <v>9</v>
      </c>
      <c r="X19" s="330" t="s">
        <v>734</v>
      </c>
      <c r="Y19" s="331"/>
      <c r="Z19" s="331" t="s">
        <v>135</v>
      </c>
      <c r="AA19" s="332"/>
    </row>
    <row r="20" spans="1:27" s="42" customFormat="1" ht="40.35" customHeight="1" x14ac:dyDescent="0.15">
      <c r="A20" s="333">
        <v>10</v>
      </c>
      <c r="B20" s="798" t="s">
        <v>842</v>
      </c>
      <c r="C20" s="335" t="s">
        <v>232</v>
      </c>
      <c r="D20" s="335" t="s">
        <v>233</v>
      </c>
      <c r="E20" s="319">
        <v>19740</v>
      </c>
      <c r="F20" s="318">
        <v>76</v>
      </c>
      <c r="G20" s="318">
        <v>827</v>
      </c>
      <c r="H20" s="319">
        <f t="shared" si="0"/>
        <v>18989</v>
      </c>
      <c r="I20" s="319">
        <v>14718</v>
      </c>
      <c r="J20" s="541" t="s">
        <v>854</v>
      </c>
      <c r="K20" s="801" t="s">
        <v>95</v>
      </c>
      <c r="L20" s="345" t="s">
        <v>860</v>
      </c>
      <c r="M20" s="319">
        <v>21740</v>
      </c>
      <c r="N20" s="339">
        <v>21740</v>
      </c>
      <c r="O20" s="691">
        <f t="shared" si="3"/>
        <v>0</v>
      </c>
      <c r="P20" s="681">
        <v>0</v>
      </c>
      <c r="Q20" s="803" t="s">
        <v>95</v>
      </c>
      <c r="R20" s="798" t="s">
        <v>1367</v>
      </c>
      <c r="S20" s="132"/>
      <c r="T20" s="341" t="s">
        <v>1725</v>
      </c>
      <c r="U20" s="342" t="s">
        <v>218</v>
      </c>
      <c r="V20" s="335" t="s">
        <v>219</v>
      </c>
      <c r="W20" s="343">
        <v>10</v>
      </c>
      <c r="X20" s="330" t="s">
        <v>734</v>
      </c>
      <c r="Y20" s="194"/>
      <c r="Z20" s="194" t="s">
        <v>135</v>
      </c>
      <c r="AA20" s="346" t="s">
        <v>135</v>
      </c>
    </row>
    <row r="21" spans="1:27" s="42" customFormat="1" ht="53.25" customHeight="1" x14ac:dyDescent="0.15">
      <c r="A21" s="577">
        <v>11</v>
      </c>
      <c r="B21" s="798" t="s">
        <v>234</v>
      </c>
      <c r="C21" s="686" t="s">
        <v>231</v>
      </c>
      <c r="D21" s="686" t="s">
        <v>1433</v>
      </c>
      <c r="E21" s="319">
        <v>888</v>
      </c>
      <c r="F21" s="319">
        <v>0</v>
      </c>
      <c r="G21" s="319">
        <v>367.2</v>
      </c>
      <c r="H21" s="319">
        <f t="shared" si="0"/>
        <v>520.79999999999995</v>
      </c>
      <c r="I21" s="319">
        <v>285.50270899999998</v>
      </c>
      <c r="J21" s="711" t="s">
        <v>862</v>
      </c>
      <c r="K21" s="689" t="s">
        <v>161</v>
      </c>
      <c r="L21" s="693" t="s">
        <v>980</v>
      </c>
      <c r="M21" s="319">
        <v>0</v>
      </c>
      <c r="N21" s="319">
        <v>0</v>
      </c>
      <c r="O21" s="360">
        <f t="shared" si="3"/>
        <v>0</v>
      </c>
      <c r="P21" s="681">
        <v>0</v>
      </c>
      <c r="Q21" s="803" t="s">
        <v>159</v>
      </c>
      <c r="R21" s="798" t="s">
        <v>1434</v>
      </c>
      <c r="S21" s="132"/>
      <c r="T21" s="798" t="s">
        <v>1440</v>
      </c>
      <c r="U21" s="342" t="s">
        <v>229</v>
      </c>
      <c r="V21" s="335" t="s">
        <v>230</v>
      </c>
      <c r="W21" s="797">
        <v>11</v>
      </c>
      <c r="X21" s="342" t="s">
        <v>733</v>
      </c>
      <c r="Y21" s="194" t="s">
        <v>135</v>
      </c>
      <c r="Z21" s="194"/>
      <c r="AA21" s="346"/>
    </row>
    <row r="22" spans="1:27" s="42" customFormat="1" ht="72.75" customHeight="1" x14ac:dyDescent="0.15">
      <c r="A22" s="577">
        <v>12</v>
      </c>
      <c r="B22" s="798" t="s">
        <v>1435</v>
      </c>
      <c r="C22" s="686" t="s">
        <v>1436</v>
      </c>
      <c r="D22" s="686" t="s">
        <v>224</v>
      </c>
      <c r="E22" s="319">
        <v>319</v>
      </c>
      <c r="F22" s="319">
        <v>0</v>
      </c>
      <c r="G22" s="319">
        <v>0</v>
      </c>
      <c r="H22" s="319">
        <f t="shared" si="0"/>
        <v>319</v>
      </c>
      <c r="I22" s="319">
        <v>291.40559999999999</v>
      </c>
      <c r="J22" s="711" t="s">
        <v>862</v>
      </c>
      <c r="K22" s="689" t="s">
        <v>161</v>
      </c>
      <c r="L22" s="693" t="s">
        <v>981</v>
      </c>
      <c r="M22" s="319">
        <v>0</v>
      </c>
      <c r="N22" s="319">
        <v>0</v>
      </c>
      <c r="O22" s="360">
        <f t="shared" si="3"/>
        <v>0</v>
      </c>
      <c r="P22" s="681">
        <v>0</v>
      </c>
      <c r="Q22" s="803" t="s">
        <v>159</v>
      </c>
      <c r="R22" s="798" t="s">
        <v>1437</v>
      </c>
      <c r="S22" s="132"/>
      <c r="T22" s="798" t="s">
        <v>1428</v>
      </c>
      <c r="U22" s="342" t="s">
        <v>229</v>
      </c>
      <c r="V22" s="335" t="s">
        <v>230</v>
      </c>
      <c r="W22" s="797">
        <v>12</v>
      </c>
      <c r="X22" s="342" t="s">
        <v>733</v>
      </c>
      <c r="Y22" s="194" t="s">
        <v>135</v>
      </c>
      <c r="Z22" s="194"/>
      <c r="AA22" s="346"/>
    </row>
    <row r="23" spans="1:27" s="42" customFormat="1" ht="71.25" customHeight="1" x14ac:dyDescent="0.15">
      <c r="A23" s="577">
        <v>13</v>
      </c>
      <c r="B23" s="798" t="s">
        <v>235</v>
      </c>
      <c r="C23" s="335" t="s">
        <v>221</v>
      </c>
      <c r="D23" s="335" t="s">
        <v>224</v>
      </c>
      <c r="E23" s="319">
        <v>231</v>
      </c>
      <c r="F23" s="319">
        <v>0</v>
      </c>
      <c r="G23" s="319">
        <v>0</v>
      </c>
      <c r="H23" s="319">
        <f t="shared" si="0"/>
        <v>231</v>
      </c>
      <c r="I23" s="319">
        <v>223.49245199999999</v>
      </c>
      <c r="J23" s="711" t="s">
        <v>862</v>
      </c>
      <c r="K23" s="689" t="s">
        <v>161</v>
      </c>
      <c r="L23" s="693" t="s">
        <v>981</v>
      </c>
      <c r="M23" s="319">
        <v>0</v>
      </c>
      <c r="N23" s="319">
        <v>0</v>
      </c>
      <c r="O23" s="360">
        <f t="shared" si="3"/>
        <v>0</v>
      </c>
      <c r="P23" s="681">
        <v>0</v>
      </c>
      <c r="Q23" s="803" t="s">
        <v>159</v>
      </c>
      <c r="R23" s="798" t="s">
        <v>1427</v>
      </c>
      <c r="S23" s="132"/>
      <c r="T23" s="798" t="s">
        <v>1428</v>
      </c>
      <c r="U23" s="342" t="s">
        <v>229</v>
      </c>
      <c r="V23" s="335" t="s">
        <v>230</v>
      </c>
      <c r="W23" s="797">
        <v>13</v>
      </c>
      <c r="X23" s="342" t="s">
        <v>733</v>
      </c>
      <c r="Y23" s="194" t="s">
        <v>135</v>
      </c>
      <c r="Z23" s="194"/>
      <c r="AA23" s="346"/>
    </row>
    <row r="24" spans="1:27" s="42" customFormat="1" ht="409.5" customHeight="1" x14ac:dyDescent="0.15">
      <c r="A24" s="790">
        <v>14</v>
      </c>
      <c r="B24" s="754" t="s">
        <v>236</v>
      </c>
      <c r="C24" s="779" t="s">
        <v>221</v>
      </c>
      <c r="D24" s="779" t="s">
        <v>213</v>
      </c>
      <c r="E24" s="768">
        <v>6000</v>
      </c>
      <c r="F24" s="768">
        <v>0</v>
      </c>
      <c r="G24" s="322">
        <v>0</v>
      </c>
      <c r="H24" s="768">
        <f t="shared" si="0"/>
        <v>6000</v>
      </c>
      <c r="I24" s="768">
        <v>6000</v>
      </c>
      <c r="J24" s="791" t="s">
        <v>862</v>
      </c>
      <c r="K24" s="789" t="s">
        <v>95</v>
      </c>
      <c r="L24" s="758" t="s">
        <v>982</v>
      </c>
      <c r="M24" s="768">
        <v>4800</v>
      </c>
      <c r="N24" s="792">
        <v>4800</v>
      </c>
      <c r="O24" s="793">
        <f t="shared" si="3"/>
        <v>0</v>
      </c>
      <c r="P24" s="782">
        <v>0</v>
      </c>
      <c r="Q24" s="784" t="s">
        <v>95</v>
      </c>
      <c r="R24" s="758" t="s">
        <v>1429</v>
      </c>
      <c r="S24" s="773"/>
      <c r="T24" s="794" t="s">
        <v>1424</v>
      </c>
      <c r="U24" s="775" t="s">
        <v>229</v>
      </c>
      <c r="V24" s="779" t="s">
        <v>230</v>
      </c>
      <c r="W24" s="795">
        <v>14</v>
      </c>
      <c r="X24" s="796" t="s">
        <v>171</v>
      </c>
      <c r="Y24" s="756"/>
      <c r="Z24" s="756" t="s">
        <v>135</v>
      </c>
      <c r="AA24" s="781" t="s">
        <v>135</v>
      </c>
    </row>
    <row r="25" spans="1:27" s="42" customFormat="1" ht="67.349999999999994" customHeight="1" x14ac:dyDescent="0.15">
      <c r="A25" s="333">
        <v>15</v>
      </c>
      <c r="B25" s="798" t="s">
        <v>237</v>
      </c>
      <c r="C25" s="335" t="s">
        <v>221</v>
      </c>
      <c r="D25" s="335" t="s">
        <v>213</v>
      </c>
      <c r="E25" s="319">
        <v>2070</v>
      </c>
      <c r="F25" s="319">
        <v>0</v>
      </c>
      <c r="G25" s="318">
        <v>0</v>
      </c>
      <c r="H25" s="319">
        <f t="shared" si="0"/>
        <v>2070</v>
      </c>
      <c r="I25" s="319">
        <v>1422.2284612000001</v>
      </c>
      <c r="J25" s="711" t="s">
        <v>862</v>
      </c>
      <c r="K25" s="689" t="s">
        <v>95</v>
      </c>
      <c r="L25" s="802" t="s">
        <v>983</v>
      </c>
      <c r="M25" s="319">
        <v>2070</v>
      </c>
      <c r="N25" s="683">
        <v>2070</v>
      </c>
      <c r="O25" s="691">
        <f t="shared" si="3"/>
        <v>0</v>
      </c>
      <c r="P25" s="681">
        <v>0</v>
      </c>
      <c r="Q25" s="692" t="s">
        <v>95</v>
      </c>
      <c r="R25" s="802" t="s">
        <v>1430</v>
      </c>
      <c r="S25" s="693"/>
      <c r="T25" s="516" t="s">
        <v>1424</v>
      </c>
      <c r="U25" s="342" t="s">
        <v>229</v>
      </c>
      <c r="V25" s="335" t="s">
        <v>230</v>
      </c>
      <c r="W25" s="343">
        <v>15</v>
      </c>
      <c r="X25" s="330" t="s">
        <v>171</v>
      </c>
      <c r="Y25" s="194"/>
      <c r="Z25" s="194" t="s">
        <v>135</v>
      </c>
      <c r="AA25" s="346" t="s">
        <v>135</v>
      </c>
    </row>
    <row r="26" spans="1:27" s="42" customFormat="1" ht="72" customHeight="1" x14ac:dyDescent="0.15">
      <c r="A26" s="577">
        <v>16</v>
      </c>
      <c r="B26" s="798" t="s">
        <v>1438</v>
      </c>
      <c r="C26" s="335" t="s">
        <v>212</v>
      </c>
      <c r="D26" s="335" t="s">
        <v>213</v>
      </c>
      <c r="E26" s="319">
        <v>110</v>
      </c>
      <c r="F26" s="319">
        <v>0</v>
      </c>
      <c r="G26" s="319">
        <v>0</v>
      </c>
      <c r="H26" s="319">
        <f t="shared" si="0"/>
        <v>110</v>
      </c>
      <c r="I26" s="319">
        <v>85.267651999999998</v>
      </c>
      <c r="J26" s="711" t="s">
        <v>862</v>
      </c>
      <c r="K26" s="689" t="s">
        <v>95</v>
      </c>
      <c r="L26" s="802" t="s">
        <v>984</v>
      </c>
      <c r="M26" s="319">
        <v>332</v>
      </c>
      <c r="N26" s="319">
        <v>580</v>
      </c>
      <c r="O26" s="360">
        <f t="shared" si="3"/>
        <v>248</v>
      </c>
      <c r="P26" s="319" t="s">
        <v>321</v>
      </c>
      <c r="Q26" s="803" t="s">
        <v>95</v>
      </c>
      <c r="R26" s="798" t="s">
        <v>1431</v>
      </c>
      <c r="S26" s="132"/>
      <c r="T26" s="798" t="s">
        <v>1428</v>
      </c>
      <c r="U26" s="342" t="s">
        <v>229</v>
      </c>
      <c r="V26" s="335" t="s">
        <v>230</v>
      </c>
      <c r="W26" s="797">
        <v>16</v>
      </c>
      <c r="X26" s="342" t="s">
        <v>734</v>
      </c>
      <c r="Y26" s="194" t="s">
        <v>135</v>
      </c>
      <c r="Z26" s="194"/>
      <c r="AA26" s="346"/>
    </row>
    <row r="27" spans="1:27" s="42" customFormat="1" ht="40.35" customHeight="1" x14ac:dyDescent="0.15">
      <c r="A27" s="909">
        <v>17</v>
      </c>
      <c r="B27" s="862" t="s">
        <v>843</v>
      </c>
      <c r="C27" s="915" t="s">
        <v>238</v>
      </c>
      <c r="D27" s="915" t="s">
        <v>213</v>
      </c>
      <c r="E27" s="336">
        <v>13.808</v>
      </c>
      <c r="F27" s="767">
        <v>0</v>
      </c>
      <c r="G27" s="318">
        <v>0</v>
      </c>
      <c r="H27" s="319">
        <f t="shared" si="0"/>
        <v>13.808</v>
      </c>
      <c r="I27" s="319">
        <v>10.058999999999999</v>
      </c>
      <c r="J27" s="936" t="s">
        <v>1063</v>
      </c>
      <c r="K27" s="856" t="s">
        <v>95</v>
      </c>
      <c r="L27" s="932" t="s">
        <v>1062</v>
      </c>
      <c r="M27" s="319">
        <v>10.571999999999999</v>
      </c>
      <c r="N27" s="683">
        <v>11.143000000000001</v>
      </c>
      <c r="O27" s="691">
        <f>+N27-M27</f>
        <v>0.57100000000000151</v>
      </c>
      <c r="P27" s="934">
        <v>0</v>
      </c>
      <c r="Q27" s="907" t="s">
        <v>95</v>
      </c>
      <c r="R27" s="841" t="s">
        <v>1354</v>
      </c>
      <c r="S27" s="860"/>
      <c r="T27" s="913" t="s">
        <v>217</v>
      </c>
      <c r="U27" s="342" t="s">
        <v>2</v>
      </c>
      <c r="V27" s="335" t="s">
        <v>214</v>
      </c>
      <c r="W27" s="854">
        <v>17</v>
      </c>
      <c r="X27" s="778" t="s">
        <v>734</v>
      </c>
      <c r="Y27" s="865" t="s">
        <v>215</v>
      </c>
      <c r="Z27" s="865"/>
      <c r="AA27" s="867"/>
    </row>
    <row r="28" spans="1:27" s="42" customFormat="1" ht="40.35" customHeight="1" x14ac:dyDescent="0.15">
      <c r="A28" s="910"/>
      <c r="B28" s="863"/>
      <c r="C28" s="916"/>
      <c r="D28" s="916"/>
      <c r="E28" s="336">
        <v>216.54400000000001</v>
      </c>
      <c r="F28" s="767">
        <v>0</v>
      </c>
      <c r="G28" s="318">
        <v>0</v>
      </c>
      <c r="H28" s="319">
        <f t="shared" si="0"/>
        <v>216.54400000000001</v>
      </c>
      <c r="I28" s="681">
        <v>107.137</v>
      </c>
      <c r="J28" s="918"/>
      <c r="K28" s="857"/>
      <c r="L28" s="937"/>
      <c r="M28" s="319">
        <v>124.625</v>
      </c>
      <c r="N28" s="683">
        <v>140.17699999999999</v>
      </c>
      <c r="O28" s="691">
        <f t="shared" ref="O28:O30" si="4">+N28-M28</f>
        <v>15.551999999999992</v>
      </c>
      <c r="P28" s="935"/>
      <c r="Q28" s="908"/>
      <c r="R28" s="843"/>
      <c r="S28" s="861"/>
      <c r="T28" s="914"/>
      <c r="U28" s="342" t="s">
        <v>218</v>
      </c>
      <c r="V28" s="335" t="s">
        <v>219</v>
      </c>
      <c r="W28" s="855"/>
      <c r="X28" s="778" t="s">
        <v>734</v>
      </c>
      <c r="Y28" s="866"/>
      <c r="Z28" s="866"/>
      <c r="AA28" s="868"/>
    </row>
    <row r="29" spans="1:27" s="42" customFormat="1" ht="40.35" customHeight="1" x14ac:dyDescent="0.15">
      <c r="A29" s="909">
        <v>18</v>
      </c>
      <c r="B29" s="862" t="s">
        <v>239</v>
      </c>
      <c r="C29" s="915" t="s">
        <v>240</v>
      </c>
      <c r="D29" s="915" t="s">
        <v>213</v>
      </c>
      <c r="E29" s="336">
        <v>29.122</v>
      </c>
      <c r="F29" s="767">
        <v>0</v>
      </c>
      <c r="G29" s="318">
        <v>0</v>
      </c>
      <c r="H29" s="319">
        <f t="shared" si="0"/>
        <v>29.122</v>
      </c>
      <c r="I29" s="319">
        <v>29.04</v>
      </c>
      <c r="J29" s="936" t="s">
        <v>1065</v>
      </c>
      <c r="K29" s="856" t="s">
        <v>95</v>
      </c>
      <c r="L29" s="932" t="s">
        <v>1064</v>
      </c>
      <c r="M29" s="319">
        <v>28.773</v>
      </c>
      <c r="N29" s="319">
        <v>28.773</v>
      </c>
      <c r="O29" s="323">
        <f t="shared" si="4"/>
        <v>0</v>
      </c>
      <c r="P29" s="938">
        <v>0</v>
      </c>
      <c r="Q29" s="860" t="s">
        <v>95</v>
      </c>
      <c r="R29" s="862" t="s">
        <v>1280</v>
      </c>
      <c r="S29" s="860"/>
      <c r="T29" s="913" t="s">
        <v>210</v>
      </c>
      <c r="U29" s="342" t="s">
        <v>2</v>
      </c>
      <c r="V29" s="335" t="s">
        <v>214</v>
      </c>
      <c r="W29" s="854">
        <v>18</v>
      </c>
      <c r="X29" s="778" t="s">
        <v>734</v>
      </c>
      <c r="Y29" s="850" t="s">
        <v>215</v>
      </c>
      <c r="Z29" s="850" t="s">
        <v>215</v>
      </c>
      <c r="AA29" s="852"/>
    </row>
    <row r="30" spans="1:27" s="42" customFormat="1" ht="40.35" customHeight="1" x14ac:dyDescent="0.15">
      <c r="A30" s="910"/>
      <c r="B30" s="863"/>
      <c r="C30" s="916"/>
      <c r="D30" s="916"/>
      <c r="E30" s="336">
        <v>473.69499999999999</v>
      </c>
      <c r="F30" s="767">
        <v>0</v>
      </c>
      <c r="G30" s="318">
        <v>0</v>
      </c>
      <c r="H30" s="319">
        <f t="shared" si="0"/>
        <v>473.69499999999999</v>
      </c>
      <c r="I30" s="681">
        <v>374.22</v>
      </c>
      <c r="J30" s="918"/>
      <c r="K30" s="857"/>
      <c r="L30" s="937"/>
      <c r="M30" s="319">
        <v>238.70699999999999</v>
      </c>
      <c r="N30" s="319">
        <v>238.70699999999999</v>
      </c>
      <c r="O30" s="323">
        <f t="shared" si="4"/>
        <v>0</v>
      </c>
      <c r="P30" s="939"/>
      <c r="Q30" s="861"/>
      <c r="R30" s="863"/>
      <c r="S30" s="861"/>
      <c r="T30" s="914"/>
      <c r="U30" s="342" t="s">
        <v>218</v>
      </c>
      <c r="V30" s="335" t="s">
        <v>219</v>
      </c>
      <c r="W30" s="855"/>
      <c r="X30" s="778" t="s">
        <v>734</v>
      </c>
      <c r="Y30" s="851"/>
      <c r="Z30" s="851"/>
      <c r="AA30" s="853"/>
    </row>
    <row r="31" spans="1:27" s="42" customFormat="1" ht="40.35" customHeight="1" x14ac:dyDescent="0.15">
      <c r="A31" s="909">
        <v>19</v>
      </c>
      <c r="B31" s="862" t="s">
        <v>241</v>
      </c>
      <c r="C31" s="915" t="s">
        <v>212</v>
      </c>
      <c r="D31" s="915" t="s">
        <v>242</v>
      </c>
      <c r="E31" s="336">
        <v>11.875</v>
      </c>
      <c r="F31" s="767">
        <v>0</v>
      </c>
      <c r="G31" s="318">
        <v>0</v>
      </c>
      <c r="H31" s="319">
        <f t="shared" si="0"/>
        <v>11.875</v>
      </c>
      <c r="I31" s="319">
        <v>8.8350000000000009</v>
      </c>
      <c r="J31" s="940" t="s">
        <v>1065</v>
      </c>
      <c r="K31" s="856" t="s">
        <v>161</v>
      </c>
      <c r="L31" s="932" t="s">
        <v>1066</v>
      </c>
      <c r="M31" s="319">
        <v>0</v>
      </c>
      <c r="N31" s="681">
        <v>0</v>
      </c>
      <c r="O31" s="691">
        <f>+N31-M31</f>
        <v>0</v>
      </c>
      <c r="P31" s="934">
        <v>0</v>
      </c>
      <c r="Q31" s="907" t="s">
        <v>159</v>
      </c>
      <c r="R31" s="841" t="s">
        <v>1267</v>
      </c>
      <c r="S31" s="860"/>
      <c r="T31" s="913" t="s">
        <v>243</v>
      </c>
      <c r="U31" s="342" t="s">
        <v>245</v>
      </c>
      <c r="V31" s="335" t="s">
        <v>214</v>
      </c>
      <c r="W31" s="854">
        <v>19</v>
      </c>
      <c r="X31" s="778" t="s">
        <v>733</v>
      </c>
      <c r="Y31" s="850" t="s">
        <v>135</v>
      </c>
      <c r="Z31" s="850"/>
      <c r="AA31" s="852"/>
    </row>
    <row r="32" spans="1:27" s="42" customFormat="1" ht="40.35" customHeight="1" x14ac:dyDescent="0.15">
      <c r="A32" s="910"/>
      <c r="B32" s="863"/>
      <c r="C32" s="916"/>
      <c r="D32" s="916"/>
      <c r="E32" s="336">
        <v>539.95799999999997</v>
      </c>
      <c r="F32" s="767">
        <v>0</v>
      </c>
      <c r="G32" s="318">
        <v>0</v>
      </c>
      <c r="H32" s="319">
        <f t="shared" si="0"/>
        <v>539.95799999999997</v>
      </c>
      <c r="I32" s="681">
        <v>509.57299999999998</v>
      </c>
      <c r="J32" s="941"/>
      <c r="K32" s="857"/>
      <c r="L32" s="937"/>
      <c r="M32" s="319">
        <v>0</v>
      </c>
      <c r="N32" s="681">
        <v>0</v>
      </c>
      <c r="O32" s="691">
        <f t="shared" ref="O32:O33" si="5">+N32-M32</f>
        <v>0</v>
      </c>
      <c r="P32" s="935"/>
      <c r="Q32" s="908"/>
      <c r="R32" s="843"/>
      <c r="S32" s="861"/>
      <c r="T32" s="914"/>
      <c r="U32" s="342" t="s">
        <v>218</v>
      </c>
      <c r="V32" s="335" t="s">
        <v>219</v>
      </c>
      <c r="W32" s="855"/>
      <c r="X32" s="778" t="s">
        <v>733</v>
      </c>
      <c r="Y32" s="851"/>
      <c r="Z32" s="851"/>
      <c r="AA32" s="853"/>
    </row>
    <row r="33" spans="1:27" s="42" customFormat="1" ht="84.75" customHeight="1" x14ac:dyDescent="0.15">
      <c r="A33" s="333">
        <v>20</v>
      </c>
      <c r="B33" s="798" t="s">
        <v>246</v>
      </c>
      <c r="C33" s="335" t="s">
        <v>221</v>
      </c>
      <c r="D33" s="335" t="s">
        <v>213</v>
      </c>
      <c r="E33" s="319">
        <v>199.28299999999999</v>
      </c>
      <c r="F33" s="767">
        <v>0</v>
      </c>
      <c r="G33" s="318">
        <v>0</v>
      </c>
      <c r="H33" s="319">
        <f t="shared" si="0"/>
        <v>199.28299999999999</v>
      </c>
      <c r="I33" s="319">
        <v>159.803</v>
      </c>
      <c r="J33" s="337" t="s">
        <v>1063</v>
      </c>
      <c r="K33" s="801" t="s">
        <v>95</v>
      </c>
      <c r="L33" s="338" t="s">
        <v>1067</v>
      </c>
      <c r="M33" s="319">
        <v>300</v>
      </c>
      <c r="N33" s="743">
        <v>300</v>
      </c>
      <c r="O33" s="323">
        <f t="shared" si="5"/>
        <v>0</v>
      </c>
      <c r="P33" s="319">
        <v>0</v>
      </c>
      <c r="Q33" s="803" t="s">
        <v>95</v>
      </c>
      <c r="R33" s="798" t="s">
        <v>1268</v>
      </c>
      <c r="S33" s="132"/>
      <c r="T33" s="326" t="s">
        <v>210</v>
      </c>
      <c r="U33" s="342" t="s">
        <v>218</v>
      </c>
      <c r="V33" s="335" t="s">
        <v>219</v>
      </c>
      <c r="W33" s="343">
        <v>20</v>
      </c>
      <c r="X33" s="330" t="s">
        <v>171</v>
      </c>
      <c r="Y33" s="194" t="s">
        <v>135</v>
      </c>
      <c r="Z33" s="194"/>
      <c r="AA33" s="346"/>
    </row>
    <row r="34" spans="1:27" s="42" customFormat="1" ht="93" customHeight="1" x14ac:dyDescent="0.15">
      <c r="A34" s="333">
        <v>21</v>
      </c>
      <c r="B34" s="798" t="s">
        <v>741</v>
      </c>
      <c r="C34" s="335" t="s">
        <v>742</v>
      </c>
      <c r="D34" s="335" t="s">
        <v>213</v>
      </c>
      <c r="E34" s="319">
        <v>2925.0540000000001</v>
      </c>
      <c r="F34" s="767">
        <v>0</v>
      </c>
      <c r="G34" s="318">
        <v>0</v>
      </c>
      <c r="H34" s="319">
        <f t="shared" si="0"/>
        <v>2925.0540000000001</v>
      </c>
      <c r="I34" s="319">
        <v>2199.424</v>
      </c>
      <c r="J34" s="337" t="s">
        <v>1068</v>
      </c>
      <c r="K34" s="801" t="s">
        <v>95</v>
      </c>
      <c r="L34" s="761" t="s">
        <v>1069</v>
      </c>
      <c r="M34" s="319">
        <v>2850</v>
      </c>
      <c r="N34" s="339">
        <v>2680.0859999999998</v>
      </c>
      <c r="O34" s="323">
        <f t="shared" si="3"/>
        <v>-169.91400000000021</v>
      </c>
      <c r="P34" s="319">
        <v>0</v>
      </c>
      <c r="Q34" s="803" t="s">
        <v>1297</v>
      </c>
      <c r="R34" s="798" t="s">
        <v>1298</v>
      </c>
      <c r="S34" s="132"/>
      <c r="T34" s="326" t="s">
        <v>210</v>
      </c>
      <c r="U34" s="342" t="s">
        <v>218</v>
      </c>
      <c r="V34" s="335" t="s">
        <v>219</v>
      </c>
      <c r="W34" s="668" t="s">
        <v>743</v>
      </c>
      <c r="X34" s="330" t="s">
        <v>734</v>
      </c>
      <c r="Y34" s="194" t="s">
        <v>135</v>
      </c>
      <c r="Z34" s="194" t="s">
        <v>135</v>
      </c>
      <c r="AA34" s="346"/>
    </row>
    <row r="35" spans="1:27" s="42" customFormat="1" ht="51" customHeight="1" x14ac:dyDescent="0.15">
      <c r="A35" s="333">
        <v>22</v>
      </c>
      <c r="B35" s="798" t="s">
        <v>248</v>
      </c>
      <c r="C35" s="335" t="s">
        <v>249</v>
      </c>
      <c r="D35" s="335" t="s">
        <v>745</v>
      </c>
      <c r="E35" s="319">
        <v>220</v>
      </c>
      <c r="F35" s="767">
        <v>0</v>
      </c>
      <c r="G35" s="318">
        <v>0</v>
      </c>
      <c r="H35" s="319">
        <f t="shared" si="0"/>
        <v>220</v>
      </c>
      <c r="I35" s="319">
        <v>167.54599999999999</v>
      </c>
      <c r="J35" s="337" t="s">
        <v>854</v>
      </c>
      <c r="K35" s="801" t="s">
        <v>161</v>
      </c>
      <c r="L35" s="338" t="s">
        <v>1070</v>
      </c>
      <c r="M35" s="319">
        <v>0</v>
      </c>
      <c r="N35" s="339">
        <v>0</v>
      </c>
      <c r="O35" s="323">
        <f t="shared" si="3"/>
        <v>0</v>
      </c>
      <c r="P35" s="319">
        <v>0</v>
      </c>
      <c r="Q35" s="803" t="s">
        <v>159</v>
      </c>
      <c r="R35" s="798" t="s">
        <v>1299</v>
      </c>
      <c r="S35" s="132"/>
      <c r="T35" s="326" t="s">
        <v>210</v>
      </c>
      <c r="U35" s="342" t="s">
        <v>218</v>
      </c>
      <c r="V35" s="335" t="s">
        <v>219</v>
      </c>
      <c r="W35" s="343">
        <v>24</v>
      </c>
      <c r="X35" s="330" t="s">
        <v>733</v>
      </c>
      <c r="Y35" s="194" t="s">
        <v>135</v>
      </c>
      <c r="Z35" s="194"/>
      <c r="AA35" s="346"/>
    </row>
    <row r="36" spans="1:27" s="42" customFormat="1" ht="204" customHeight="1" x14ac:dyDescent="0.15">
      <c r="A36" s="333">
        <v>23</v>
      </c>
      <c r="B36" s="798" t="s">
        <v>744</v>
      </c>
      <c r="C36" s="335" t="s">
        <v>240</v>
      </c>
      <c r="D36" s="335" t="s">
        <v>213</v>
      </c>
      <c r="E36" s="319">
        <v>95</v>
      </c>
      <c r="F36" s="767">
        <v>0</v>
      </c>
      <c r="G36" s="318">
        <v>0</v>
      </c>
      <c r="H36" s="319">
        <f t="shared" si="0"/>
        <v>95</v>
      </c>
      <c r="I36" s="319">
        <v>72.808999999999997</v>
      </c>
      <c r="J36" s="716" t="s">
        <v>1071</v>
      </c>
      <c r="K36" s="801" t="s">
        <v>95</v>
      </c>
      <c r="L36" s="338" t="s">
        <v>1130</v>
      </c>
      <c r="M36" s="319">
        <v>95</v>
      </c>
      <c r="N36" s="339">
        <v>95</v>
      </c>
      <c r="O36" s="323">
        <f t="shared" si="3"/>
        <v>0</v>
      </c>
      <c r="P36" s="319">
        <v>0</v>
      </c>
      <c r="Q36" s="803" t="s">
        <v>95</v>
      </c>
      <c r="R36" s="798" t="s">
        <v>1300</v>
      </c>
      <c r="S36" s="132"/>
      <c r="T36" s="326" t="s">
        <v>210</v>
      </c>
      <c r="U36" s="342" t="s">
        <v>225</v>
      </c>
      <c r="V36" s="335" t="s">
        <v>219</v>
      </c>
      <c r="W36" s="343">
        <v>25</v>
      </c>
      <c r="X36" s="342" t="s">
        <v>121</v>
      </c>
      <c r="Y36" s="194" t="s">
        <v>135</v>
      </c>
      <c r="Z36" s="194"/>
      <c r="AA36" s="346"/>
    </row>
    <row r="37" spans="1:27" s="42" customFormat="1" ht="114" customHeight="1" x14ac:dyDescent="0.15">
      <c r="A37" s="333">
        <v>24</v>
      </c>
      <c r="B37" s="798" t="s">
        <v>250</v>
      </c>
      <c r="C37" s="335" t="s">
        <v>251</v>
      </c>
      <c r="D37" s="335" t="s">
        <v>746</v>
      </c>
      <c r="E37" s="319">
        <v>223.923</v>
      </c>
      <c r="F37" s="767">
        <v>0</v>
      </c>
      <c r="G37" s="318">
        <v>0</v>
      </c>
      <c r="H37" s="319">
        <f t="shared" si="0"/>
        <v>223.923</v>
      </c>
      <c r="I37" s="319">
        <v>193.17599999999999</v>
      </c>
      <c r="J37" s="717" t="s">
        <v>854</v>
      </c>
      <c r="K37" s="801" t="s">
        <v>95</v>
      </c>
      <c r="L37" s="338" t="s">
        <v>1072</v>
      </c>
      <c r="M37" s="319">
        <v>414.33</v>
      </c>
      <c r="N37" s="339">
        <v>780</v>
      </c>
      <c r="O37" s="323">
        <f t="shared" si="3"/>
        <v>365.67</v>
      </c>
      <c r="P37" s="319">
        <v>0</v>
      </c>
      <c r="Q37" s="803" t="s">
        <v>95</v>
      </c>
      <c r="R37" s="798" t="s">
        <v>1301</v>
      </c>
      <c r="S37" s="132"/>
      <c r="T37" s="326" t="s">
        <v>210</v>
      </c>
      <c r="U37" s="342" t="s">
        <v>218</v>
      </c>
      <c r="V37" s="335" t="s">
        <v>219</v>
      </c>
      <c r="W37" s="343">
        <v>26</v>
      </c>
      <c r="X37" s="330" t="s">
        <v>733</v>
      </c>
      <c r="Y37" s="194" t="s">
        <v>135</v>
      </c>
      <c r="Z37" s="194" t="s">
        <v>135</v>
      </c>
      <c r="AA37" s="346"/>
    </row>
    <row r="38" spans="1:27" s="42" customFormat="1" ht="40.35" customHeight="1" x14ac:dyDescent="0.15">
      <c r="A38" s="333">
        <v>25</v>
      </c>
      <c r="B38" s="798" t="s">
        <v>252</v>
      </c>
      <c r="C38" s="335" t="s">
        <v>251</v>
      </c>
      <c r="D38" s="335" t="s">
        <v>253</v>
      </c>
      <c r="E38" s="319">
        <v>2000</v>
      </c>
      <c r="F38" s="767">
        <v>0</v>
      </c>
      <c r="G38" s="318">
        <v>0</v>
      </c>
      <c r="H38" s="319">
        <f t="shared" si="0"/>
        <v>2000</v>
      </c>
      <c r="I38" s="319">
        <v>1914.125</v>
      </c>
      <c r="J38" s="337" t="s">
        <v>854</v>
      </c>
      <c r="K38" s="801" t="s">
        <v>95</v>
      </c>
      <c r="L38" s="761" t="s">
        <v>1073</v>
      </c>
      <c r="M38" s="319">
        <v>2000</v>
      </c>
      <c r="N38" s="339">
        <v>2000</v>
      </c>
      <c r="O38" s="323">
        <f t="shared" si="3"/>
        <v>0</v>
      </c>
      <c r="P38" s="319">
        <v>0</v>
      </c>
      <c r="Q38" s="803" t="s">
        <v>95</v>
      </c>
      <c r="R38" s="798" t="s">
        <v>1302</v>
      </c>
      <c r="S38" s="132"/>
      <c r="T38" s="326" t="s">
        <v>210</v>
      </c>
      <c r="U38" s="342" t="s">
        <v>218</v>
      </c>
      <c r="V38" s="335" t="s">
        <v>219</v>
      </c>
      <c r="W38" s="343">
        <v>27</v>
      </c>
      <c r="X38" s="330" t="s">
        <v>734</v>
      </c>
      <c r="Y38" s="194" t="s">
        <v>135</v>
      </c>
      <c r="Z38" s="194" t="s">
        <v>135</v>
      </c>
      <c r="AA38" s="346"/>
    </row>
    <row r="39" spans="1:27" s="42" customFormat="1" ht="107.25" customHeight="1" x14ac:dyDescent="0.15">
      <c r="A39" s="333">
        <v>26</v>
      </c>
      <c r="B39" s="798" t="s">
        <v>254</v>
      </c>
      <c r="C39" s="335" t="s">
        <v>232</v>
      </c>
      <c r="D39" s="335" t="s">
        <v>255</v>
      </c>
      <c r="E39" s="319">
        <v>3700</v>
      </c>
      <c r="F39" s="767">
        <v>0</v>
      </c>
      <c r="G39" s="318">
        <v>0</v>
      </c>
      <c r="H39" s="319">
        <f t="shared" si="0"/>
        <v>3700</v>
      </c>
      <c r="I39" s="319">
        <v>3096.6610000000001</v>
      </c>
      <c r="J39" s="337" t="s">
        <v>854</v>
      </c>
      <c r="K39" s="801" t="s">
        <v>95</v>
      </c>
      <c r="L39" s="338" t="s">
        <v>1074</v>
      </c>
      <c r="M39" s="319">
        <v>3700</v>
      </c>
      <c r="N39" s="339">
        <v>3700</v>
      </c>
      <c r="O39" s="323">
        <f t="shared" si="3"/>
        <v>0</v>
      </c>
      <c r="P39" s="319">
        <v>0</v>
      </c>
      <c r="Q39" s="803" t="s">
        <v>95</v>
      </c>
      <c r="R39" s="798" t="s">
        <v>1303</v>
      </c>
      <c r="S39" s="132"/>
      <c r="T39" s="326" t="s">
        <v>210</v>
      </c>
      <c r="U39" s="342" t="s">
        <v>218</v>
      </c>
      <c r="V39" s="335" t="s">
        <v>226</v>
      </c>
      <c r="W39" s="343">
        <v>28</v>
      </c>
      <c r="X39" s="330" t="s">
        <v>734</v>
      </c>
      <c r="Y39" s="194" t="s">
        <v>135</v>
      </c>
      <c r="Z39" s="194" t="s">
        <v>135</v>
      </c>
      <c r="AA39" s="346"/>
    </row>
    <row r="40" spans="1:27" s="42" customFormat="1" ht="81" customHeight="1" x14ac:dyDescent="0.15">
      <c r="A40" s="333">
        <v>27</v>
      </c>
      <c r="B40" s="798" t="s">
        <v>256</v>
      </c>
      <c r="C40" s="335" t="s">
        <v>251</v>
      </c>
      <c r="D40" s="335" t="s">
        <v>213</v>
      </c>
      <c r="E40" s="319">
        <v>55.115000000000002</v>
      </c>
      <c r="F40" s="767">
        <v>0</v>
      </c>
      <c r="G40" s="318">
        <v>0</v>
      </c>
      <c r="H40" s="319">
        <f t="shared" si="0"/>
        <v>55.115000000000002</v>
      </c>
      <c r="I40" s="319">
        <v>43.212000000000003</v>
      </c>
      <c r="J40" s="348" t="s">
        <v>1075</v>
      </c>
      <c r="K40" s="801" t="s">
        <v>95</v>
      </c>
      <c r="L40" s="338" t="s">
        <v>1131</v>
      </c>
      <c r="M40" s="319">
        <v>42.936999999999998</v>
      </c>
      <c r="N40" s="339">
        <v>41.695999999999998</v>
      </c>
      <c r="O40" s="323">
        <f t="shared" si="3"/>
        <v>-1.2409999999999997</v>
      </c>
      <c r="P40" s="319">
        <v>0</v>
      </c>
      <c r="Q40" s="803" t="s">
        <v>95</v>
      </c>
      <c r="R40" s="798" t="s">
        <v>1286</v>
      </c>
      <c r="S40" s="132"/>
      <c r="T40" s="326" t="s">
        <v>210</v>
      </c>
      <c r="U40" s="342" t="s">
        <v>218</v>
      </c>
      <c r="V40" s="335" t="s">
        <v>219</v>
      </c>
      <c r="W40" s="343">
        <v>30</v>
      </c>
      <c r="X40" s="648" t="s">
        <v>121</v>
      </c>
      <c r="Y40" s="194"/>
      <c r="Z40" s="194" t="s">
        <v>135</v>
      </c>
      <c r="AA40" s="346"/>
    </row>
    <row r="41" spans="1:27" s="42" customFormat="1" ht="63" customHeight="1" x14ac:dyDescent="0.15">
      <c r="A41" s="333">
        <v>28</v>
      </c>
      <c r="B41" s="798" t="s">
        <v>257</v>
      </c>
      <c r="C41" s="335" t="s">
        <v>221</v>
      </c>
      <c r="D41" s="335" t="s">
        <v>736</v>
      </c>
      <c r="E41" s="319">
        <v>0</v>
      </c>
      <c r="F41" s="318">
        <v>25.63</v>
      </c>
      <c r="G41" s="318">
        <v>0</v>
      </c>
      <c r="H41" s="319">
        <f t="shared" si="0"/>
        <v>25.63</v>
      </c>
      <c r="I41" s="319">
        <v>23.989000000000001</v>
      </c>
      <c r="J41" s="337" t="s">
        <v>1076</v>
      </c>
      <c r="K41" s="801" t="s">
        <v>161</v>
      </c>
      <c r="L41" s="678" t="s">
        <v>1077</v>
      </c>
      <c r="M41" s="319">
        <v>0</v>
      </c>
      <c r="N41" s="339">
        <v>0</v>
      </c>
      <c r="O41" s="323">
        <f t="shared" si="3"/>
        <v>0</v>
      </c>
      <c r="P41" s="319">
        <v>0</v>
      </c>
      <c r="Q41" s="803" t="s">
        <v>159</v>
      </c>
      <c r="R41" s="798" t="s">
        <v>1304</v>
      </c>
      <c r="S41" s="132"/>
      <c r="T41" s="341" t="s">
        <v>243</v>
      </c>
      <c r="U41" s="342" t="s">
        <v>225</v>
      </c>
      <c r="V41" s="335" t="s">
        <v>219</v>
      </c>
      <c r="W41" s="343">
        <v>33</v>
      </c>
      <c r="X41" s="330" t="s">
        <v>120</v>
      </c>
      <c r="Y41" s="194"/>
      <c r="Z41" s="194" t="s">
        <v>135</v>
      </c>
      <c r="AA41" s="346"/>
    </row>
    <row r="42" spans="1:27" s="42" customFormat="1" ht="57.75" customHeight="1" x14ac:dyDescent="0.15">
      <c r="A42" s="333">
        <v>29</v>
      </c>
      <c r="B42" s="798" t="s">
        <v>258</v>
      </c>
      <c r="C42" s="335" t="s">
        <v>221</v>
      </c>
      <c r="D42" s="335" t="s">
        <v>224</v>
      </c>
      <c r="E42" s="319">
        <v>699.93499999999995</v>
      </c>
      <c r="F42" s="767">
        <v>0</v>
      </c>
      <c r="G42" s="318">
        <v>0</v>
      </c>
      <c r="H42" s="319">
        <f t="shared" si="0"/>
        <v>699.93499999999995</v>
      </c>
      <c r="I42" s="319">
        <v>679.14499999999998</v>
      </c>
      <c r="J42" s="337" t="s">
        <v>854</v>
      </c>
      <c r="K42" s="801" t="s">
        <v>161</v>
      </c>
      <c r="L42" s="338" t="s">
        <v>1078</v>
      </c>
      <c r="M42" s="319">
        <v>0</v>
      </c>
      <c r="N42" s="339">
        <v>0</v>
      </c>
      <c r="O42" s="323">
        <f t="shared" si="3"/>
        <v>0</v>
      </c>
      <c r="P42" s="319">
        <v>0</v>
      </c>
      <c r="Q42" s="803" t="s">
        <v>159</v>
      </c>
      <c r="R42" s="351" t="s">
        <v>1326</v>
      </c>
      <c r="S42" s="132"/>
      <c r="T42" s="341" t="s">
        <v>243</v>
      </c>
      <c r="U42" s="342" t="s">
        <v>218</v>
      </c>
      <c r="V42" s="335" t="s">
        <v>226</v>
      </c>
      <c r="W42" s="343">
        <v>35</v>
      </c>
      <c r="X42" s="330" t="s">
        <v>733</v>
      </c>
      <c r="Y42" s="194" t="s">
        <v>135</v>
      </c>
      <c r="Z42" s="194"/>
      <c r="AA42" s="346"/>
    </row>
    <row r="43" spans="1:27" s="42" customFormat="1" ht="109.35" customHeight="1" x14ac:dyDescent="0.15">
      <c r="A43" s="333">
        <v>30</v>
      </c>
      <c r="B43" s="798" t="s">
        <v>259</v>
      </c>
      <c r="C43" s="335" t="s">
        <v>221</v>
      </c>
      <c r="D43" s="335" t="s">
        <v>260</v>
      </c>
      <c r="E43" s="319">
        <v>6500</v>
      </c>
      <c r="F43" s="319">
        <v>247.995</v>
      </c>
      <c r="G43" s="318">
        <v>130.797</v>
      </c>
      <c r="H43" s="319">
        <f t="shared" si="0"/>
        <v>6617.1980000000003</v>
      </c>
      <c r="I43" s="319">
        <v>4636.7870000000003</v>
      </c>
      <c r="J43" s="337" t="s">
        <v>854</v>
      </c>
      <c r="K43" s="801" t="s">
        <v>95</v>
      </c>
      <c r="L43" s="338" t="s">
        <v>1079</v>
      </c>
      <c r="M43" s="319">
        <v>6500</v>
      </c>
      <c r="N43" s="339">
        <v>7000</v>
      </c>
      <c r="O43" s="323">
        <f t="shared" si="3"/>
        <v>500</v>
      </c>
      <c r="P43" s="319">
        <v>0</v>
      </c>
      <c r="Q43" s="803" t="s">
        <v>1297</v>
      </c>
      <c r="R43" s="798" t="s">
        <v>1327</v>
      </c>
      <c r="S43" s="132"/>
      <c r="T43" s="341" t="s">
        <v>243</v>
      </c>
      <c r="U43" s="342" t="s">
        <v>218</v>
      </c>
      <c r="V43" s="335" t="s">
        <v>219</v>
      </c>
      <c r="W43" s="343">
        <v>36</v>
      </c>
      <c r="X43" s="330" t="s">
        <v>171</v>
      </c>
      <c r="Y43" s="194" t="s">
        <v>135</v>
      </c>
      <c r="Z43" s="194" t="s">
        <v>135</v>
      </c>
      <c r="AA43" s="346"/>
    </row>
    <row r="44" spans="1:27" s="42" customFormat="1" ht="80.25" customHeight="1" x14ac:dyDescent="0.15">
      <c r="A44" s="333">
        <v>31</v>
      </c>
      <c r="B44" s="798" t="s">
        <v>261</v>
      </c>
      <c r="C44" s="335" t="s">
        <v>221</v>
      </c>
      <c r="D44" s="335" t="s">
        <v>213</v>
      </c>
      <c r="E44" s="319">
        <v>3150</v>
      </c>
      <c r="F44" s="319">
        <v>219.24</v>
      </c>
      <c r="G44" s="318">
        <v>0</v>
      </c>
      <c r="H44" s="319">
        <f t="shared" si="0"/>
        <v>3369.24</v>
      </c>
      <c r="I44" s="319">
        <v>2269.5210000000002</v>
      </c>
      <c r="J44" s="337" t="s">
        <v>854</v>
      </c>
      <c r="K44" s="801" t="s">
        <v>95</v>
      </c>
      <c r="L44" s="696" t="s">
        <v>1080</v>
      </c>
      <c r="M44" s="319">
        <v>3441</v>
      </c>
      <c r="N44" s="339">
        <v>6374</v>
      </c>
      <c r="O44" s="323">
        <f t="shared" si="3"/>
        <v>2933</v>
      </c>
      <c r="P44" s="319">
        <v>0</v>
      </c>
      <c r="Q44" s="803" t="s">
        <v>95</v>
      </c>
      <c r="R44" s="798" t="s">
        <v>1305</v>
      </c>
      <c r="S44" s="132"/>
      <c r="T44" s="341" t="s">
        <v>243</v>
      </c>
      <c r="U44" s="342" t="s">
        <v>218</v>
      </c>
      <c r="V44" s="335" t="s">
        <v>219</v>
      </c>
      <c r="W44" s="343">
        <v>37</v>
      </c>
      <c r="X44" s="330" t="s">
        <v>171</v>
      </c>
      <c r="Y44" s="194" t="s">
        <v>135</v>
      </c>
      <c r="Z44" s="194"/>
      <c r="AA44" s="346"/>
    </row>
    <row r="45" spans="1:27" s="42" customFormat="1" ht="103.7" customHeight="1" x14ac:dyDescent="0.15">
      <c r="A45" s="333">
        <v>32</v>
      </c>
      <c r="B45" s="798" t="s">
        <v>262</v>
      </c>
      <c r="C45" s="335" t="s">
        <v>212</v>
      </c>
      <c r="D45" s="335" t="s">
        <v>263</v>
      </c>
      <c r="E45" s="319">
        <v>6000</v>
      </c>
      <c r="F45" s="319">
        <v>1423.71</v>
      </c>
      <c r="G45" s="318">
        <v>4711.6329999999998</v>
      </c>
      <c r="H45" s="319">
        <f t="shared" si="0"/>
        <v>2712.0770000000002</v>
      </c>
      <c r="I45" s="319">
        <v>2511.6460000000002</v>
      </c>
      <c r="J45" s="337" t="s">
        <v>854</v>
      </c>
      <c r="K45" s="801" t="s">
        <v>95</v>
      </c>
      <c r="L45" s="761" t="s">
        <v>1081</v>
      </c>
      <c r="M45" s="319">
        <v>6000</v>
      </c>
      <c r="N45" s="339">
        <v>6700</v>
      </c>
      <c r="O45" s="323">
        <f t="shared" si="3"/>
        <v>700</v>
      </c>
      <c r="P45" s="319">
        <v>0</v>
      </c>
      <c r="Q45" s="803" t="s">
        <v>95</v>
      </c>
      <c r="R45" s="798" t="s">
        <v>1328</v>
      </c>
      <c r="S45" s="132"/>
      <c r="T45" s="341" t="s">
        <v>243</v>
      </c>
      <c r="U45" s="342" t="s">
        <v>218</v>
      </c>
      <c r="V45" s="335" t="s">
        <v>219</v>
      </c>
      <c r="W45" s="343">
        <v>38</v>
      </c>
      <c r="X45" s="330" t="s">
        <v>734</v>
      </c>
      <c r="Y45" s="194" t="s">
        <v>227</v>
      </c>
      <c r="Z45" s="194" t="s">
        <v>135</v>
      </c>
      <c r="AA45" s="346"/>
    </row>
    <row r="46" spans="1:27" s="42" customFormat="1" ht="96" customHeight="1" x14ac:dyDescent="0.15">
      <c r="A46" s="333">
        <v>33</v>
      </c>
      <c r="B46" s="315" t="s">
        <v>264</v>
      </c>
      <c r="C46" s="316" t="s">
        <v>212</v>
      </c>
      <c r="D46" s="316" t="s">
        <v>747</v>
      </c>
      <c r="E46" s="352">
        <v>1900</v>
      </c>
      <c r="F46" s="767">
        <v>0</v>
      </c>
      <c r="G46" s="318">
        <v>0</v>
      </c>
      <c r="H46" s="319">
        <f t="shared" si="0"/>
        <v>1900</v>
      </c>
      <c r="I46" s="319">
        <v>1855.6569999999999</v>
      </c>
      <c r="J46" s="337" t="s">
        <v>854</v>
      </c>
      <c r="K46" s="801" t="s">
        <v>95</v>
      </c>
      <c r="L46" s="338" t="s">
        <v>1082</v>
      </c>
      <c r="M46" s="352">
        <v>2500</v>
      </c>
      <c r="N46" s="322">
        <v>2500</v>
      </c>
      <c r="O46" s="323">
        <f t="shared" si="3"/>
        <v>0</v>
      </c>
      <c r="P46" s="353">
        <v>0</v>
      </c>
      <c r="Q46" s="803" t="s">
        <v>95</v>
      </c>
      <c r="R46" s="324" t="s">
        <v>1329</v>
      </c>
      <c r="S46" s="354"/>
      <c r="T46" s="341" t="s">
        <v>243</v>
      </c>
      <c r="U46" s="342" t="s">
        <v>218</v>
      </c>
      <c r="V46" s="335" t="s">
        <v>219</v>
      </c>
      <c r="W46" s="343">
        <v>39</v>
      </c>
      <c r="X46" s="330" t="s">
        <v>733</v>
      </c>
      <c r="Y46" s="194" t="s">
        <v>215</v>
      </c>
      <c r="Z46" s="194"/>
      <c r="AA46" s="346"/>
    </row>
    <row r="47" spans="1:27" s="42" customFormat="1" ht="54" customHeight="1" x14ac:dyDescent="0.15">
      <c r="A47" s="333">
        <v>34</v>
      </c>
      <c r="B47" s="798" t="s">
        <v>265</v>
      </c>
      <c r="C47" s="335" t="s">
        <v>212</v>
      </c>
      <c r="D47" s="335" t="s">
        <v>266</v>
      </c>
      <c r="E47" s="319">
        <v>362.71100000000001</v>
      </c>
      <c r="F47" s="767">
        <v>0</v>
      </c>
      <c r="G47" s="318">
        <v>0</v>
      </c>
      <c r="H47" s="319">
        <f t="shared" si="0"/>
        <v>362.71100000000001</v>
      </c>
      <c r="I47" s="319">
        <v>359</v>
      </c>
      <c r="J47" s="337" t="s">
        <v>854</v>
      </c>
      <c r="K47" s="801" t="s">
        <v>95</v>
      </c>
      <c r="L47" s="338" t="s">
        <v>1083</v>
      </c>
      <c r="M47" s="319">
        <v>328</v>
      </c>
      <c r="N47" s="339">
        <v>275</v>
      </c>
      <c r="O47" s="323">
        <f t="shared" si="3"/>
        <v>-53</v>
      </c>
      <c r="P47" s="340">
        <v>0</v>
      </c>
      <c r="Q47" s="803" t="s">
        <v>95</v>
      </c>
      <c r="R47" s="798" t="s">
        <v>1306</v>
      </c>
      <c r="S47" s="132"/>
      <c r="T47" s="341" t="s">
        <v>243</v>
      </c>
      <c r="U47" s="342" t="s">
        <v>225</v>
      </c>
      <c r="V47" s="335" t="s">
        <v>219</v>
      </c>
      <c r="W47" s="343">
        <v>40</v>
      </c>
      <c r="X47" s="330" t="s">
        <v>734</v>
      </c>
      <c r="Y47" s="194" t="s">
        <v>215</v>
      </c>
      <c r="Z47" s="194" t="s">
        <v>135</v>
      </c>
      <c r="AA47" s="346"/>
    </row>
    <row r="48" spans="1:27" s="42" customFormat="1" ht="48" customHeight="1" x14ac:dyDescent="0.15">
      <c r="A48" s="333">
        <v>35</v>
      </c>
      <c r="B48" s="798" t="s">
        <v>267</v>
      </c>
      <c r="C48" s="335" t="s">
        <v>212</v>
      </c>
      <c r="D48" s="335" t="s">
        <v>242</v>
      </c>
      <c r="E48" s="336">
        <v>1300</v>
      </c>
      <c r="F48" s="319">
        <v>235.511</v>
      </c>
      <c r="G48" s="318">
        <v>636.32399999999996</v>
      </c>
      <c r="H48" s="319">
        <f t="shared" si="0"/>
        <v>899.18700000000001</v>
      </c>
      <c r="I48" s="319">
        <v>290.56200000000001</v>
      </c>
      <c r="J48" s="337" t="s">
        <v>854</v>
      </c>
      <c r="K48" s="801" t="s">
        <v>161</v>
      </c>
      <c r="L48" s="321" t="s">
        <v>1084</v>
      </c>
      <c r="M48" s="319">
        <v>0</v>
      </c>
      <c r="N48" s="339">
        <v>0</v>
      </c>
      <c r="O48" s="323">
        <f t="shared" si="3"/>
        <v>0</v>
      </c>
      <c r="P48" s="340">
        <v>0</v>
      </c>
      <c r="Q48" s="803" t="s">
        <v>159</v>
      </c>
      <c r="R48" s="798" t="s">
        <v>1330</v>
      </c>
      <c r="S48" s="132"/>
      <c r="T48" s="341" t="s">
        <v>243</v>
      </c>
      <c r="U48" s="342" t="s">
        <v>218</v>
      </c>
      <c r="V48" s="335" t="s">
        <v>219</v>
      </c>
      <c r="W48" s="343">
        <v>41</v>
      </c>
      <c r="X48" s="330" t="s">
        <v>733</v>
      </c>
      <c r="Y48" s="194"/>
      <c r="Z48" s="194" t="s">
        <v>215</v>
      </c>
      <c r="AA48" s="346"/>
    </row>
    <row r="49" spans="1:27" s="42" customFormat="1" ht="67.7" customHeight="1" x14ac:dyDescent="0.15">
      <c r="A49" s="333">
        <v>36</v>
      </c>
      <c r="B49" s="798" t="s">
        <v>268</v>
      </c>
      <c r="C49" s="335" t="s">
        <v>212</v>
      </c>
      <c r="D49" s="335" t="s">
        <v>269</v>
      </c>
      <c r="E49" s="336">
        <v>990</v>
      </c>
      <c r="F49" s="767">
        <v>0</v>
      </c>
      <c r="G49" s="318">
        <v>0</v>
      </c>
      <c r="H49" s="319">
        <f t="shared" si="0"/>
        <v>990</v>
      </c>
      <c r="I49" s="319">
        <v>415.59300000000002</v>
      </c>
      <c r="J49" s="704" t="s">
        <v>1238</v>
      </c>
      <c r="K49" s="689" t="s">
        <v>161</v>
      </c>
      <c r="L49" s="696" t="s">
        <v>1239</v>
      </c>
      <c r="M49" s="319">
        <v>430</v>
      </c>
      <c r="N49" s="339">
        <v>0</v>
      </c>
      <c r="O49" s="323">
        <f t="shared" si="3"/>
        <v>-430</v>
      </c>
      <c r="P49" s="340">
        <v>0</v>
      </c>
      <c r="Q49" s="803" t="s">
        <v>159</v>
      </c>
      <c r="R49" s="798" t="s">
        <v>1331</v>
      </c>
      <c r="S49" s="132"/>
      <c r="T49" s="341" t="s">
        <v>243</v>
      </c>
      <c r="U49" s="342" t="s">
        <v>218</v>
      </c>
      <c r="V49" s="335" t="s">
        <v>226</v>
      </c>
      <c r="W49" s="343">
        <v>42</v>
      </c>
      <c r="X49" s="330" t="s">
        <v>120</v>
      </c>
      <c r="Y49" s="194" t="s">
        <v>215</v>
      </c>
      <c r="Z49" s="194"/>
      <c r="AA49" s="346"/>
    </row>
    <row r="50" spans="1:27" s="42" customFormat="1" ht="81" customHeight="1" x14ac:dyDescent="0.15">
      <c r="A50" s="333">
        <v>37</v>
      </c>
      <c r="B50" s="798" t="s">
        <v>748</v>
      </c>
      <c r="C50" s="335" t="s">
        <v>212</v>
      </c>
      <c r="D50" s="335" t="s">
        <v>228</v>
      </c>
      <c r="E50" s="336">
        <v>900</v>
      </c>
      <c r="F50" s="767">
        <v>0</v>
      </c>
      <c r="G50" s="318">
        <v>0</v>
      </c>
      <c r="H50" s="319">
        <f t="shared" si="0"/>
        <v>900</v>
      </c>
      <c r="I50" s="319">
        <v>891.68899999999996</v>
      </c>
      <c r="J50" s="337" t="s">
        <v>1085</v>
      </c>
      <c r="K50" s="801" t="s">
        <v>95</v>
      </c>
      <c r="L50" s="338" t="s">
        <v>1086</v>
      </c>
      <c r="M50" s="319">
        <v>1200</v>
      </c>
      <c r="N50" s="339">
        <v>1200</v>
      </c>
      <c r="O50" s="323">
        <f t="shared" si="3"/>
        <v>0</v>
      </c>
      <c r="P50" s="319">
        <v>0</v>
      </c>
      <c r="Q50" s="803" t="s">
        <v>95</v>
      </c>
      <c r="R50" s="798" t="s">
        <v>1332</v>
      </c>
      <c r="S50" s="132"/>
      <c r="T50" s="341" t="s">
        <v>243</v>
      </c>
      <c r="U50" s="342" t="s">
        <v>218</v>
      </c>
      <c r="V50" s="335" t="s">
        <v>219</v>
      </c>
      <c r="W50" s="343">
        <v>43</v>
      </c>
      <c r="X50" s="330" t="s">
        <v>734</v>
      </c>
      <c r="Y50" s="194" t="s">
        <v>135</v>
      </c>
      <c r="Z50" s="194"/>
      <c r="AA50" s="346"/>
    </row>
    <row r="51" spans="1:27" s="42" customFormat="1" ht="270.60000000000002" customHeight="1" x14ac:dyDescent="0.15">
      <c r="A51" s="333">
        <v>38</v>
      </c>
      <c r="B51" s="798" t="s">
        <v>270</v>
      </c>
      <c r="C51" s="335" t="s">
        <v>212</v>
      </c>
      <c r="D51" s="335" t="s">
        <v>269</v>
      </c>
      <c r="E51" s="336">
        <v>1000</v>
      </c>
      <c r="F51" s="767">
        <v>0</v>
      </c>
      <c r="G51" s="318">
        <v>0</v>
      </c>
      <c r="H51" s="319">
        <f t="shared" si="0"/>
        <v>1000</v>
      </c>
      <c r="I51" s="319">
        <v>97.350999999999999</v>
      </c>
      <c r="J51" s="348" t="s">
        <v>1087</v>
      </c>
      <c r="K51" s="801" t="s">
        <v>161</v>
      </c>
      <c r="L51" s="338" t="s">
        <v>1132</v>
      </c>
      <c r="M51" s="319">
        <v>600</v>
      </c>
      <c r="N51" s="339">
        <v>0</v>
      </c>
      <c r="O51" s="323">
        <f t="shared" si="3"/>
        <v>-600</v>
      </c>
      <c r="P51" s="319">
        <v>0</v>
      </c>
      <c r="Q51" s="803" t="s">
        <v>159</v>
      </c>
      <c r="R51" s="798" t="s">
        <v>1333</v>
      </c>
      <c r="S51" s="132"/>
      <c r="T51" s="326" t="s">
        <v>217</v>
      </c>
      <c r="U51" s="342" t="s">
        <v>271</v>
      </c>
      <c r="V51" s="335" t="s">
        <v>219</v>
      </c>
      <c r="W51" s="343">
        <v>44</v>
      </c>
      <c r="X51" s="330" t="s">
        <v>120</v>
      </c>
      <c r="Y51" s="194"/>
      <c r="Z51" s="194" t="s">
        <v>135</v>
      </c>
      <c r="AA51" s="346"/>
    </row>
    <row r="52" spans="1:27" s="42" customFormat="1" ht="40.35" customHeight="1" x14ac:dyDescent="0.15">
      <c r="A52" s="333">
        <v>39</v>
      </c>
      <c r="B52" s="798" t="s">
        <v>272</v>
      </c>
      <c r="C52" s="335" t="s">
        <v>212</v>
      </c>
      <c r="D52" s="335" t="s">
        <v>224</v>
      </c>
      <c r="E52" s="336">
        <v>160.04499999999999</v>
      </c>
      <c r="F52" s="767">
        <v>0</v>
      </c>
      <c r="G52" s="318">
        <v>0</v>
      </c>
      <c r="H52" s="319">
        <f t="shared" si="0"/>
        <v>160.04499999999999</v>
      </c>
      <c r="I52" s="319">
        <v>148.40700000000001</v>
      </c>
      <c r="J52" s="337" t="s">
        <v>1085</v>
      </c>
      <c r="K52" s="801" t="s">
        <v>161</v>
      </c>
      <c r="L52" s="338" t="s">
        <v>1088</v>
      </c>
      <c r="M52" s="319">
        <v>0</v>
      </c>
      <c r="N52" s="339">
        <v>0</v>
      </c>
      <c r="O52" s="691">
        <f t="shared" si="3"/>
        <v>0</v>
      </c>
      <c r="P52" s="319">
        <v>0</v>
      </c>
      <c r="Q52" s="803" t="s">
        <v>159</v>
      </c>
      <c r="R52" s="798" t="s">
        <v>1267</v>
      </c>
      <c r="S52" s="132"/>
      <c r="T52" s="341" t="s">
        <v>243</v>
      </c>
      <c r="U52" s="342" t="s">
        <v>218</v>
      </c>
      <c r="V52" s="335" t="s">
        <v>219</v>
      </c>
      <c r="W52" s="343">
        <v>45</v>
      </c>
      <c r="X52" s="330" t="s">
        <v>733</v>
      </c>
      <c r="Y52" s="194" t="s">
        <v>215</v>
      </c>
      <c r="Z52" s="194"/>
      <c r="AA52" s="346"/>
    </row>
    <row r="53" spans="1:27" s="42" customFormat="1" ht="48.75" customHeight="1" x14ac:dyDescent="0.15">
      <c r="A53" s="333">
        <v>40</v>
      </c>
      <c r="B53" s="798" t="s">
        <v>273</v>
      </c>
      <c r="C53" s="335" t="s">
        <v>212</v>
      </c>
      <c r="D53" s="335" t="s">
        <v>224</v>
      </c>
      <c r="E53" s="336">
        <v>8500</v>
      </c>
      <c r="F53" s="767">
        <v>0</v>
      </c>
      <c r="G53" s="318">
        <v>918.28099999999995</v>
      </c>
      <c r="H53" s="319">
        <f t="shared" si="0"/>
        <v>7581.7190000000001</v>
      </c>
      <c r="I53" s="319">
        <v>7386.2039999999997</v>
      </c>
      <c r="J53" s="337" t="s">
        <v>1085</v>
      </c>
      <c r="K53" s="801" t="s">
        <v>161</v>
      </c>
      <c r="L53" s="761" t="s">
        <v>1089</v>
      </c>
      <c r="M53" s="319">
        <v>0</v>
      </c>
      <c r="N53" s="339">
        <v>0</v>
      </c>
      <c r="O53" s="691">
        <f t="shared" si="3"/>
        <v>0</v>
      </c>
      <c r="P53" s="319">
        <v>0</v>
      </c>
      <c r="Q53" s="803" t="s">
        <v>159</v>
      </c>
      <c r="R53" s="798" t="s">
        <v>1307</v>
      </c>
      <c r="S53" s="132"/>
      <c r="T53" s="341" t="s">
        <v>243</v>
      </c>
      <c r="U53" s="342" t="s">
        <v>218</v>
      </c>
      <c r="V53" s="335" t="s">
        <v>219</v>
      </c>
      <c r="W53" s="343">
        <v>46</v>
      </c>
      <c r="X53" s="330" t="s">
        <v>733</v>
      </c>
      <c r="Y53" s="194" t="s">
        <v>135</v>
      </c>
      <c r="Z53" s="194" t="s">
        <v>135</v>
      </c>
      <c r="AA53" s="346"/>
    </row>
    <row r="54" spans="1:27" s="42" customFormat="1" ht="68.25" customHeight="1" x14ac:dyDescent="0.15">
      <c r="A54" s="333">
        <v>41</v>
      </c>
      <c r="B54" s="798" t="s">
        <v>274</v>
      </c>
      <c r="C54" s="335" t="s">
        <v>212</v>
      </c>
      <c r="D54" s="335" t="s">
        <v>228</v>
      </c>
      <c r="E54" s="336">
        <v>260</v>
      </c>
      <c r="F54" s="767">
        <v>0</v>
      </c>
      <c r="G54" s="318">
        <v>0</v>
      </c>
      <c r="H54" s="319">
        <f t="shared" si="0"/>
        <v>260</v>
      </c>
      <c r="I54" s="319">
        <v>152.18700000000001</v>
      </c>
      <c r="J54" s="337" t="s">
        <v>1085</v>
      </c>
      <c r="K54" s="801" t="s">
        <v>95</v>
      </c>
      <c r="L54" s="338" t="s">
        <v>1090</v>
      </c>
      <c r="M54" s="319">
        <v>210</v>
      </c>
      <c r="N54" s="339">
        <v>100</v>
      </c>
      <c r="O54" s="323">
        <f t="shared" si="3"/>
        <v>-110</v>
      </c>
      <c r="P54" s="319">
        <v>0</v>
      </c>
      <c r="Q54" s="803" t="s">
        <v>1294</v>
      </c>
      <c r="R54" s="798" t="s">
        <v>1308</v>
      </c>
      <c r="S54" s="132"/>
      <c r="T54" s="341" t="s">
        <v>243</v>
      </c>
      <c r="U54" s="342" t="s">
        <v>271</v>
      </c>
      <c r="V54" s="335" t="s">
        <v>219</v>
      </c>
      <c r="W54" s="343">
        <v>48</v>
      </c>
      <c r="X54" s="330" t="s">
        <v>734</v>
      </c>
      <c r="Y54" s="194" t="s">
        <v>135</v>
      </c>
      <c r="Z54" s="194" t="s">
        <v>215</v>
      </c>
      <c r="AA54" s="346"/>
    </row>
    <row r="55" spans="1:27" s="42" customFormat="1" ht="103.5" customHeight="1" x14ac:dyDescent="0.15">
      <c r="A55" s="333">
        <v>42</v>
      </c>
      <c r="B55" s="798" t="s">
        <v>275</v>
      </c>
      <c r="C55" s="335" t="s">
        <v>221</v>
      </c>
      <c r="D55" s="335" t="s">
        <v>269</v>
      </c>
      <c r="E55" s="336">
        <v>347.02499999999998</v>
      </c>
      <c r="F55" s="767">
        <v>0</v>
      </c>
      <c r="G55" s="318">
        <v>0</v>
      </c>
      <c r="H55" s="319">
        <f t="shared" si="0"/>
        <v>347.02499999999998</v>
      </c>
      <c r="I55" s="319">
        <v>344.77600000000001</v>
      </c>
      <c r="J55" s="337" t="s">
        <v>1085</v>
      </c>
      <c r="K55" s="801" t="s">
        <v>95</v>
      </c>
      <c r="L55" s="338" t="s">
        <v>1091</v>
      </c>
      <c r="M55" s="319">
        <v>327.02499999999998</v>
      </c>
      <c r="N55" s="339">
        <v>327.02499999999998</v>
      </c>
      <c r="O55" s="323">
        <f t="shared" si="3"/>
        <v>0</v>
      </c>
      <c r="P55" s="319">
        <v>0</v>
      </c>
      <c r="Q55" s="803" t="s">
        <v>95</v>
      </c>
      <c r="R55" s="798" t="s">
        <v>1287</v>
      </c>
      <c r="S55" s="132"/>
      <c r="T55" s="341" t="s">
        <v>276</v>
      </c>
      <c r="U55" s="342" t="s">
        <v>218</v>
      </c>
      <c r="V55" s="335" t="s">
        <v>219</v>
      </c>
      <c r="W55" s="343">
        <v>49</v>
      </c>
      <c r="X55" s="330" t="s">
        <v>120</v>
      </c>
      <c r="Y55" s="194" t="s">
        <v>135</v>
      </c>
      <c r="Z55" s="194" t="s">
        <v>135</v>
      </c>
      <c r="AA55" s="346"/>
    </row>
    <row r="56" spans="1:27" s="42" customFormat="1" ht="72" customHeight="1" x14ac:dyDescent="0.15">
      <c r="A56" s="333">
        <v>43</v>
      </c>
      <c r="B56" s="798" t="s">
        <v>280</v>
      </c>
      <c r="C56" s="335" t="s">
        <v>212</v>
      </c>
      <c r="D56" s="335" t="s">
        <v>269</v>
      </c>
      <c r="E56" s="336">
        <v>650</v>
      </c>
      <c r="F56" s="767">
        <v>0</v>
      </c>
      <c r="G56" s="339">
        <v>55</v>
      </c>
      <c r="H56" s="319">
        <f t="shared" si="0"/>
        <v>595</v>
      </c>
      <c r="I56" s="319">
        <v>411.78100000000001</v>
      </c>
      <c r="J56" s="704" t="s">
        <v>1232</v>
      </c>
      <c r="K56" s="689" t="s">
        <v>161</v>
      </c>
      <c r="L56" s="696" t="s">
        <v>1530</v>
      </c>
      <c r="M56" s="319">
        <v>0</v>
      </c>
      <c r="N56" s="339"/>
      <c r="O56" s="323">
        <f t="shared" si="3"/>
        <v>0</v>
      </c>
      <c r="P56" s="319">
        <v>0</v>
      </c>
      <c r="Q56" s="803" t="s">
        <v>159</v>
      </c>
      <c r="R56" s="357" t="s">
        <v>1531</v>
      </c>
      <c r="S56" s="132"/>
      <c r="T56" s="326" t="s">
        <v>279</v>
      </c>
      <c r="U56" s="342" t="s">
        <v>218</v>
      </c>
      <c r="V56" s="335" t="s">
        <v>219</v>
      </c>
      <c r="W56" s="343">
        <v>52</v>
      </c>
      <c r="X56" s="330" t="s">
        <v>120</v>
      </c>
      <c r="Y56" s="194" t="s">
        <v>125</v>
      </c>
      <c r="Z56" s="194" t="s">
        <v>215</v>
      </c>
      <c r="AA56" s="346"/>
    </row>
    <row r="57" spans="1:27" s="42" customFormat="1" ht="40.35" customHeight="1" x14ac:dyDescent="0.15">
      <c r="A57" s="333">
        <v>44</v>
      </c>
      <c r="B57" s="798" t="s">
        <v>281</v>
      </c>
      <c r="C57" s="335" t="s">
        <v>212</v>
      </c>
      <c r="D57" s="335" t="s">
        <v>224</v>
      </c>
      <c r="E57" s="336">
        <v>2965</v>
      </c>
      <c r="F57" s="767">
        <v>0</v>
      </c>
      <c r="G57" s="339">
        <v>0</v>
      </c>
      <c r="H57" s="319">
        <f t="shared" si="0"/>
        <v>2965</v>
      </c>
      <c r="I57" s="319">
        <v>2959.2510000000002</v>
      </c>
      <c r="J57" s="366" t="s">
        <v>862</v>
      </c>
      <c r="K57" s="801" t="s">
        <v>161</v>
      </c>
      <c r="L57" s="338" t="s">
        <v>897</v>
      </c>
      <c r="M57" s="319">
        <v>0</v>
      </c>
      <c r="N57" s="339"/>
      <c r="O57" s="323">
        <f t="shared" si="3"/>
        <v>0</v>
      </c>
      <c r="P57" s="319">
        <v>0</v>
      </c>
      <c r="Q57" s="803" t="s">
        <v>159</v>
      </c>
      <c r="R57" s="357" t="s">
        <v>1529</v>
      </c>
      <c r="S57" s="132"/>
      <c r="T57" s="326" t="s">
        <v>282</v>
      </c>
      <c r="U57" s="342" t="s">
        <v>218</v>
      </c>
      <c r="V57" s="335" t="s">
        <v>1532</v>
      </c>
      <c r="W57" s="343">
        <v>53</v>
      </c>
      <c r="X57" s="330" t="s">
        <v>733</v>
      </c>
      <c r="Y57" s="194"/>
      <c r="Z57" s="194" t="s">
        <v>135</v>
      </c>
      <c r="AA57" s="346"/>
    </row>
    <row r="58" spans="1:27" s="42" customFormat="1" ht="81.599999999999994" customHeight="1" x14ac:dyDescent="0.15">
      <c r="A58" s="333">
        <v>45</v>
      </c>
      <c r="B58" s="798" t="s">
        <v>283</v>
      </c>
      <c r="C58" s="335" t="s">
        <v>1614</v>
      </c>
      <c r="D58" s="335" t="s">
        <v>269</v>
      </c>
      <c r="E58" s="336">
        <v>81</v>
      </c>
      <c r="F58" s="767">
        <v>0</v>
      </c>
      <c r="G58" s="339">
        <v>0</v>
      </c>
      <c r="H58" s="319">
        <f t="shared" si="0"/>
        <v>81</v>
      </c>
      <c r="I58" s="319">
        <v>8.64</v>
      </c>
      <c r="J58" s="719" t="s">
        <v>1153</v>
      </c>
      <c r="K58" s="689" t="s">
        <v>161</v>
      </c>
      <c r="L58" s="690" t="s">
        <v>1154</v>
      </c>
      <c r="M58" s="319">
        <v>21.635000000000002</v>
      </c>
      <c r="N58" s="339">
        <v>0</v>
      </c>
      <c r="O58" s="323">
        <f t="shared" si="3"/>
        <v>-21.635000000000002</v>
      </c>
      <c r="P58" s="319">
        <v>0</v>
      </c>
      <c r="Q58" s="803" t="s">
        <v>159</v>
      </c>
      <c r="R58" s="798" t="s">
        <v>1615</v>
      </c>
      <c r="S58" s="132"/>
      <c r="T58" s="326" t="s">
        <v>284</v>
      </c>
      <c r="U58" s="342" t="s">
        <v>1616</v>
      </c>
      <c r="V58" s="335" t="s">
        <v>1617</v>
      </c>
      <c r="W58" s="343">
        <v>54</v>
      </c>
      <c r="X58" s="330" t="s">
        <v>120</v>
      </c>
      <c r="Y58" s="194" t="s">
        <v>135</v>
      </c>
      <c r="Z58" s="194"/>
      <c r="AA58" s="346"/>
    </row>
    <row r="59" spans="1:27" s="42" customFormat="1" ht="125.25" customHeight="1" x14ac:dyDescent="0.15">
      <c r="A59" s="333">
        <v>46</v>
      </c>
      <c r="B59" s="798" t="s">
        <v>285</v>
      </c>
      <c r="C59" s="335" t="s">
        <v>278</v>
      </c>
      <c r="D59" s="335" t="s">
        <v>286</v>
      </c>
      <c r="E59" s="336">
        <v>1200</v>
      </c>
      <c r="F59" s="767">
        <v>0</v>
      </c>
      <c r="G59" s="318">
        <v>0</v>
      </c>
      <c r="H59" s="319">
        <f t="shared" si="0"/>
        <v>1200</v>
      </c>
      <c r="I59" s="319">
        <v>1028</v>
      </c>
      <c r="J59" s="707" t="s">
        <v>935</v>
      </c>
      <c r="K59" s="801" t="s">
        <v>95</v>
      </c>
      <c r="L59" s="345" t="s">
        <v>936</v>
      </c>
      <c r="M59" s="319">
        <v>1500</v>
      </c>
      <c r="N59" s="339">
        <v>2000</v>
      </c>
      <c r="O59" s="323">
        <f t="shared" si="3"/>
        <v>500</v>
      </c>
      <c r="P59" s="319">
        <v>0</v>
      </c>
      <c r="Q59" s="803" t="s">
        <v>1297</v>
      </c>
      <c r="R59" s="798" t="s">
        <v>1368</v>
      </c>
      <c r="S59" s="132"/>
      <c r="T59" s="341" t="s">
        <v>1369</v>
      </c>
      <c r="U59" s="342" t="s">
        <v>229</v>
      </c>
      <c r="V59" s="335" t="s">
        <v>230</v>
      </c>
      <c r="W59" s="343">
        <v>55</v>
      </c>
      <c r="X59" s="330" t="s">
        <v>120</v>
      </c>
      <c r="Y59" s="331"/>
      <c r="Z59" s="331" t="s">
        <v>135</v>
      </c>
      <c r="AA59" s="332"/>
    </row>
    <row r="60" spans="1:27" s="42" customFormat="1" ht="167.1" customHeight="1" x14ac:dyDescent="0.15">
      <c r="A60" s="577">
        <v>47</v>
      </c>
      <c r="B60" s="798" t="s">
        <v>287</v>
      </c>
      <c r="C60" s="335" t="s">
        <v>278</v>
      </c>
      <c r="D60" s="335" t="s">
        <v>286</v>
      </c>
      <c r="E60" s="336">
        <v>341</v>
      </c>
      <c r="F60" s="319">
        <v>0</v>
      </c>
      <c r="G60" s="319">
        <v>0</v>
      </c>
      <c r="H60" s="319">
        <f t="shared" si="0"/>
        <v>341</v>
      </c>
      <c r="I60" s="319">
        <v>401.73357700000003</v>
      </c>
      <c r="J60" s="712" t="s">
        <v>985</v>
      </c>
      <c r="K60" s="689" t="s">
        <v>95</v>
      </c>
      <c r="L60" s="693" t="s">
        <v>986</v>
      </c>
      <c r="M60" s="319">
        <v>290</v>
      </c>
      <c r="N60" s="319">
        <v>0</v>
      </c>
      <c r="O60" s="360">
        <f t="shared" si="3"/>
        <v>-290</v>
      </c>
      <c r="P60" s="319">
        <v>0</v>
      </c>
      <c r="Q60" s="803" t="s">
        <v>95</v>
      </c>
      <c r="R60" s="798" t="s">
        <v>1439</v>
      </c>
      <c r="S60" s="132"/>
      <c r="T60" s="798" t="s">
        <v>1440</v>
      </c>
      <c r="U60" s="342" t="s">
        <v>218</v>
      </c>
      <c r="V60" s="335" t="s">
        <v>230</v>
      </c>
      <c r="W60" s="797">
        <v>56</v>
      </c>
      <c r="X60" s="342" t="s">
        <v>120</v>
      </c>
      <c r="Y60" s="331" t="s">
        <v>135</v>
      </c>
      <c r="Z60" s="331"/>
      <c r="AA60" s="332"/>
    </row>
    <row r="61" spans="1:27" s="42" customFormat="1" ht="54" customHeight="1" x14ac:dyDescent="0.15">
      <c r="A61" s="577">
        <v>48</v>
      </c>
      <c r="B61" s="798" t="s">
        <v>288</v>
      </c>
      <c r="C61" s="335" t="s">
        <v>278</v>
      </c>
      <c r="D61" s="335" t="s">
        <v>289</v>
      </c>
      <c r="E61" s="336">
        <v>175</v>
      </c>
      <c r="F61" s="319">
        <v>0</v>
      </c>
      <c r="G61" s="319">
        <v>0</v>
      </c>
      <c r="H61" s="319">
        <f t="shared" si="0"/>
        <v>175</v>
      </c>
      <c r="I61" s="319">
        <v>172.8</v>
      </c>
      <c r="J61" s="711" t="s">
        <v>862</v>
      </c>
      <c r="K61" s="689" t="s">
        <v>161</v>
      </c>
      <c r="L61" s="693" t="s">
        <v>987</v>
      </c>
      <c r="M61" s="319">
        <v>0</v>
      </c>
      <c r="N61" s="319">
        <v>0</v>
      </c>
      <c r="O61" s="360">
        <f t="shared" si="3"/>
        <v>0</v>
      </c>
      <c r="P61" s="319">
        <v>0</v>
      </c>
      <c r="Q61" s="803" t="s">
        <v>159</v>
      </c>
      <c r="R61" s="798" t="s">
        <v>1441</v>
      </c>
      <c r="S61" s="132"/>
      <c r="T61" s="802" t="s">
        <v>1442</v>
      </c>
      <c r="U61" s="342" t="s">
        <v>229</v>
      </c>
      <c r="V61" s="335" t="s">
        <v>230</v>
      </c>
      <c r="W61" s="797">
        <v>57</v>
      </c>
      <c r="X61" s="342" t="s">
        <v>733</v>
      </c>
      <c r="Y61" s="331" t="s">
        <v>135</v>
      </c>
      <c r="Z61" s="331"/>
      <c r="AA61" s="332"/>
    </row>
    <row r="62" spans="1:27" s="42" customFormat="1" ht="40.35" customHeight="1" x14ac:dyDescent="0.15">
      <c r="A62" s="333">
        <v>49</v>
      </c>
      <c r="B62" s="798" t="s">
        <v>749</v>
      </c>
      <c r="C62" s="335" t="s">
        <v>278</v>
      </c>
      <c r="D62" s="335" t="s">
        <v>289</v>
      </c>
      <c r="E62" s="336">
        <v>400</v>
      </c>
      <c r="F62" s="767">
        <v>0</v>
      </c>
      <c r="G62" s="318">
        <v>0</v>
      </c>
      <c r="H62" s="319">
        <f t="shared" si="0"/>
        <v>400</v>
      </c>
      <c r="I62" s="319">
        <v>112.753</v>
      </c>
      <c r="J62" s="337" t="s">
        <v>854</v>
      </c>
      <c r="K62" s="801" t="s">
        <v>161</v>
      </c>
      <c r="L62" s="338" t="s">
        <v>1092</v>
      </c>
      <c r="M62" s="319">
        <v>0</v>
      </c>
      <c r="N62" s="339">
        <v>0</v>
      </c>
      <c r="O62" s="323">
        <f t="shared" si="3"/>
        <v>0</v>
      </c>
      <c r="P62" s="319">
        <v>0</v>
      </c>
      <c r="Q62" s="803" t="s">
        <v>159</v>
      </c>
      <c r="R62" s="798" t="s">
        <v>1309</v>
      </c>
      <c r="S62" s="132"/>
      <c r="T62" s="341" t="s">
        <v>290</v>
      </c>
      <c r="U62" s="342" t="s">
        <v>229</v>
      </c>
      <c r="V62" s="335" t="s">
        <v>230</v>
      </c>
      <c r="W62" s="343">
        <v>58</v>
      </c>
      <c r="X62" s="330" t="s">
        <v>733</v>
      </c>
      <c r="Y62" s="331" t="s">
        <v>135</v>
      </c>
      <c r="Z62" s="331" t="s">
        <v>135</v>
      </c>
      <c r="AA62" s="332"/>
    </row>
    <row r="63" spans="1:27" s="42" customFormat="1" ht="63.75" customHeight="1" x14ac:dyDescent="0.15">
      <c r="A63" s="333">
        <v>50</v>
      </c>
      <c r="B63" s="798" t="s">
        <v>291</v>
      </c>
      <c r="C63" s="335" t="s">
        <v>278</v>
      </c>
      <c r="D63" s="335" t="s">
        <v>289</v>
      </c>
      <c r="E63" s="336">
        <v>500</v>
      </c>
      <c r="F63" s="767">
        <v>0</v>
      </c>
      <c r="G63" s="318">
        <v>0</v>
      </c>
      <c r="H63" s="319">
        <f t="shared" si="0"/>
        <v>500</v>
      </c>
      <c r="I63" s="319">
        <v>469.685</v>
      </c>
      <c r="J63" s="337" t="s">
        <v>854</v>
      </c>
      <c r="K63" s="801" t="s">
        <v>161</v>
      </c>
      <c r="L63" s="338" t="s">
        <v>1093</v>
      </c>
      <c r="M63" s="319">
        <v>0</v>
      </c>
      <c r="N63" s="339">
        <v>0</v>
      </c>
      <c r="O63" s="323">
        <f t="shared" si="3"/>
        <v>0</v>
      </c>
      <c r="P63" s="319">
        <v>0</v>
      </c>
      <c r="Q63" s="803" t="s">
        <v>159</v>
      </c>
      <c r="R63" s="798" t="s">
        <v>1310</v>
      </c>
      <c r="S63" s="132"/>
      <c r="T63" s="341" t="s">
        <v>290</v>
      </c>
      <c r="U63" s="342" t="s">
        <v>229</v>
      </c>
      <c r="V63" s="335" t="s">
        <v>230</v>
      </c>
      <c r="W63" s="343">
        <v>59</v>
      </c>
      <c r="X63" s="330" t="s">
        <v>733</v>
      </c>
      <c r="Y63" s="331"/>
      <c r="Z63" s="331" t="s">
        <v>135</v>
      </c>
      <c r="AA63" s="332"/>
    </row>
    <row r="64" spans="1:27" s="42" customFormat="1" ht="90.75" customHeight="1" x14ac:dyDescent="0.15">
      <c r="A64" s="333">
        <v>51</v>
      </c>
      <c r="B64" s="798" t="s">
        <v>292</v>
      </c>
      <c r="C64" s="335" t="s">
        <v>278</v>
      </c>
      <c r="D64" s="335" t="s">
        <v>293</v>
      </c>
      <c r="E64" s="336">
        <v>4000</v>
      </c>
      <c r="F64" s="767">
        <v>0</v>
      </c>
      <c r="G64" s="318">
        <v>0</v>
      </c>
      <c r="H64" s="319">
        <f t="shared" si="0"/>
        <v>4000</v>
      </c>
      <c r="I64" s="319">
        <v>537.30600000000004</v>
      </c>
      <c r="J64" s="337" t="s">
        <v>854</v>
      </c>
      <c r="K64" s="801" t="s">
        <v>95</v>
      </c>
      <c r="L64" s="338" t="s">
        <v>1094</v>
      </c>
      <c r="M64" s="319">
        <v>680</v>
      </c>
      <c r="N64" s="339">
        <v>680</v>
      </c>
      <c r="O64" s="323">
        <f t="shared" si="3"/>
        <v>0</v>
      </c>
      <c r="P64" s="319">
        <v>0</v>
      </c>
      <c r="Q64" s="803" t="s">
        <v>95</v>
      </c>
      <c r="R64" s="798" t="s">
        <v>1334</v>
      </c>
      <c r="S64" s="132"/>
      <c r="T64" s="341" t="s">
        <v>290</v>
      </c>
      <c r="U64" s="342" t="s">
        <v>229</v>
      </c>
      <c r="V64" s="335" t="s">
        <v>230</v>
      </c>
      <c r="W64" s="343">
        <v>60</v>
      </c>
      <c r="X64" s="330" t="s">
        <v>733</v>
      </c>
      <c r="Y64" s="331" t="s">
        <v>135</v>
      </c>
      <c r="Z64" s="331" t="s">
        <v>135</v>
      </c>
      <c r="AA64" s="332"/>
    </row>
    <row r="65" spans="1:27" s="42" customFormat="1" ht="113.25" customHeight="1" x14ac:dyDescent="0.15">
      <c r="A65" s="333">
        <v>52</v>
      </c>
      <c r="B65" s="798" t="s">
        <v>294</v>
      </c>
      <c r="C65" s="335" t="s">
        <v>278</v>
      </c>
      <c r="D65" s="335" t="s">
        <v>293</v>
      </c>
      <c r="E65" s="336">
        <v>3300</v>
      </c>
      <c r="F65" s="767">
        <v>0</v>
      </c>
      <c r="G65" s="318">
        <v>0</v>
      </c>
      <c r="H65" s="319">
        <f t="shared" ref="H65:H93" si="6">E65+F65-G65</f>
        <v>3300</v>
      </c>
      <c r="I65" s="319">
        <v>1204.768</v>
      </c>
      <c r="J65" s="337" t="s">
        <v>854</v>
      </c>
      <c r="K65" s="801" t="s">
        <v>95</v>
      </c>
      <c r="L65" s="338" t="s">
        <v>1095</v>
      </c>
      <c r="M65" s="319">
        <v>3900</v>
      </c>
      <c r="N65" s="339">
        <v>3900</v>
      </c>
      <c r="O65" s="323">
        <f t="shared" ref="O65:O93" si="7">+N65-M65</f>
        <v>0</v>
      </c>
      <c r="P65" s="319">
        <v>0</v>
      </c>
      <c r="Q65" s="803" t="s">
        <v>95</v>
      </c>
      <c r="R65" s="798" t="s">
        <v>1335</v>
      </c>
      <c r="S65" s="132"/>
      <c r="T65" s="341" t="s">
        <v>290</v>
      </c>
      <c r="U65" s="342" t="s">
        <v>229</v>
      </c>
      <c r="V65" s="335" t="s">
        <v>230</v>
      </c>
      <c r="W65" s="343">
        <v>61</v>
      </c>
      <c r="X65" s="330" t="s">
        <v>733</v>
      </c>
      <c r="Y65" s="331" t="s">
        <v>135</v>
      </c>
      <c r="Z65" s="331"/>
      <c r="AA65" s="332"/>
    </row>
    <row r="66" spans="1:27" s="42" customFormat="1" ht="51.75" customHeight="1" x14ac:dyDescent="0.15">
      <c r="A66" s="333">
        <v>53</v>
      </c>
      <c r="B66" s="798" t="s">
        <v>295</v>
      </c>
      <c r="C66" s="335" t="s">
        <v>278</v>
      </c>
      <c r="D66" s="335" t="s">
        <v>289</v>
      </c>
      <c r="E66" s="336">
        <v>170</v>
      </c>
      <c r="F66" s="767">
        <v>0</v>
      </c>
      <c r="G66" s="318">
        <v>0</v>
      </c>
      <c r="H66" s="319">
        <f t="shared" si="6"/>
        <v>170</v>
      </c>
      <c r="I66" s="319">
        <v>104.42</v>
      </c>
      <c r="J66" s="337" t="s">
        <v>1096</v>
      </c>
      <c r="K66" s="801" t="s">
        <v>161</v>
      </c>
      <c r="L66" s="761" t="s">
        <v>1097</v>
      </c>
      <c r="M66" s="319">
        <v>0</v>
      </c>
      <c r="N66" s="339">
        <v>0</v>
      </c>
      <c r="O66" s="323">
        <f t="shared" si="7"/>
        <v>0</v>
      </c>
      <c r="P66" s="319">
        <v>0</v>
      </c>
      <c r="Q66" s="803" t="s">
        <v>159</v>
      </c>
      <c r="R66" s="798" t="s">
        <v>1325</v>
      </c>
      <c r="S66" s="132"/>
      <c r="T66" s="341" t="s">
        <v>290</v>
      </c>
      <c r="U66" s="342" t="s">
        <v>229</v>
      </c>
      <c r="V66" s="335" t="s">
        <v>230</v>
      </c>
      <c r="W66" s="343">
        <v>63</v>
      </c>
      <c r="X66" s="330" t="s">
        <v>733</v>
      </c>
      <c r="Y66" s="331" t="s">
        <v>135</v>
      </c>
      <c r="Z66" s="331"/>
      <c r="AA66" s="332"/>
    </row>
    <row r="67" spans="1:27" s="42" customFormat="1" ht="156.6" customHeight="1" x14ac:dyDescent="0.15">
      <c r="A67" s="333">
        <v>54</v>
      </c>
      <c r="B67" s="798" t="s">
        <v>296</v>
      </c>
      <c r="C67" s="335" t="s">
        <v>278</v>
      </c>
      <c r="D67" s="335" t="s">
        <v>233</v>
      </c>
      <c r="E67" s="336">
        <v>6500</v>
      </c>
      <c r="F67" s="319">
        <v>324</v>
      </c>
      <c r="G67" s="339">
        <v>2468.8009999999999</v>
      </c>
      <c r="H67" s="319">
        <f t="shared" si="6"/>
        <v>4355.1990000000005</v>
      </c>
      <c r="I67" s="681">
        <v>2325.944</v>
      </c>
      <c r="J67" s="337" t="s">
        <v>1096</v>
      </c>
      <c r="K67" s="801" t="s">
        <v>95</v>
      </c>
      <c r="L67" s="338" t="s">
        <v>1098</v>
      </c>
      <c r="M67" s="319">
        <v>5498.1090000000004</v>
      </c>
      <c r="N67" s="339">
        <v>10400</v>
      </c>
      <c r="O67" s="323">
        <f t="shared" si="7"/>
        <v>4901.8909999999996</v>
      </c>
      <c r="P67" s="319">
        <v>0</v>
      </c>
      <c r="Q67" s="803" t="s">
        <v>1297</v>
      </c>
      <c r="R67" s="798" t="s">
        <v>1336</v>
      </c>
      <c r="S67" s="132" t="s">
        <v>1739</v>
      </c>
      <c r="T67" s="341" t="s">
        <v>297</v>
      </c>
      <c r="U67" s="342" t="s">
        <v>229</v>
      </c>
      <c r="V67" s="335" t="s">
        <v>230</v>
      </c>
      <c r="W67" s="343">
        <v>64</v>
      </c>
      <c r="X67" s="330" t="s">
        <v>733</v>
      </c>
      <c r="Y67" s="331" t="s">
        <v>135</v>
      </c>
      <c r="Z67" s="331" t="s">
        <v>135</v>
      </c>
      <c r="AA67" s="332"/>
    </row>
    <row r="68" spans="1:27" s="42" customFormat="1" ht="122.45" customHeight="1" x14ac:dyDescent="0.15">
      <c r="A68" s="333">
        <v>55</v>
      </c>
      <c r="B68" s="802" t="s">
        <v>819</v>
      </c>
      <c r="C68" s="335" t="s">
        <v>238</v>
      </c>
      <c r="D68" s="335" t="s">
        <v>213</v>
      </c>
      <c r="E68" s="359">
        <v>27.712</v>
      </c>
      <c r="F68" s="767">
        <v>0</v>
      </c>
      <c r="G68" s="318">
        <v>0</v>
      </c>
      <c r="H68" s="319">
        <f t="shared" si="6"/>
        <v>27.712</v>
      </c>
      <c r="I68" s="319">
        <v>27</v>
      </c>
      <c r="J68" s="337" t="s">
        <v>862</v>
      </c>
      <c r="K68" s="801" t="s">
        <v>95</v>
      </c>
      <c r="L68" s="338" t="s">
        <v>1099</v>
      </c>
      <c r="M68" s="360">
        <v>33.076000000000001</v>
      </c>
      <c r="N68" s="339">
        <v>32.578000000000003</v>
      </c>
      <c r="O68" s="323">
        <f t="shared" si="7"/>
        <v>-0.49799999999999756</v>
      </c>
      <c r="P68" s="319">
        <v>0</v>
      </c>
      <c r="Q68" s="803" t="s">
        <v>95</v>
      </c>
      <c r="R68" s="798" t="s">
        <v>1270</v>
      </c>
      <c r="S68" s="132"/>
      <c r="T68" s="341" t="s">
        <v>210</v>
      </c>
      <c r="U68" s="342" t="s">
        <v>2</v>
      </c>
      <c r="V68" s="335" t="s">
        <v>214</v>
      </c>
      <c r="W68" s="343">
        <v>65</v>
      </c>
      <c r="X68" s="330" t="s">
        <v>171</v>
      </c>
      <c r="Y68" s="331" t="s">
        <v>135</v>
      </c>
      <c r="Z68" s="331"/>
      <c r="AA68" s="332"/>
    </row>
    <row r="69" spans="1:27" s="42" customFormat="1" ht="66" customHeight="1" x14ac:dyDescent="0.15">
      <c r="A69" s="333">
        <v>56</v>
      </c>
      <c r="B69" s="335" t="s">
        <v>298</v>
      </c>
      <c r="C69" s="335" t="s">
        <v>299</v>
      </c>
      <c r="D69" s="335" t="s">
        <v>293</v>
      </c>
      <c r="E69" s="360">
        <v>200</v>
      </c>
      <c r="F69" s="767">
        <v>0</v>
      </c>
      <c r="G69" s="318">
        <v>0</v>
      </c>
      <c r="H69" s="319">
        <f t="shared" si="6"/>
        <v>200</v>
      </c>
      <c r="I69" s="319">
        <v>64</v>
      </c>
      <c r="J69" s="348" t="s">
        <v>937</v>
      </c>
      <c r="K69" s="801" t="s">
        <v>95</v>
      </c>
      <c r="L69" s="345" t="s">
        <v>938</v>
      </c>
      <c r="M69" s="360">
        <v>400</v>
      </c>
      <c r="N69" s="339">
        <v>0</v>
      </c>
      <c r="O69" s="323">
        <f t="shared" si="7"/>
        <v>-400</v>
      </c>
      <c r="P69" s="319">
        <v>0</v>
      </c>
      <c r="Q69" s="803" t="s">
        <v>95</v>
      </c>
      <c r="R69" s="798" t="s">
        <v>1370</v>
      </c>
      <c r="S69" s="132"/>
      <c r="T69" s="361" t="s">
        <v>1360</v>
      </c>
      <c r="U69" s="361" t="s">
        <v>229</v>
      </c>
      <c r="V69" s="335" t="s">
        <v>230</v>
      </c>
      <c r="W69" s="362">
        <v>1</v>
      </c>
      <c r="X69" s="648" t="s">
        <v>119</v>
      </c>
      <c r="Y69" s="331"/>
      <c r="Z69" s="331" t="s">
        <v>135</v>
      </c>
      <c r="AA69" s="332"/>
    </row>
    <row r="70" spans="1:27" s="42" customFormat="1" ht="59.85" customHeight="1" x14ac:dyDescent="0.15">
      <c r="A70" s="333">
        <v>57</v>
      </c>
      <c r="B70" s="335" t="s">
        <v>300</v>
      </c>
      <c r="C70" s="335" t="s">
        <v>242</v>
      </c>
      <c r="D70" s="335" t="s">
        <v>293</v>
      </c>
      <c r="E70" s="360">
        <v>1700</v>
      </c>
      <c r="F70" s="767">
        <v>0</v>
      </c>
      <c r="G70" s="318">
        <v>0</v>
      </c>
      <c r="H70" s="319">
        <f t="shared" si="6"/>
        <v>1700</v>
      </c>
      <c r="I70" s="319">
        <v>991</v>
      </c>
      <c r="J70" s="335" t="s">
        <v>1228</v>
      </c>
      <c r="K70" s="801" t="s">
        <v>95</v>
      </c>
      <c r="L70" s="345" t="s">
        <v>1151</v>
      </c>
      <c r="M70" s="360">
        <v>2000</v>
      </c>
      <c r="N70" s="339">
        <v>2000</v>
      </c>
      <c r="O70" s="323">
        <f t="shared" si="7"/>
        <v>0</v>
      </c>
      <c r="P70" s="319">
        <v>0</v>
      </c>
      <c r="Q70" s="803" t="s">
        <v>95</v>
      </c>
      <c r="R70" s="798" t="s">
        <v>1371</v>
      </c>
      <c r="S70" s="132"/>
      <c r="T70" s="361" t="s">
        <v>1361</v>
      </c>
      <c r="U70" s="361" t="s">
        <v>229</v>
      </c>
      <c r="V70" s="335" t="s">
        <v>230</v>
      </c>
      <c r="W70" s="362">
        <v>2</v>
      </c>
      <c r="X70" s="342" t="s">
        <v>119</v>
      </c>
      <c r="Y70" s="331"/>
      <c r="Z70" s="331" t="s">
        <v>135</v>
      </c>
      <c r="AA70" s="332"/>
    </row>
    <row r="71" spans="1:27" s="42" customFormat="1" ht="143.44999999999999" customHeight="1" x14ac:dyDescent="0.15">
      <c r="A71" s="577">
        <v>58</v>
      </c>
      <c r="B71" s="335" t="s">
        <v>301</v>
      </c>
      <c r="C71" s="335" t="s">
        <v>242</v>
      </c>
      <c r="D71" s="335" t="s">
        <v>293</v>
      </c>
      <c r="E71" s="360">
        <v>6000</v>
      </c>
      <c r="F71" s="319">
        <v>0</v>
      </c>
      <c r="G71" s="319">
        <v>0</v>
      </c>
      <c r="H71" s="319">
        <f t="shared" si="6"/>
        <v>6000</v>
      </c>
      <c r="I71" s="319">
        <v>2198.5474629999999</v>
      </c>
      <c r="J71" s="711" t="s">
        <v>988</v>
      </c>
      <c r="K71" s="689" t="s">
        <v>95</v>
      </c>
      <c r="L71" s="802" t="s">
        <v>989</v>
      </c>
      <c r="M71" s="360">
        <v>8000</v>
      </c>
      <c r="N71" s="319">
        <v>8000</v>
      </c>
      <c r="O71" s="360">
        <f t="shared" si="7"/>
        <v>0</v>
      </c>
      <c r="P71" s="319">
        <v>0</v>
      </c>
      <c r="Q71" s="803" t="s">
        <v>95</v>
      </c>
      <c r="R71" s="798" t="s">
        <v>1443</v>
      </c>
      <c r="S71" s="132"/>
      <c r="T71" s="335" t="s">
        <v>1444</v>
      </c>
      <c r="U71" s="335" t="s">
        <v>229</v>
      </c>
      <c r="V71" s="335" t="s">
        <v>230</v>
      </c>
      <c r="W71" s="559">
        <v>3</v>
      </c>
      <c r="X71" s="342" t="s">
        <v>119</v>
      </c>
      <c r="Y71" s="331"/>
      <c r="Z71" s="331" t="s">
        <v>135</v>
      </c>
      <c r="AA71" s="332"/>
    </row>
    <row r="72" spans="1:27" s="42" customFormat="1" ht="216" customHeight="1" x14ac:dyDescent="0.15">
      <c r="A72" s="577">
        <v>59</v>
      </c>
      <c r="B72" s="335" t="s">
        <v>302</v>
      </c>
      <c r="C72" s="335" t="s">
        <v>242</v>
      </c>
      <c r="D72" s="335" t="s">
        <v>293</v>
      </c>
      <c r="E72" s="360">
        <v>5000</v>
      </c>
      <c r="F72" s="319">
        <v>0</v>
      </c>
      <c r="G72" s="319">
        <v>0</v>
      </c>
      <c r="H72" s="319">
        <f t="shared" si="6"/>
        <v>5000</v>
      </c>
      <c r="I72" s="319">
        <v>1032.213315</v>
      </c>
      <c r="J72" s="713" t="s">
        <v>990</v>
      </c>
      <c r="K72" s="689" t="s">
        <v>95</v>
      </c>
      <c r="L72" s="802" t="s">
        <v>991</v>
      </c>
      <c r="M72" s="360">
        <v>3200</v>
      </c>
      <c r="N72" s="319">
        <v>5000</v>
      </c>
      <c r="O72" s="360">
        <f t="shared" si="7"/>
        <v>1800</v>
      </c>
      <c r="P72" s="319" t="s">
        <v>321</v>
      </c>
      <c r="Q72" s="803" t="s">
        <v>95</v>
      </c>
      <c r="R72" s="798" t="s">
        <v>1445</v>
      </c>
      <c r="S72" s="132" t="s">
        <v>1738</v>
      </c>
      <c r="T72" s="335" t="s">
        <v>1428</v>
      </c>
      <c r="U72" s="335" t="s">
        <v>229</v>
      </c>
      <c r="V72" s="335" t="s">
        <v>219</v>
      </c>
      <c r="W72" s="559">
        <v>4</v>
      </c>
      <c r="X72" s="342" t="s">
        <v>119</v>
      </c>
      <c r="Y72" s="331"/>
      <c r="Z72" s="331" t="s">
        <v>135</v>
      </c>
      <c r="AA72" s="332"/>
    </row>
    <row r="73" spans="1:27" s="42" customFormat="1" ht="81.75" customHeight="1" x14ac:dyDescent="0.15">
      <c r="A73" s="333">
        <v>60</v>
      </c>
      <c r="B73" s="335" t="s">
        <v>303</v>
      </c>
      <c r="C73" s="335" t="s">
        <v>224</v>
      </c>
      <c r="D73" s="335" t="s">
        <v>286</v>
      </c>
      <c r="E73" s="360">
        <v>4050</v>
      </c>
      <c r="F73" s="767">
        <v>0</v>
      </c>
      <c r="G73" s="318">
        <v>112.30800000000001</v>
      </c>
      <c r="H73" s="319">
        <f t="shared" si="6"/>
        <v>3937.692</v>
      </c>
      <c r="I73" s="319">
        <v>3336.25</v>
      </c>
      <c r="J73" s="348" t="s">
        <v>1100</v>
      </c>
      <c r="K73" s="801" t="s">
        <v>95</v>
      </c>
      <c r="L73" s="338" t="s">
        <v>1355</v>
      </c>
      <c r="M73" s="360">
        <v>0</v>
      </c>
      <c r="N73" s="339">
        <v>0</v>
      </c>
      <c r="O73" s="323">
        <f t="shared" si="7"/>
        <v>0</v>
      </c>
      <c r="P73" s="319">
        <v>0</v>
      </c>
      <c r="Q73" s="803" t="s">
        <v>159</v>
      </c>
      <c r="R73" s="798" t="s">
        <v>1311</v>
      </c>
      <c r="S73" s="132"/>
      <c r="T73" s="361" t="s">
        <v>1358</v>
      </c>
      <c r="U73" s="361" t="s">
        <v>229</v>
      </c>
      <c r="V73" s="335" t="s">
        <v>230</v>
      </c>
      <c r="W73" s="362">
        <v>5</v>
      </c>
      <c r="X73" s="342" t="s">
        <v>119</v>
      </c>
      <c r="Y73" s="331"/>
      <c r="Z73" s="331" t="s">
        <v>135</v>
      </c>
      <c r="AA73" s="332"/>
    </row>
    <row r="74" spans="1:27" s="42" customFormat="1" ht="54" customHeight="1" x14ac:dyDescent="0.15">
      <c r="A74" s="333">
        <v>61</v>
      </c>
      <c r="B74" s="335" t="s">
        <v>305</v>
      </c>
      <c r="C74" s="335" t="s">
        <v>224</v>
      </c>
      <c r="D74" s="335" t="s">
        <v>293</v>
      </c>
      <c r="E74" s="360">
        <v>2550</v>
      </c>
      <c r="F74" s="767">
        <v>0</v>
      </c>
      <c r="G74" s="318">
        <v>19.954000000000001</v>
      </c>
      <c r="H74" s="319">
        <f t="shared" si="6"/>
        <v>2530.0459999999998</v>
      </c>
      <c r="I74" s="319">
        <v>387.75700000000001</v>
      </c>
      <c r="J74" s="704" t="s">
        <v>1240</v>
      </c>
      <c r="K74" s="689" t="s">
        <v>95</v>
      </c>
      <c r="L74" s="696" t="s">
        <v>1241</v>
      </c>
      <c r="M74" s="360">
        <v>2600</v>
      </c>
      <c r="N74" s="339">
        <v>3000</v>
      </c>
      <c r="O74" s="323">
        <f t="shared" si="7"/>
        <v>400</v>
      </c>
      <c r="P74" s="319">
        <v>0</v>
      </c>
      <c r="Q74" s="803" t="s">
        <v>95</v>
      </c>
      <c r="R74" s="798" t="s">
        <v>1337</v>
      </c>
      <c r="S74" s="132"/>
      <c r="T74" s="361" t="s">
        <v>306</v>
      </c>
      <c r="U74" s="361" t="s">
        <v>229</v>
      </c>
      <c r="V74" s="335" t="s">
        <v>230</v>
      </c>
      <c r="W74" s="362">
        <v>6</v>
      </c>
      <c r="X74" s="342" t="s">
        <v>119</v>
      </c>
      <c r="Y74" s="331"/>
      <c r="Z74" s="331" t="s">
        <v>135</v>
      </c>
      <c r="AA74" s="332"/>
    </row>
    <row r="75" spans="1:27" s="42" customFormat="1" ht="295.7" customHeight="1" x14ac:dyDescent="0.15">
      <c r="A75" s="333">
        <v>62</v>
      </c>
      <c r="B75" s="335" t="s">
        <v>750</v>
      </c>
      <c r="C75" s="335" t="s">
        <v>224</v>
      </c>
      <c r="D75" s="335" t="s">
        <v>233</v>
      </c>
      <c r="E75" s="360">
        <v>2400</v>
      </c>
      <c r="F75" s="767">
        <v>0</v>
      </c>
      <c r="G75" s="318">
        <v>0</v>
      </c>
      <c r="H75" s="319">
        <f t="shared" si="6"/>
        <v>2400</v>
      </c>
      <c r="I75" s="319">
        <v>524.64499999999998</v>
      </c>
      <c r="J75" s="348" t="s">
        <v>933</v>
      </c>
      <c r="K75" s="801" t="s">
        <v>95</v>
      </c>
      <c r="L75" s="338" t="s">
        <v>1133</v>
      </c>
      <c r="M75" s="360">
        <v>1300</v>
      </c>
      <c r="N75" s="339">
        <v>0</v>
      </c>
      <c r="O75" s="323">
        <f t="shared" si="7"/>
        <v>-1300</v>
      </c>
      <c r="P75" s="319">
        <v>-1300</v>
      </c>
      <c r="Q75" s="803" t="s">
        <v>93</v>
      </c>
      <c r="R75" s="798" t="s">
        <v>1312</v>
      </c>
      <c r="S75" s="132"/>
      <c r="T75" s="361" t="s">
        <v>306</v>
      </c>
      <c r="U75" s="361" t="s">
        <v>229</v>
      </c>
      <c r="V75" s="335" t="s">
        <v>230</v>
      </c>
      <c r="W75" s="362">
        <v>7</v>
      </c>
      <c r="X75" s="342" t="s">
        <v>119</v>
      </c>
      <c r="Y75" s="331"/>
      <c r="Z75" s="331" t="s">
        <v>135</v>
      </c>
      <c r="AA75" s="332"/>
    </row>
    <row r="76" spans="1:27" s="42" customFormat="1" ht="188.45" customHeight="1" x14ac:dyDescent="0.15">
      <c r="A76" s="333">
        <v>63</v>
      </c>
      <c r="B76" s="335" t="s">
        <v>751</v>
      </c>
      <c r="C76" s="335" t="s">
        <v>224</v>
      </c>
      <c r="D76" s="335" t="s">
        <v>233</v>
      </c>
      <c r="E76" s="360">
        <v>1600</v>
      </c>
      <c r="F76" s="767">
        <v>0</v>
      </c>
      <c r="G76" s="318">
        <v>0</v>
      </c>
      <c r="H76" s="319">
        <f t="shared" si="6"/>
        <v>1600</v>
      </c>
      <c r="I76" s="319">
        <v>910.21900000000005</v>
      </c>
      <c r="J76" s="716" t="s">
        <v>1101</v>
      </c>
      <c r="K76" s="801" t="s">
        <v>95</v>
      </c>
      <c r="L76" s="338" t="s">
        <v>1134</v>
      </c>
      <c r="M76" s="360">
        <v>2000</v>
      </c>
      <c r="N76" s="339">
        <v>1500</v>
      </c>
      <c r="O76" s="323">
        <f t="shared" si="7"/>
        <v>-500</v>
      </c>
      <c r="P76" s="319">
        <v>-500</v>
      </c>
      <c r="Q76" s="803" t="s">
        <v>93</v>
      </c>
      <c r="R76" s="798" t="s">
        <v>1357</v>
      </c>
      <c r="S76" s="132"/>
      <c r="T76" s="361" t="s">
        <v>306</v>
      </c>
      <c r="U76" s="361" t="s">
        <v>229</v>
      </c>
      <c r="V76" s="335" t="s">
        <v>230</v>
      </c>
      <c r="W76" s="362">
        <v>8</v>
      </c>
      <c r="X76" s="342" t="s">
        <v>119</v>
      </c>
      <c r="Y76" s="331"/>
      <c r="Z76" s="331" t="s">
        <v>135</v>
      </c>
      <c r="AA76" s="332"/>
    </row>
    <row r="77" spans="1:27" s="42" customFormat="1" ht="99" customHeight="1" x14ac:dyDescent="0.15">
      <c r="A77" s="333">
        <v>64</v>
      </c>
      <c r="B77" s="335" t="s">
        <v>307</v>
      </c>
      <c r="C77" s="335" t="s">
        <v>224</v>
      </c>
      <c r="D77" s="335" t="s">
        <v>304</v>
      </c>
      <c r="E77" s="360">
        <v>1200</v>
      </c>
      <c r="F77" s="767">
        <v>0</v>
      </c>
      <c r="G77" s="318">
        <v>0</v>
      </c>
      <c r="H77" s="319">
        <f t="shared" si="6"/>
        <v>1200</v>
      </c>
      <c r="I77" s="319">
        <v>89.338999999999999</v>
      </c>
      <c r="J77" s="348" t="s">
        <v>1102</v>
      </c>
      <c r="K77" s="801" t="s">
        <v>95</v>
      </c>
      <c r="L77" s="338" t="s">
        <v>1135</v>
      </c>
      <c r="M77" s="360">
        <v>500</v>
      </c>
      <c r="N77" s="339">
        <v>500</v>
      </c>
      <c r="O77" s="323">
        <f t="shared" si="7"/>
        <v>0</v>
      </c>
      <c r="P77" s="319">
        <v>0</v>
      </c>
      <c r="Q77" s="803" t="s">
        <v>95</v>
      </c>
      <c r="R77" s="798" t="s">
        <v>1313</v>
      </c>
      <c r="S77" s="132"/>
      <c r="T77" s="361" t="s">
        <v>306</v>
      </c>
      <c r="U77" s="361" t="s">
        <v>229</v>
      </c>
      <c r="V77" s="335" t="s">
        <v>230</v>
      </c>
      <c r="W77" s="362">
        <v>9</v>
      </c>
      <c r="X77" s="342" t="s">
        <v>119</v>
      </c>
      <c r="Y77" s="331"/>
      <c r="Z77" s="331" t="s">
        <v>135</v>
      </c>
      <c r="AA77" s="332"/>
    </row>
    <row r="78" spans="1:27" s="42" customFormat="1" ht="40.35" customHeight="1" x14ac:dyDescent="0.15">
      <c r="A78" s="333">
        <v>65</v>
      </c>
      <c r="B78" s="335" t="s">
        <v>308</v>
      </c>
      <c r="C78" s="335" t="s">
        <v>224</v>
      </c>
      <c r="D78" s="335" t="s">
        <v>304</v>
      </c>
      <c r="E78" s="360">
        <v>2000</v>
      </c>
      <c r="F78" s="767">
        <v>0</v>
      </c>
      <c r="G78" s="318">
        <v>0</v>
      </c>
      <c r="H78" s="319">
        <f t="shared" si="6"/>
        <v>2000</v>
      </c>
      <c r="I78" s="319">
        <v>1315.7149999999999</v>
      </c>
      <c r="J78" s="704" t="s">
        <v>1242</v>
      </c>
      <c r="K78" s="689" t="s">
        <v>95</v>
      </c>
      <c r="L78" s="696" t="s">
        <v>1243</v>
      </c>
      <c r="M78" s="360">
        <v>3500</v>
      </c>
      <c r="N78" s="339">
        <v>3500</v>
      </c>
      <c r="O78" s="323">
        <f t="shared" si="7"/>
        <v>0</v>
      </c>
      <c r="P78" s="319">
        <v>0</v>
      </c>
      <c r="Q78" s="803" t="s">
        <v>95</v>
      </c>
      <c r="R78" s="798" t="s">
        <v>1314</v>
      </c>
      <c r="S78" s="132"/>
      <c r="T78" s="361" t="s">
        <v>306</v>
      </c>
      <c r="U78" s="361" t="s">
        <v>229</v>
      </c>
      <c r="V78" s="335" t="s">
        <v>230</v>
      </c>
      <c r="W78" s="362">
        <v>10</v>
      </c>
      <c r="X78" s="342" t="s">
        <v>119</v>
      </c>
      <c r="Y78" s="331"/>
      <c r="Z78" s="331" t="s">
        <v>135</v>
      </c>
      <c r="AA78" s="332"/>
    </row>
    <row r="79" spans="1:27" s="42" customFormat="1" ht="124.5" customHeight="1" x14ac:dyDescent="0.15">
      <c r="A79" s="333">
        <v>66</v>
      </c>
      <c r="B79" s="335" t="s">
        <v>792</v>
      </c>
      <c r="C79" s="335" t="s">
        <v>224</v>
      </c>
      <c r="D79" s="335" t="s">
        <v>304</v>
      </c>
      <c r="E79" s="360">
        <v>5500</v>
      </c>
      <c r="F79" s="767">
        <v>0</v>
      </c>
      <c r="G79" s="318">
        <v>0</v>
      </c>
      <c r="H79" s="319">
        <f t="shared" si="6"/>
        <v>5500</v>
      </c>
      <c r="I79" s="319">
        <v>1107.212</v>
      </c>
      <c r="J79" s="348" t="s">
        <v>1103</v>
      </c>
      <c r="K79" s="801" t="s">
        <v>95</v>
      </c>
      <c r="L79" s="338" t="s">
        <v>1136</v>
      </c>
      <c r="M79" s="360">
        <v>5000</v>
      </c>
      <c r="N79" s="339">
        <v>6500</v>
      </c>
      <c r="O79" s="323">
        <f t="shared" si="7"/>
        <v>1500</v>
      </c>
      <c r="P79" s="319">
        <v>0</v>
      </c>
      <c r="Q79" s="803" t="s">
        <v>1297</v>
      </c>
      <c r="R79" s="798" t="s">
        <v>1315</v>
      </c>
      <c r="S79" s="132"/>
      <c r="T79" s="361" t="s">
        <v>306</v>
      </c>
      <c r="U79" s="361" t="s">
        <v>229</v>
      </c>
      <c r="V79" s="335" t="s">
        <v>230</v>
      </c>
      <c r="W79" s="362">
        <v>11</v>
      </c>
      <c r="X79" s="342" t="s">
        <v>119</v>
      </c>
      <c r="Y79" s="331"/>
      <c r="Z79" s="331" t="s">
        <v>135</v>
      </c>
      <c r="AA79" s="332"/>
    </row>
    <row r="80" spans="1:27" s="42" customFormat="1" ht="220.7" customHeight="1" x14ac:dyDescent="0.15">
      <c r="A80" s="333">
        <v>67</v>
      </c>
      <c r="B80" s="335" t="s">
        <v>752</v>
      </c>
      <c r="C80" s="335" t="s">
        <v>224</v>
      </c>
      <c r="D80" s="335" t="s">
        <v>304</v>
      </c>
      <c r="E80" s="360">
        <v>275</v>
      </c>
      <c r="F80" s="767">
        <v>0</v>
      </c>
      <c r="G80" s="318">
        <v>0</v>
      </c>
      <c r="H80" s="319">
        <f t="shared" si="6"/>
        <v>275</v>
      </c>
      <c r="I80" s="319">
        <v>16.591999999999999</v>
      </c>
      <c r="J80" s="716" t="s">
        <v>1104</v>
      </c>
      <c r="K80" s="801" t="s">
        <v>95</v>
      </c>
      <c r="L80" s="338" t="s">
        <v>1137</v>
      </c>
      <c r="M80" s="360">
        <v>200</v>
      </c>
      <c r="N80" s="339">
        <v>200</v>
      </c>
      <c r="O80" s="323">
        <f t="shared" si="7"/>
        <v>0</v>
      </c>
      <c r="P80" s="319">
        <v>0</v>
      </c>
      <c r="Q80" s="803" t="s">
        <v>95</v>
      </c>
      <c r="R80" s="798" t="s">
        <v>1316</v>
      </c>
      <c r="S80" s="132"/>
      <c r="T80" s="361" t="s">
        <v>306</v>
      </c>
      <c r="U80" s="361" t="s">
        <v>229</v>
      </c>
      <c r="V80" s="335" t="s">
        <v>230</v>
      </c>
      <c r="W80" s="362">
        <v>12</v>
      </c>
      <c r="X80" s="342" t="s">
        <v>119</v>
      </c>
      <c r="Y80" s="331"/>
      <c r="Z80" s="331" t="s">
        <v>135</v>
      </c>
      <c r="AA80" s="332"/>
    </row>
    <row r="81" spans="1:27" s="42" customFormat="1" ht="56.25" customHeight="1" x14ac:dyDescent="0.15">
      <c r="A81" s="333">
        <v>68</v>
      </c>
      <c r="B81" s="335" t="s">
        <v>309</v>
      </c>
      <c r="C81" s="335" t="s">
        <v>224</v>
      </c>
      <c r="D81" s="335" t="s">
        <v>286</v>
      </c>
      <c r="E81" s="360">
        <v>500</v>
      </c>
      <c r="F81" s="767">
        <v>0</v>
      </c>
      <c r="G81" s="318">
        <v>0</v>
      </c>
      <c r="H81" s="319">
        <f t="shared" si="6"/>
        <v>500</v>
      </c>
      <c r="I81" s="319">
        <v>131.011</v>
      </c>
      <c r="J81" s="348" t="s">
        <v>1105</v>
      </c>
      <c r="K81" s="801" t="s">
        <v>161</v>
      </c>
      <c r="L81" s="338" t="s">
        <v>1138</v>
      </c>
      <c r="M81" s="360">
        <v>230</v>
      </c>
      <c r="N81" s="339">
        <v>0</v>
      </c>
      <c r="O81" s="323">
        <f t="shared" si="7"/>
        <v>-230</v>
      </c>
      <c r="P81" s="319">
        <v>0</v>
      </c>
      <c r="Q81" s="803" t="s">
        <v>159</v>
      </c>
      <c r="R81" s="798" t="s">
        <v>1317</v>
      </c>
      <c r="S81" s="132"/>
      <c r="T81" s="361" t="s">
        <v>306</v>
      </c>
      <c r="U81" s="361" t="s">
        <v>229</v>
      </c>
      <c r="V81" s="335" t="s">
        <v>230</v>
      </c>
      <c r="W81" s="362">
        <v>13</v>
      </c>
      <c r="X81" s="342" t="s">
        <v>119</v>
      </c>
      <c r="Y81" s="331"/>
      <c r="Z81" s="331" t="s">
        <v>135</v>
      </c>
      <c r="AA81" s="332"/>
    </row>
    <row r="82" spans="1:27" s="42" customFormat="1" ht="71.25" customHeight="1" x14ac:dyDescent="0.15">
      <c r="A82" s="333">
        <v>69</v>
      </c>
      <c r="B82" s="335" t="s">
        <v>310</v>
      </c>
      <c r="C82" s="335" t="s">
        <v>224</v>
      </c>
      <c r="D82" s="335" t="s">
        <v>753</v>
      </c>
      <c r="E82" s="360">
        <v>3700</v>
      </c>
      <c r="F82" s="767">
        <v>0</v>
      </c>
      <c r="G82" s="318">
        <v>0</v>
      </c>
      <c r="H82" s="319">
        <f t="shared" si="6"/>
        <v>3700</v>
      </c>
      <c r="I82" s="319">
        <v>2290.277</v>
      </c>
      <c r="J82" s="704" t="s">
        <v>1244</v>
      </c>
      <c r="K82" s="689" t="s">
        <v>95</v>
      </c>
      <c r="L82" s="696" t="s">
        <v>1245</v>
      </c>
      <c r="M82" s="360">
        <v>3700</v>
      </c>
      <c r="N82" s="339">
        <v>5280</v>
      </c>
      <c r="O82" s="323">
        <f t="shared" si="7"/>
        <v>1580</v>
      </c>
      <c r="P82" s="319">
        <v>0</v>
      </c>
      <c r="Q82" s="803" t="s">
        <v>95</v>
      </c>
      <c r="R82" s="798" t="s">
        <v>1318</v>
      </c>
      <c r="S82" s="132" t="s">
        <v>1737</v>
      </c>
      <c r="T82" s="361" t="s">
        <v>306</v>
      </c>
      <c r="U82" s="361" t="s">
        <v>229</v>
      </c>
      <c r="V82" s="335" t="s">
        <v>230</v>
      </c>
      <c r="W82" s="362">
        <v>14</v>
      </c>
      <c r="X82" s="342" t="s">
        <v>119</v>
      </c>
      <c r="Y82" s="331"/>
      <c r="Z82" s="331" t="s">
        <v>135</v>
      </c>
      <c r="AA82" s="332"/>
    </row>
    <row r="83" spans="1:27" s="42" customFormat="1" ht="145.35" customHeight="1" x14ac:dyDescent="0.15">
      <c r="A83" s="333">
        <v>70</v>
      </c>
      <c r="B83" s="335" t="s">
        <v>311</v>
      </c>
      <c r="C83" s="335" t="s">
        <v>224</v>
      </c>
      <c r="D83" s="335" t="s">
        <v>304</v>
      </c>
      <c r="E83" s="360">
        <v>2000</v>
      </c>
      <c r="F83" s="767">
        <v>0</v>
      </c>
      <c r="G83" s="318">
        <v>92.656999999999996</v>
      </c>
      <c r="H83" s="319">
        <f t="shared" si="6"/>
        <v>1907.3430000000001</v>
      </c>
      <c r="I83" s="319">
        <v>1907.3430000000001</v>
      </c>
      <c r="J83" s="348" t="s">
        <v>934</v>
      </c>
      <c r="K83" s="801" t="s">
        <v>95</v>
      </c>
      <c r="L83" s="338" t="s">
        <v>1139</v>
      </c>
      <c r="M83" s="360">
        <v>3000</v>
      </c>
      <c r="N83" s="339">
        <v>4000</v>
      </c>
      <c r="O83" s="323">
        <f t="shared" si="7"/>
        <v>1000</v>
      </c>
      <c r="P83" s="319">
        <v>0</v>
      </c>
      <c r="Q83" s="803" t="s">
        <v>95</v>
      </c>
      <c r="R83" s="798" t="s">
        <v>1338</v>
      </c>
      <c r="S83" s="132"/>
      <c r="T83" s="361" t="s">
        <v>306</v>
      </c>
      <c r="U83" s="361" t="s">
        <v>229</v>
      </c>
      <c r="V83" s="335" t="s">
        <v>230</v>
      </c>
      <c r="W83" s="362">
        <v>15</v>
      </c>
      <c r="X83" s="342" t="s">
        <v>119</v>
      </c>
      <c r="Y83" s="331"/>
      <c r="Z83" s="331" t="s">
        <v>135</v>
      </c>
      <c r="AA83" s="332"/>
    </row>
    <row r="84" spans="1:27" s="42" customFormat="1" ht="143.25" customHeight="1" x14ac:dyDescent="0.15">
      <c r="A84" s="333">
        <v>71</v>
      </c>
      <c r="B84" s="335" t="s">
        <v>312</v>
      </c>
      <c r="C84" s="335" t="s">
        <v>224</v>
      </c>
      <c r="D84" s="335" t="s">
        <v>304</v>
      </c>
      <c r="E84" s="360">
        <v>800</v>
      </c>
      <c r="F84" s="767">
        <v>0</v>
      </c>
      <c r="G84" s="318">
        <v>0</v>
      </c>
      <c r="H84" s="319">
        <f t="shared" si="6"/>
        <v>800</v>
      </c>
      <c r="I84" s="319">
        <v>100.78100000000001</v>
      </c>
      <c r="J84" s="716" t="s">
        <v>1106</v>
      </c>
      <c r="K84" s="801" t="s">
        <v>95</v>
      </c>
      <c r="L84" s="338" t="s">
        <v>1140</v>
      </c>
      <c r="M84" s="360">
        <v>800</v>
      </c>
      <c r="N84" s="339">
        <v>800</v>
      </c>
      <c r="O84" s="323">
        <f t="shared" si="7"/>
        <v>0</v>
      </c>
      <c r="P84" s="319">
        <v>0</v>
      </c>
      <c r="Q84" s="803" t="s">
        <v>95</v>
      </c>
      <c r="R84" s="798" t="s">
        <v>1319</v>
      </c>
      <c r="S84" s="132"/>
      <c r="T84" s="361" t="s">
        <v>306</v>
      </c>
      <c r="U84" s="361" t="s">
        <v>229</v>
      </c>
      <c r="V84" s="335" t="s">
        <v>230</v>
      </c>
      <c r="W84" s="362">
        <v>16</v>
      </c>
      <c r="X84" s="342" t="s">
        <v>119</v>
      </c>
      <c r="Y84" s="331" t="s">
        <v>135</v>
      </c>
      <c r="Z84" s="331"/>
      <c r="AA84" s="332"/>
    </row>
    <row r="85" spans="1:27" s="42" customFormat="1" ht="63.75" customHeight="1" x14ac:dyDescent="0.15">
      <c r="A85" s="333">
        <v>72</v>
      </c>
      <c r="B85" s="335" t="s">
        <v>313</v>
      </c>
      <c r="C85" s="335" t="s">
        <v>224</v>
      </c>
      <c r="D85" s="335" t="s">
        <v>289</v>
      </c>
      <c r="E85" s="360">
        <v>100</v>
      </c>
      <c r="F85" s="767">
        <v>0</v>
      </c>
      <c r="G85" s="318">
        <v>0</v>
      </c>
      <c r="H85" s="319">
        <f t="shared" si="6"/>
        <v>100</v>
      </c>
      <c r="I85" s="319">
        <v>129.6</v>
      </c>
      <c r="J85" s="348" t="s">
        <v>1107</v>
      </c>
      <c r="K85" s="801" t="s">
        <v>161</v>
      </c>
      <c r="L85" s="338" t="s">
        <v>1141</v>
      </c>
      <c r="M85" s="360">
        <v>0</v>
      </c>
      <c r="N85" s="339">
        <v>0</v>
      </c>
      <c r="O85" s="323">
        <f t="shared" si="7"/>
        <v>0</v>
      </c>
      <c r="P85" s="319">
        <v>0</v>
      </c>
      <c r="Q85" s="803" t="s">
        <v>159</v>
      </c>
      <c r="R85" s="798" t="s">
        <v>1320</v>
      </c>
      <c r="S85" s="132"/>
      <c r="T85" s="361" t="s">
        <v>306</v>
      </c>
      <c r="U85" s="361" t="s">
        <v>229</v>
      </c>
      <c r="V85" s="335" t="s">
        <v>230</v>
      </c>
      <c r="W85" s="362">
        <v>17</v>
      </c>
      <c r="X85" s="342" t="s">
        <v>119</v>
      </c>
      <c r="Y85" s="331" t="s">
        <v>135</v>
      </c>
      <c r="Z85" s="331"/>
      <c r="AA85" s="332"/>
    </row>
    <row r="86" spans="1:27" s="42" customFormat="1" ht="66.599999999999994" customHeight="1" x14ac:dyDescent="0.15">
      <c r="A86" s="333">
        <v>73</v>
      </c>
      <c r="B86" s="335" t="s">
        <v>314</v>
      </c>
      <c r="C86" s="335" t="s">
        <v>224</v>
      </c>
      <c r="D86" s="335" t="s">
        <v>293</v>
      </c>
      <c r="E86" s="360">
        <v>74</v>
      </c>
      <c r="F86" s="767">
        <v>0</v>
      </c>
      <c r="G86" s="318">
        <v>0</v>
      </c>
      <c r="H86" s="319">
        <f t="shared" si="6"/>
        <v>74</v>
      </c>
      <c r="I86" s="319">
        <v>69.646000000000001</v>
      </c>
      <c r="J86" s="704" t="s">
        <v>1246</v>
      </c>
      <c r="K86" s="689" t="s">
        <v>95</v>
      </c>
      <c r="L86" s="696" t="s">
        <v>1247</v>
      </c>
      <c r="M86" s="360">
        <v>74</v>
      </c>
      <c r="N86" s="339">
        <v>74</v>
      </c>
      <c r="O86" s="323">
        <f t="shared" si="7"/>
        <v>0</v>
      </c>
      <c r="P86" s="319">
        <v>0</v>
      </c>
      <c r="Q86" s="803" t="s">
        <v>95</v>
      </c>
      <c r="R86" s="798" t="s">
        <v>1321</v>
      </c>
      <c r="S86" s="132"/>
      <c r="T86" s="361" t="s">
        <v>306</v>
      </c>
      <c r="U86" s="361" t="s">
        <v>229</v>
      </c>
      <c r="V86" s="335" t="s">
        <v>230</v>
      </c>
      <c r="W86" s="362">
        <v>18</v>
      </c>
      <c r="X86" s="342" t="s">
        <v>119</v>
      </c>
      <c r="Y86" s="331" t="s">
        <v>135</v>
      </c>
      <c r="Z86" s="331"/>
      <c r="AA86" s="332"/>
    </row>
    <row r="87" spans="1:27" s="42" customFormat="1" ht="195.75" customHeight="1" x14ac:dyDescent="0.15">
      <c r="A87" s="333">
        <v>74</v>
      </c>
      <c r="B87" s="335" t="s">
        <v>315</v>
      </c>
      <c r="C87" s="335" t="s">
        <v>224</v>
      </c>
      <c r="D87" s="335" t="s">
        <v>304</v>
      </c>
      <c r="E87" s="360">
        <v>260</v>
      </c>
      <c r="F87" s="767">
        <v>0</v>
      </c>
      <c r="G87" s="339">
        <v>0</v>
      </c>
      <c r="H87" s="319">
        <f t="shared" si="6"/>
        <v>260</v>
      </c>
      <c r="I87" s="319">
        <v>250.56</v>
      </c>
      <c r="J87" s="348" t="s">
        <v>977</v>
      </c>
      <c r="K87" s="801" t="s">
        <v>95</v>
      </c>
      <c r="L87" s="338" t="s">
        <v>965</v>
      </c>
      <c r="M87" s="360">
        <v>260</v>
      </c>
      <c r="N87" s="339">
        <v>300</v>
      </c>
      <c r="O87" s="323">
        <f t="shared" si="7"/>
        <v>40</v>
      </c>
      <c r="P87" s="319">
        <v>0</v>
      </c>
      <c r="Q87" s="803" t="s">
        <v>1297</v>
      </c>
      <c r="R87" s="798" t="s">
        <v>1533</v>
      </c>
      <c r="S87" s="132"/>
      <c r="T87" s="361" t="s">
        <v>316</v>
      </c>
      <c r="U87" s="361" t="s">
        <v>229</v>
      </c>
      <c r="V87" s="335" t="s">
        <v>230</v>
      </c>
      <c r="W87" s="362">
        <v>19</v>
      </c>
      <c r="X87" s="342" t="s">
        <v>119</v>
      </c>
      <c r="Y87" s="331" t="s">
        <v>135</v>
      </c>
      <c r="Z87" s="331"/>
      <c r="AA87" s="332"/>
    </row>
    <row r="88" spans="1:27" s="42" customFormat="1" ht="134.1" customHeight="1" x14ac:dyDescent="0.15">
      <c r="A88" s="333">
        <v>75</v>
      </c>
      <c r="B88" s="335" t="s">
        <v>762</v>
      </c>
      <c r="C88" s="335" t="s">
        <v>224</v>
      </c>
      <c r="D88" s="335" t="s">
        <v>304</v>
      </c>
      <c r="E88" s="360">
        <v>100</v>
      </c>
      <c r="F88" s="767">
        <v>0</v>
      </c>
      <c r="G88" s="339">
        <v>0</v>
      </c>
      <c r="H88" s="319">
        <f t="shared" si="6"/>
        <v>100</v>
      </c>
      <c r="I88" s="319">
        <v>0</v>
      </c>
      <c r="J88" s="348" t="s">
        <v>966</v>
      </c>
      <c r="K88" s="801" t="s">
        <v>161</v>
      </c>
      <c r="L88" s="338" t="s">
        <v>967</v>
      </c>
      <c r="M88" s="360">
        <v>0</v>
      </c>
      <c r="N88" s="339"/>
      <c r="O88" s="323">
        <f t="shared" si="7"/>
        <v>0</v>
      </c>
      <c r="P88" s="319">
        <v>0</v>
      </c>
      <c r="Q88" s="803" t="s">
        <v>159</v>
      </c>
      <c r="R88" s="798" t="s">
        <v>1534</v>
      </c>
      <c r="S88" s="132"/>
      <c r="T88" s="361" t="s">
        <v>316</v>
      </c>
      <c r="U88" s="361" t="s">
        <v>229</v>
      </c>
      <c r="V88" s="335" t="s">
        <v>230</v>
      </c>
      <c r="W88" s="362">
        <v>20</v>
      </c>
      <c r="X88" s="342" t="s">
        <v>119</v>
      </c>
      <c r="Y88" s="331"/>
      <c r="Z88" s="331" t="s">
        <v>135</v>
      </c>
      <c r="AA88" s="332"/>
    </row>
    <row r="89" spans="1:27" s="42" customFormat="1" ht="87.6" customHeight="1" x14ac:dyDescent="0.15">
      <c r="A89" s="333">
        <v>76</v>
      </c>
      <c r="B89" s="335" t="s">
        <v>763</v>
      </c>
      <c r="C89" s="335" t="s">
        <v>224</v>
      </c>
      <c r="D89" s="335" t="s">
        <v>304</v>
      </c>
      <c r="E89" s="360">
        <v>1000</v>
      </c>
      <c r="F89" s="767">
        <v>0</v>
      </c>
      <c r="G89" s="339">
        <v>0</v>
      </c>
      <c r="H89" s="319">
        <f t="shared" si="6"/>
        <v>1000</v>
      </c>
      <c r="I89" s="319">
        <v>109.279</v>
      </c>
      <c r="J89" s="704" t="s">
        <v>1233</v>
      </c>
      <c r="K89" s="689" t="s">
        <v>95</v>
      </c>
      <c r="L89" s="696" t="s">
        <v>1535</v>
      </c>
      <c r="M89" s="360">
        <v>1000</v>
      </c>
      <c r="N89" s="339">
        <v>1000</v>
      </c>
      <c r="O89" s="323">
        <f t="shared" si="7"/>
        <v>0</v>
      </c>
      <c r="P89" s="319">
        <v>0</v>
      </c>
      <c r="Q89" s="803" t="s">
        <v>95</v>
      </c>
      <c r="R89" s="802" t="s">
        <v>1536</v>
      </c>
      <c r="S89" s="132"/>
      <c r="T89" s="361" t="s">
        <v>316</v>
      </c>
      <c r="U89" s="361" t="s">
        <v>229</v>
      </c>
      <c r="V89" s="335" t="s">
        <v>230</v>
      </c>
      <c r="W89" s="362">
        <v>21</v>
      </c>
      <c r="X89" s="342" t="s">
        <v>119</v>
      </c>
      <c r="Y89" s="331"/>
      <c r="Z89" s="331" t="s">
        <v>135</v>
      </c>
      <c r="AA89" s="332"/>
    </row>
    <row r="90" spans="1:27" s="42" customFormat="1" ht="83.85" customHeight="1" x14ac:dyDescent="0.15">
      <c r="A90" s="333">
        <v>77</v>
      </c>
      <c r="B90" s="335" t="s">
        <v>317</v>
      </c>
      <c r="C90" s="335" t="s">
        <v>224</v>
      </c>
      <c r="D90" s="335" t="s">
        <v>304</v>
      </c>
      <c r="E90" s="360">
        <v>400</v>
      </c>
      <c r="F90" s="767">
        <v>0</v>
      </c>
      <c r="G90" s="339">
        <v>0</v>
      </c>
      <c r="H90" s="319">
        <f t="shared" si="6"/>
        <v>400</v>
      </c>
      <c r="I90" s="319">
        <v>313.74516299999999</v>
      </c>
      <c r="J90" s="719" t="s">
        <v>1155</v>
      </c>
      <c r="K90" s="689" t="s">
        <v>140</v>
      </c>
      <c r="L90" s="690" t="s">
        <v>1156</v>
      </c>
      <c r="M90" s="360">
        <v>500</v>
      </c>
      <c r="N90" s="339">
        <v>500</v>
      </c>
      <c r="O90" s="323">
        <f t="shared" si="7"/>
        <v>0</v>
      </c>
      <c r="P90" s="319">
        <v>0</v>
      </c>
      <c r="Q90" s="803" t="s">
        <v>1297</v>
      </c>
      <c r="R90" s="798" t="s">
        <v>1618</v>
      </c>
      <c r="S90" s="132"/>
      <c r="T90" s="361" t="s">
        <v>318</v>
      </c>
      <c r="U90" s="361" t="s">
        <v>229</v>
      </c>
      <c r="V90" s="335" t="s">
        <v>230</v>
      </c>
      <c r="W90" s="362">
        <v>22</v>
      </c>
      <c r="X90" s="342" t="s">
        <v>119</v>
      </c>
      <c r="Y90" s="331"/>
      <c r="Z90" s="331" t="s">
        <v>135</v>
      </c>
      <c r="AA90" s="332"/>
    </row>
    <row r="91" spans="1:27" s="42" customFormat="1" ht="144" customHeight="1" x14ac:dyDescent="0.15">
      <c r="A91" s="333">
        <v>78</v>
      </c>
      <c r="B91" s="335" t="s">
        <v>319</v>
      </c>
      <c r="C91" s="335" t="s">
        <v>224</v>
      </c>
      <c r="D91" s="335" t="s">
        <v>286</v>
      </c>
      <c r="E91" s="360">
        <v>700</v>
      </c>
      <c r="F91" s="767">
        <v>0</v>
      </c>
      <c r="G91" s="339">
        <v>0</v>
      </c>
      <c r="H91" s="319">
        <f t="shared" si="6"/>
        <v>700</v>
      </c>
      <c r="I91" s="319">
        <v>578.899</v>
      </c>
      <c r="J91" s="704" t="s">
        <v>1619</v>
      </c>
      <c r="K91" s="689" t="s">
        <v>140</v>
      </c>
      <c r="L91" s="696" t="s">
        <v>1157</v>
      </c>
      <c r="M91" s="319">
        <v>700</v>
      </c>
      <c r="N91" s="319">
        <v>0</v>
      </c>
      <c r="O91" s="323">
        <f t="shared" si="7"/>
        <v>-700</v>
      </c>
      <c r="P91" s="319">
        <v>0</v>
      </c>
      <c r="Q91" s="803" t="s">
        <v>159</v>
      </c>
      <c r="R91" s="798" t="s">
        <v>1620</v>
      </c>
      <c r="S91" s="132"/>
      <c r="T91" s="361" t="s">
        <v>318</v>
      </c>
      <c r="U91" s="361" t="s">
        <v>1621</v>
      </c>
      <c r="V91" s="335" t="s">
        <v>230</v>
      </c>
      <c r="W91" s="362">
        <v>23</v>
      </c>
      <c r="X91" s="330" t="s">
        <v>120</v>
      </c>
      <c r="Y91" s="331" t="s">
        <v>135</v>
      </c>
      <c r="Z91" s="331"/>
      <c r="AA91" s="332"/>
    </row>
    <row r="92" spans="1:27" s="42" customFormat="1" ht="269.25" customHeight="1" x14ac:dyDescent="0.15">
      <c r="A92" s="577">
        <v>79</v>
      </c>
      <c r="B92" s="335" t="s">
        <v>320</v>
      </c>
      <c r="C92" s="335" t="s">
        <v>224</v>
      </c>
      <c r="D92" s="686" t="s">
        <v>803</v>
      </c>
      <c r="E92" s="360">
        <v>1993</v>
      </c>
      <c r="F92" s="319">
        <v>0</v>
      </c>
      <c r="G92" s="319">
        <v>1904</v>
      </c>
      <c r="H92" s="319">
        <f t="shared" si="6"/>
        <v>89</v>
      </c>
      <c r="I92" s="319">
        <v>89</v>
      </c>
      <c r="J92" s="713" t="s">
        <v>992</v>
      </c>
      <c r="K92" s="689" t="s">
        <v>161</v>
      </c>
      <c r="L92" s="693" t="s">
        <v>993</v>
      </c>
      <c r="M92" s="319">
        <v>0</v>
      </c>
      <c r="N92" s="319">
        <v>0</v>
      </c>
      <c r="O92" s="360">
        <f t="shared" si="7"/>
        <v>0</v>
      </c>
      <c r="P92" s="319">
        <v>0</v>
      </c>
      <c r="Q92" s="803" t="s">
        <v>159</v>
      </c>
      <c r="R92" s="798" t="s">
        <v>1622</v>
      </c>
      <c r="S92" s="132"/>
      <c r="T92" s="335" t="s">
        <v>1428</v>
      </c>
      <c r="U92" s="335" t="s">
        <v>229</v>
      </c>
      <c r="V92" s="335" t="s">
        <v>230</v>
      </c>
      <c r="W92" s="559" t="s">
        <v>321</v>
      </c>
      <c r="X92" s="342" t="s">
        <v>119</v>
      </c>
      <c r="Y92" s="331"/>
      <c r="Z92" s="331" t="s">
        <v>135</v>
      </c>
      <c r="AA92" s="332"/>
    </row>
    <row r="93" spans="1:27" s="42" customFormat="1" ht="68.25" customHeight="1" x14ac:dyDescent="0.15">
      <c r="A93" s="333">
        <v>80</v>
      </c>
      <c r="B93" s="335" t="s">
        <v>322</v>
      </c>
      <c r="C93" s="335" t="s">
        <v>224</v>
      </c>
      <c r="D93" s="335" t="s">
        <v>224</v>
      </c>
      <c r="E93" s="360">
        <v>1049.646</v>
      </c>
      <c r="F93" s="767">
        <v>0</v>
      </c>
      <c r="G93" s="318">
        <v>0</v>
      </c>
      <c r="H93" s="767">
        <f t="shared" si="6"/>
        <v>1049.646</v>
      </c>
      <c r="I93" s="319">
        <v>14.244</v>
      </c>
      <c r="J93" s="766" t="s">
        <v>1108</v>
      </c>
      <c r="K93" s="801" t="s">
        <v>161</v>
      </c>
      <c r="L93" s="364" t="s">
        <v>1142</v>
      </c>
      <c r="M93" s="767">
        <v>0</v>
      </c>
      <c r="N93" s="767">
        <v>0</v>
      </c>
      <c r="O93" s="323">
        <f t="shared" si="7"/>
        <v>0</v>
      </c>
      <c r="P93" s="767">
        <v>0</v>
      </c>
      <c r="Q93" s="803" t="s">
        <v>159</v>
      </c>
      <c r="R93" s="367" t="s">
        <v>1322</v>
      </c>
      <c r="S93" s="776"/>
      <c r="T93" s="335" t="s">
        <v>306</v>
      </c>
      <c r="U93" s="335" t="s">
        <v>229</v>
      </c>
      <c r="V93" s="335" t="s">
        <v>230</v>
      </c>
      <c r="W93" s="362" t="s">
        <v>321</v>
      </c>
      <c r="X93" s="342" t="s">
        <v>119</v>
      </c>
      <c r="Y93" s="331"/>
      <c r="Z93" s="331" t="s">
        <v>135</v>
      </c>
      <c r="AA93" s="332"/>
    </row>
    <row r="94" spans="1:27" s="385" customFormat="1" ht="23.85" customHeight="1" x14ac:dyDescent="0.15">
      <c r="A94" s="368"/>
      <c r="B94" s="369" t="s">
        <v>767</v>
      </c>
      <c r="C94" s="370"/>
      <c r="D94" s="370"/>
      <c r="E94" s="371"/>
      <c r="F94" s="372"/>
      <c r="G94" s="372"/>
      <c r="H94" s="373"/>
      <c r="I94" s="372"/>
      <c r="J94" s="374"/>
      <c r="K94" s="375"/>
      <c r="L94" s="376"/>
      <c r="M94" s="372"/>
      <c r="N94" s="372"/>
      <c r="O94" s="377"/>
      <c r="P94" s="372"/>
      <c r="Q94" s="803"/>
      <c r="R94" s="369"/>
      <c r="S94" s="378"/>
      <c r="T94" s="379"/>
      <c r="U94" s="380"/>
      <c r="V94" s="370"/>
      <c r="W94" s="381"/>
      <c r="X94" s="382"/>
      <c r="Y94" s="383"/>
      <c r="Z94" s="383"/>
      <c r="AA94" s="384"/>
    </row>
    <row r="95" spans="1:27" s="401" customFormat="1" ht="21.6" customHeight="1" x14ac:dyDescent="0.15">
      <c r="A95" s="386"/>
      <c r="B95" s="387" t="s">
        <v>323</v>
      </c>
      <c r="C95" s="388"/>
      <c r="D95" s="388"/>
      <c r="E95" s="389"/>
      <c r="F95" s="390"/>
      <c r="G95" s="390"/>
      <c r="H95" s="391"/>
      <c r="I95" s="391"/>
      <c r="J95" s="392"/>
      <c r="K95" s="393"/>
      <c r="L95" s="393"/>
      <c r="M95" s="391"/>
      <c r="N95" s="391"/>
      <c r="O95" s="391"/>
      <c r="P95" s="394"/>
      <c r="Q95" s="395"/>
      <c r="R95" s="396"/>
      <c r="S95" s="397"/>
      <c r="T95" s="397"/>
      <c r="U95" s="397"/>
      <c r="V95" s="398"/>
      <c r="W95" s="397"/>
      <c r="X95" s="399"/>
      <c r="Y95" s="397"/>
      <c r="Z95" s="397"/>
      <c r="AA95" s="400"/>
    </row>
    <row r="96" spans="1:27" s="42" customFormat="1" ht="80.45" customHeight="1" x14ac:dyDescent="0.15">
      <c r="A96" s="333">
        <v>81</v>
      </c>
      <c r="B96" s="798" t="s">
        <v>324</v>
      </c>
      <c r="C96" s="335" t="s">
        <v>216</v>
      </c>
      <c r="D96" s="335" t="s">
        <v>213</v>
      </c>
      <c r="E96" s="336">
        <v>179.25200000000001</v>
      </c>
      <c r="F96" s="319">
        <v>0</v>
      </c>
      <c r="G96" s="318">
        <v>0</v>
      </c>
      <c r="H96" s="319">
        <f>E96+F96-G96</f>
        <v>179.25200000000001</v>
      </c>
      <c r="I96" s="319">
        <v>179.251</v>
      </c>
      <c r="J96" s="337" t="s">
        <v>854</v>
      </c>
      <c r="K96" s="801" t="s">
        <v>95</v>
      </c>
      <c r="L96" s="338" t="s">
        <v>1109</v>
      </c>
      <c r="M96" s="319">
        <v>159.626</v>
      </c>
      <c r="N96" s="681">
        <v>166.38200000000001</v>
      </c>
      <c r="O96" s="323">
        <f t="shared" ref="O96:O97" si="8">+N96-M96</f>
        <v>6.7560000000000002</v>
      </c>
      <c r="P96" s="340">
        <v>0</v>
      </c>
      <c r="Q96" s="803" t="s">
        <v>95</v>
      </c>
      <c r="R96" s="798" t="s">
        <v>1288</v>
      </c>
      <c r="S96" s="132"/>
      <c r="T96" s="341" t="s">
        <v>210</v>
      </c>
      <c r="U96" s="342" t="s">
        <v>2</v>
      </c>
      <c r="V96" s="335" t="s">
        <v>214</v>
      </c>
      <c r="W96" s="343">
        <v>66</v>
      </c>
      <c r="X96" s="330" t="s">
        <v>734</v>
      </c>
      <c r="Y96" s="331"/>
      <c r="Z96" s="331" t="s">
        <v>215</v>
      </c>
      <c r="AA96" s="332"/>
    </row>
    <row r="97" spans="1:27" s="42" customFormat="1" ht="78.75" customHeight="1" x14ac:dyDescent="0.15">
      <c r="A97" s="333">
        <v>82</v>
      </c>
      <c r="B97" s="798" t="s">
        <v>754</v>
      </c>
      <c r="C97" s="335" t="s">
        <v>325</v>
      </c>
      <c r="D97" s="335" t="s">
        <v>213</v>
      </c>
      <c r="E97" s="336">
        <v>177.953</v>
      </c>
      <c r="F97" s="319">
        <v>0</v>
      </c>
      <c r="G97" s="318">
        <v>0</v>
      </c>
      <c r="H97" s="319">
        <f>E97+F97-G97</f>
        <v>177.953</v>
      </c>
      <c r="I97" s="319">
        <v>162.636</v>
      </c>
      <c r="J97" s="337" t="s">
        <v>854</v>
      </c>
      <c r="K97" s="801" t="s">
        <v>95</v>
      </c>
      <c r="L97" s="338" t="s">
        <v>1128</v>
      </c>
      <c r="M97" s="319">
        <v>156.08199999999999</v>
      </c>
      <c r="N97" s="681">
        <v>156.08199999999999</v>
      </c>
      <c r="O97" s="323">
        <f t="shared" si="8"/>
        <v>0</v>
      </c>
      <c r="P97" s="340">
        <v>0</v>
      </c>
      <c r="Q97" s="803" t="s">
        <v>95</v>
      </c>
      <c r="R97" s="798" t="s">
        <v>1289</v>
      </c>
      <c r="S97" s="132"/>
      <c r="T97" s="341" t="s">
        <v>210</v>
      </c>
      <c r="U97" s="342" t="s">
        <v>2</v>
      </c>
      <c r="V97" s="335" t="s">
        <v>326</v>
      </c>
      <c r="W97" s="343">
        <v>67</v>
      </c>
      <c r="X97" s="330" t="s">
        <v>733</v>
      </c>
      <c r="Y97" s="331" t="s">
        <v>135</v>
      </c>
      <c r="Z97" s="331"/>
      <c r="AA97" s="332"/>
    </row>
    <row r="98" spans="1:27" s="42" customFormat="1" ht="53.85" customHeight="1" x14ac:dyDescent="0.15">
      <c r="A98" s="333">
        <v>83</v>
      </c>
      <c r="B98" s="798" t="s">
        <v>327</v>
      </c>
      <c r="C98" s="335" t="s">
        <v>212</v>
      </c>
      <c r="D98" s="335" t="s">
        <v>224</v>
      </c>
      <c r="E98" s="336">
        <v>250</v>
      </c>
      <c r="F98" s="319">
        <v>0</v>
      </c>
      <c r="G98" s="318">
        <v>0</v>
      </c>
      <c r="H98" s="319">
        <f>E98+F98-G98</f>
        <v>250</v>
      </c>
      <c r="I98" s="319">
        <v>245</v>
      </c>
      <c r="J98" s="541" t="s">
        <v>854</v>
      </c>
      <c r="K98" s="801" t="s">
        <v>161</v>
      </c>
      <c r="L98" s="345" t="s">
        <v>861</v>
      </c>
      <c r="M98" s="319">
        <v>0</v>
      </c>
      <c r="N98" s="319">
        <v>0</v>
      </c>
      <c r="O98" s="323">
        <f t="shared" ref="O98:O111" si="9">+N98-M98</f>
        <v>0</v>
      </c>
      <c r="P98" s="319">
        <v>0</v>
      </c>
      <c r="Q98" s="803" t="s">
        <v>159</v>
      </c>
      <c r="R98" s="798" t="s">
        <v>1372</v>
      </c>
      <c r="S98" s="132"/>
      <c r="T98" s="341" t="s">
        <v>1373</v>
      </c>
      <c r="U98" s="342" t="s">
        <v>218</v>
      </c>
      <c r="V98" s="335" t="s">
        <v>219</v>
      </c>
      <c r="W98" s="343">
        <v>68</v>
      </c>
      <c r="X98" s="330" t="s">
        <v>733</v>
      </c>
      <c r="Y98" s="331" t="s">
        <v>215</v>
      </c>
      <c r="Z98" s="331"/>
      <c r="AA98" s="332"/>
    </row>
    <row r="99" spans="1:27" s="42" customFormat="1" ht="40.35" customHeight="1" x14ac:dyDescent="0.15">
      <c r="A99" s="909">
        <v>84</v>
      </c>
      <c r="B99" s="862" t="s">
        <v>806</v>
      </c>
      <c r="C99" s="915" t="s">
        <v>328</v>
      </c>
      <c r="D99" s="915" t="s">
        <v>213</v>
      </c>
      <c r="E99" s="336">
        <v>3.4590000000000001</v>
      </c>
      <c r="F99" s="319">
        <v>0</v>
      </c>
      <c r="G99" s="318">
        <v>0</v>
      </c>
      <c r="H99" s="319">
        <f t="shared" ref="H99:H100" si="10">E99+F99-G99</f>
        <v>3.4590000000000001</v>
      </c>
      <c r="I99" s="319">
        <v>3.4510000000000001</v>
      </c>
      <c r="J99" s="917" t="s">
        <v>1063</v>
      </c>
      <c r="K99" s="856" t="s">
        <v>95</v>
      </c>
      <c r="L99" s="932" t="s">
        <v>1110</v>
      </c>
      <c r="M99" s="319">
        <v>2.6440000000000001</v>
      </c>
      <c r="N99" s="319">
        <v>2.6440000000000001</v>
      </c>
      <c r="O99" s="323">
        <f t="shared" si="9"/>
        <v>0</v>
      </c>
      <c r="P99" s="938">
        <v>0</v>
      </c>
      <c r="Q99" s="860" t="s">
        <v>95</v>
      </c>
      <c r="R99" s="862" t="s">
        <v>1281</v>
      </c>
      <c r="S99" s="860"/>
      <c r="T99" s="341" t="s">
        <v>217</v>
      </c>
      <c r="U99" s="342" t="s">
        <v>2</v>
      </c>
      <c r="V99" s="335" t="s">
        <v>214</v>
      </c>
      <c r="W99" s="942">
        <v>69</v>
      </c>
      <c r="X99" s="778" t="s">
        <v>733</v>
      </c>
      <c r="Y99" s="331" t="s">
        <v>755</v>
      </c>
      <c r="Z99" s="331"/>
      <c r="AA99" s="332"/>
    </row>
    <row r="100" spans="1:27" s="42" customFormat="1" ht="40.35" customHeight="1" x14ac:dyDescent="0.15">
      <c r="A100" s="910"/>
      <c r="B100" s="863"/>
      <c r="C100" s="916"/>
      <c r="D100" s="916"/>
      <c r="E100" s="336">
        <v>98.277000000000001</v>
      </c>
      <c r="F100" s="319">
        <v>0</v>
      </c>
      <c r="G100" s="318">
        <v>0</v>
      </c>
      <c r="H100" s="319">
        <f t="shared" si="10"/>
        <v>98.277000000000001</v>
      </c>
      <c r="I100" s="319">
        <v>98.067999999999998</v>
      </c>
      <c r="J100" s="918"/>
      <c r="K100" s="857"/>
      <c r="L100" s="937"/>
      <c r="M100" s="319">
        <v>75.116</v>
      </c>
      <c r="N100" s="319">
        <v>75.116</v>
      </c>
      <c r="O100" s="323">
        <f t="shared" si="9"/>
        <v>0</v>
      </c>
      <c r="P100" s="939"/>
      <c r="Q100" s="861"/>
      <c r="R100" s="863"/>
      <c r="S100" s="861"/>
      <c r="T100" s="341" t="s">
        <v>756</v>
      </c>
      <c r="U100" s="342" t="s">
        <v>757</v>
      </c>
      <c r="V100" s="335" t="s">
        <v>219</v>
      </c>
      <c r="W100" s="855"/>
      <c r="X100" s="778" t="s">
        <v>733</v>
      </c>
      <c r="Y100" s="331" t="s">
        <v>215</v>
      </c>
      <c r="Z100" s="331"/>
      <c r="AA100" s="332"/>
    </row>
    <row r="101" spans="1:27" s="42" customFormat="1" ht="104.25" customHeight="1" x14ac:dyDescent="0.15">
      <c r="A101" s="333">
        <v>85</v>
      </c>
      <c r="B101" s="798" t="s">
        <v>329</v>
      </c>
      <c r="C101" s="335" t="s">
        <v>221</v>
      </c>
      <c r="D101" s="335" t="s">
        <v>758</v>
      </c>
      <c r="E101" s="336">
        <v>7500</v>
      </c>
      <c r="F101" s="319">
        <v>4171.5870000000004</v>
      </c>
      <c r="G101" s="318">
        <v>3379.7640000000001</v>
      </c>
      <c r="H101" s="319">
        <f>E101+F101-G101</f>
        <v>8291.8230000000003</v>
      </c>
      <c r="I101" s="319">
        <v>7592.9589999999998</v>
      </c>
      <c r="J101" s="337" t="s">
        <v>1085</v>
      </c>
      <c r="K101" s="801" t="s">
        <v>95</v>
      </c>
      <c r="L101" s="696" t="s">
        <v>1111</v>
      </c>
      <c r="M101" s="319">
        <v>7200</v>
      </c>
      <c r="N101" s="319">
        <v>7200</v>
      </c>
      <c r="O101" s="323">
        <f t="shared" si="9"/>
        <v>0</v>
      </c>
      <c r="P101" s="319">
        <v>0</v>
      </c>
      <c r="Q101" s="803" t="s">
        <v>95</v>
      </c>
      <c r="R101" s="798" t="s">
        <v>1323</v>
      </c>
      <c r="S101" s="132"/>
      <c r="T101" s="341" t="s">
        <v>217</v>
      </c>
      <c r="U101" s="342" t="s">
        <v>218</v>
      </c>
      <c r="V101" s="335" t="s">
        <v>219</v>
      </c>
      <c r="W101" s="343">
        <v>70</v>
      </c>
      <c r="X101" s="330" t="s">
        <v>734</v>
      </c>
      <c r="Y101" s="331"/>
      <c r="Z101" s="331" t="s">
        <v>215</v>
      </c>
      <c r="AA101" s="332"/>
    </row>
    <row r="102" spans="1:27" s="42" customFormat="1" ht="80.45" customHeight="1" x14ac:dyDescent="0.15">
      <c r="A102" s="333">
        <v>86</v>
      </c>
      <c r="B102" s="798" t="s">
        <v>330</v>
      </c>
      <c r="C102" s="335" t="s">
        <v>212</v>
      </c>
      <c r="D102" s="335" t="s">
        <v>213</v>
      </c>
      <c r="E102" s="336">
        <v>1200</v>
      </c>
      <c r="F102" s="319">
        <v>0</v>
      </c>
      <c r="G102" s="318">
        <v>0</v>
      </c>
      <c r="H102" s="319">
        <f t="shared" ref="H102:H128" si="11">E102+F102-G102</f>
        <v>1200</v>
      </c>
      <c r="I102" s="319">
        <v>1200</v>
      </c>
      <c r="J102" s="704" t="s">
        <v>1248</v>
      </c>
      <c r="K102" s="689" t="s">
        <v>95</v>
      </c>
      <c r="L102" s="696" t="s">
        <v>1249</v>
      </c>
      <c r="M102" s="319">
        <v>1000</v>
      </c>
      <c r="N102" s="319">
        <v>1000</v>
      </c>
      <c r="O102" s="323">
        <f t="shared" si="9"/>
        <v>0</v>
      </c>
      <c r="P102" s="319">
        <v>0</v>
      </c>
      <c r="Q102" s="803" t="s">
        <v>95</v>
      </c>
      <c r="R102" s="798" t="s">
        <v>1324</v>
      </c>
      <c r="S102" s="132"/>
      <c r="T102" s="341" t="s">
        <v>217</v>
      </c>
      <c r="U102" s="342" t="s">
        <v>218</v>
      </c>
      <c r="V102" s="335" t="s">
        <v>219</v>
      </c>
      <c r="W102" s="343">
        <v>71</v>
      </c>
      <c r="X102" s="342" t="s">
        <v>121</v>
      </c>
      <c r="Y102" s="331"/>
      <c r="Z102" s="331" t="s">
        <v>215</v>
      </c>
      <c r="AA102" s="332"/>
    </row>
    <row r="103" spans="1:27" s="42" customFormat="1" ht="40.35" customHeight="1" x14ac:dyDescent="0.15">
      <c r="A103" s="909">
        <v>87</v>
      </c>
      <c r="B103" s="862" t="s">
        <v>331</v>
      </c>
      <c r="C103" s="915" t="s">
        <v>216</v>
      </c>
      <c r="D103" s="943" t="s">
        <v>817</v>
      </c>
      <c r="E103" s="336">
        <v>91.533000000000001</v>
      </c>
      <c r="F103" s="319">
        <v>0</v>
      </c>
      <c r="G103" s="318">
        <v>0</v>
      </c>
      <c r="H103" s="319">
        <f t="shared" si="11"/>
        <v>91.533000000000001</v>
      </c>
      <c r="I103" s="319">
        <v>91.518000000000001</v>
      </c>
      <c r="J103" s="917" t="s">
        <v>1112</v>
      </c>
      <c r="K103" s="856" t="s">
        <v>95</v>
      </c>
      <c r="L103" s="932" t="s">
        <v>1143</v>
      </c>
      <c r="M103" s="319">
        <v>91.533000000000001</v>
      </c>
      <c r="N103" s="319">
        <v>91.533000000000001</v>
      </c>
      <c r="O103" s="323">
        <f t="shared" si="9"/>
        <v>0</v>
      </c>
      <c r="P103" s="938">
        <v>0</v>
      </c>
      <c r="Q103" s="860" t="s">
        <v>95</v>
      </c>
      <c r="R103" s="862" t="s">
        <v>1282</v>
      </c>
      <c r="S103" s="860"/>
      <c r="T103" s="913" t="s">
        <v>217</v>
      </c>
      <c r="U103" s="342" t="s">
        <v>2</v>
      </c>
      <c r="V103" s="335" t="s">
        <v>214</v>
      </c>
      <c r="W103" s="854">
        <v>72</v>
      </c>
      <c r="X103" s="342" t="s">
        <v>121</v>
      </c>
      <c r="Y103" s="865" t="s">
        <v>215</v>
      </c>
      <c r="Z103" s="865" t="s">
        <v>135</v>
      </c>
      <c r="AA103" s="867"/>
    </row>
    <row r="104" spans="1:27" s="42" customFormat="1" ht="40.35" customHeight="1" x14ac:dyDescent="0.15">
      <c r="A104" s="910"/>
      <c r="B104" s="863"/>
      <c r="C104" s="916"/>
      <c r="D104" s="944"/>
      <c r="E104" s="336">
        <v>1100</v>
      </c>
      <c r="F104" s="319">
        <v>0</v>
      </c>
      <c r="G104" s="339">
        <v>0</v>
      </c>
      <c r="H104" s="319">
        <f t="shared" si="11"/>
        <v>1100</v>
      </c>
      <c r="I104" s="319">
        <v>1136.2670000000001</v>
      </c>
      <c r="J104" s="945"/>
      <c r="K104" s="857"/>
      <c r="L104" s="937"/>
      <c r="M104" s="319">
        <v>1400</v>
      </c>
      <c r="N104" s="319">
        <v>1736</v>
      </c>
      <c r="O104" s="323">
        <f t="shared" si="9"/>
        <v>336</v>
      </c>
      <c r="P104" s="939"/>
      <c r="Q104" s="861"/>
      <c r="R104" s="863"/>
      <c r="S104" s="861"/>
      <c r="T104" s="914"/>
      <c r="U104" s="342" t="s">
        <v>218</v>
      </c>
      <c r="V104" s="335" t="s">
        <v>219</v>
      </c>
      <c r="W104" s="855"/>
      <c r="X104" s="342" t="s">
        <v>121</v>
      </c>
      <c r="Y104" s="866"/>
      <c r="Z104" s="866"/>
      <c r="AA104" s="868"/>
    </row>
    <row r="105" spans="1:27" s="42" customFormat="1" ht="52.5" customHeight="1" x14ac:dyDescent="0.15">
      <c r="A105" s="909">
        <v>88</v>
      </c>
      <c r="B105" s="862" t="s">
        <v>802</v>
      </c>
      <c r="C105" s="915" t="s">
        <v>332</v>
      </c>
      <c r="D105" s="915" t="s">
        <v>803</v>
      </c>
      <c r="E105" s="336">
        <v>0.3</v>
      </c>
      <c r="F105" s="319">
        <v>0</v>
      </c>
      <c r="G105" s="318">
        <v>0</v>
      </c>
      <c r="H105" s="319">
        <f t="shared" si="11"/>
        <v>0.3</v>
      </c>
      <c r="I105" s="319">
        <v>0</v>
      </c>
      <c r="J105" s="917" t="s">
        <v>1113</v>
      </c>
      <c r="K105" s="1048" t="s">
        <v>161</v>
      </c>
      <c r="L105" s="974" t="s">
        <v>1144</v>
      </c>
      <c r="M105" s="319">
        <v>0.17799999999999999</v>
      </c>
      <c r="N105" s="767">
        <v>0</v>
      </c>
      <c r="O105" s="323">
        <f t="shared" si="9"/>
        <v>-0.17799999999999999</v>
      </c>
      <c r="P105" s="938">
        <v>0</v>
      </c>
      <c r="Q105" s="860" t="s">
        <v>159</v>
      </c>
      <c r="R105" s="862" t="s">
        <v>1283</v>
      </c>
      <c r="S105" s="860"/>
      <c r="T105" s="913" t="s">
        <v>217</v>
      </c>
      <c r="U105" s="342" t="s">
        <v>2</v>
      </c>
      <c r="V105" s="335" t="s">
        <v>804</v>
      </c>
      <c r="W105" s="854">
        <v>73</v>
      </c>
      <c r="X105" s="330" t="s">
        <v>120</v>
      </c>
      <c r="Y105" s="865" t="s">
        <v>731</v>
      </c>
      <c r="Z105" s="865"/>
      <c r="AA105" s="867"/>
    </row>
    <row r="106" spans="1:27" s="42" customFormat="1" ht="52.5" customHeight="1" x14ac:dyDescent="0.15">
      <c r="A106" s="910"/>
      <c r="B106" s="863"/>
      <c r="C106" s="916"/>
      <c r="D106" s="916"/>
      <c r="E106" s="336">
        <v>8.5139999999999993</v>
      </c>
      <c r="F106" s="319">
        <v>0</v>
      </c>
      <c r="G106" s="339">
        <v>0</v>
      </c>
      <c r="H106" s="319">
        <f t="shared" si="11"/>
        <v>8.5139999999999993</v>
      </c>
      <c r="I106" s="319">
        <v>0</v>
      </c>
      <c r="J106" s="1047"/>
      <c r="K106" s="1049"/>
      <c r="L106" s="1050"/>
      <c r="M106" s="319">
        <v>5.0670000000000002</v>
      </c>
      <c r="N106" s="319">
        <v>0</v>
      </c>
      <c r="O106" s="323">
        <f t="shared" si="9"/>
        <v>-5.0670000000000002</v>
      </c>
      <c r="P106" s="939"/>
      <c r="Q106" s="861"/>
      <c r="R106" s="863"/>
      <c r="S106" s="861"/>
      <c r="T106" s="914"/>
      <c r="U106" s="342" t="s">
        <v>805</v>
      </c>
      <c r="V106" s="335" t="s">
        <v>219</v>
      </c>
      <c r="W106" s="855"/>
      <c r="X106" s="774" t="s">
        <v>120</v>
      </c>
      <c r="Y106" s="866"/>
      <c r="Z106" s="866"/>
      <c r="AA106" s="868"/>
    </row>
    <row r="107" spans="1:27" s="42" customFormat="1" ht="89.45" customHeight="1" x14ac:dyDescent="0.15">
      <c r="A107" s="333">
        <v>89</v>
      </c>
      <c r="B107" s="798" t="s">
        <v>333</v>
      </c>
      <c r="C107" s="335" t="s">
        <v>212</v>
      </c>
      <c r="D107" s="335" t="s">
        <v>213</v>
      </c>
      <c r="E107" s="319">
        <v>120</v>
      </c>
      <c r="F107" s="319">
        <v>0</v>
      </c>
      <c r="G107" s="318">
        <v>0</v>
      </c>
      <c r="H107" s="319">
        <f t="shared" si="11"/>
        <v>120</v>
      </c>
      <c r="I107" s="319">
        <v>120</v>
      </c>
      <c r="J107" s="337" t="s">
        <v>854</v>
      </c>
      <c r="K107" s="801" t="s">
        <v>95</v>
      </c>
      <c r="L107" s="338" t="s">
        <v>1109</v>
      </c>
      <c r="M107" s="319">
        <v>120</v>
      </c>
      <c r="N107" s="339">
        <v>83</v>
      </c>
      <c r="O107" s="323">
        <f t="shared" si="9"/>
        <v>-37</v>
      </c>
      <c r="P107" s="319">
        <v>0</v>
      </c>
      <c r="Q107" s="803" t="s">
        <v>95</v>
      </c>
      <c r="R107" s="798" t="s">
        <v>1290</v>
      </c>
      <c r="S107" s="132"/>
      <c r="T107" s="341" t="s">
        <v>210</v>
      </c>
      <c r="U107" s="342" t="s">
        <v>218</v>
      </c>
      <c r="V107" s="335" t="s">
        <v>219</v>
      </c>
      <c r="W107" s="343">
        <v>74</v>
      </c>
      <c r="X107" s="330" t="s">
        <v>734</v>
      </c>
      <c r="Y107" s="331"/>
      <c r="Z107" s="331" t="s">
        <v>215</v>
      </c>
      <c r="AA107" s="332"/>
    </row>
    <row r="108" spans="1:27" s="42" customFormat="1" ht="99.75" customHeight="1" x14ac:dyDescent="0.15">
      <c r="A108" s="333">
        <v>90</v>
      </c>
      <c r="B108" s="802" t="s">
        <v>818</v>
      </c>
      <c r="C108" s="335" t="s">
        <v>212</v>
      </c>
      <c r="D108" s="335" t="s">
        <v>213</v>
      </c>
      <c r="E108" s="319">
        <v>4420.6469999999999</v>
      </c>
      <c r="F108" s="319">
        <v>0</v>
      </c>
      <c r="G108" s="318">
        <v>0</v>
      </c>
      <c r="H108" s="319">
        <f t="shared" si="11"/>
        <v>4420.6469999999999</v>
      </c>
      <c r="I108" s="319">
        <v>4362.6490000000003</v>
      </c>
      <c r="J108" s="337" t="s">
        <v>1114</v>
      </c>
      <c r="K108" s="801" t="s">
        <v>95</v>
      </c>
      <c r="L108" s="338" t="s">
        <v>1115</v>
      </c>
      <c r="M108" s="319">
        <v>4541.57</v>
      </c>
      <c r="N108" s="339">
        <v>1740</v>
      </c>
      <c r="O108" s="323">
        <f t="shared" si="9"/>
        <v>-2801.5699999999997</v>
      </c>
      <c r="P108" s="319">
        <v>-150</v>
      </c>
      <c r="Q108" s="803" t="s">
        <v>93</v>
      </c>
      <c r="R108" s="798" t="s">
        <v>1271</v>
      </c>
      <c r="S108" s="132"/>
      <c r="T108" s="341" t="s">
        <v>210</v>
      </c>
      <c r="U108" s="342" t="s">
        <v>271</v>
      </c>
      <c r="V108" s="335" t="s">
        <v>219</v>
      </c>
      <c r="W108" s="343">
        <v>75</v>
      </c>
      <c r="X108" s="330" t="s">
        <v>734</v>
      </c>
      <c r="Y108" s="331" t="s">
        <v>215</v>
      </c>
      <c r="Z108" s="331"/>
      <c r="AA108" s="332"/>
    </row>
    <row r="109" spans="1:27" s="42" customFormat="1" ht="95.25" customHeight="1" x14ac:dyDescent="0.15">
      <c r="A109" s="333">
        <v>91</v>
      </c>
      <c r="B109" s="798" t="s">
        <v>334</v>
      </c>
      <c r="C109" s="335" t="s">
        <v>212</v>
      </c>
      <c r="D109" s="335" t="s">
        <v>228</v>
      </c>
      <c r="E109" s="319">
        <v>1400</v>
      </c>
      <c r="F109" s="319">
        <v>0</v>
      </c>
      <c r="G109" s="318">
        <v>0</v>
      </c>
      <c r="H109" s="319">
        <f t="shared" si="11"/>
        <v>1400</v>
      </c>
      <c r="I109" s="319">
        <v>1175.9559999999999</v>
      </c>
      <c r="J109" s="337" t="s">
        <v>854</v>
      </c>
      <c r="K109" s="801" t="s">
        <v>95</v>
      </c>
      <c r="L109" s="761" t="s">
        <v>1356</v>
      </c>
      <c r="M109" s="319">
        <v>1400</v>
      </c>
      <c r="N109" s="339">
        <v>1950</v>
      </c>
      <c r="O109" s="323">
        <f t="shared" si="9"/>
        <v>550</v>
      </c>
      <c r="P109" s="319">
        <v>0</v>
      </c>
      <c r="Q109" s="803" t="s">
        <v>95</v>
      </c>
      <c r="R109" s="798" t="s">
        <v>1339</v>
      </c>
      <c r="S109" s="132"/>
      <c r="T109" s="341" t="s">
        <v>210</v>
      </c>
      <c r="U109" s="342" t="s">
        <v>218</v>
      </c>
      <c r="V109" s="335" t="s">
        <v>219</v>
      </c>
      <c r="W109" s="343">
        <v>76</v>
      </c>
      <c r="X109" s="330" t="s">
        <v>734</v>
      </c>
      <c r="Y109" s="331" t="s">
        <v>215</v>
      </c>
      <c r="Z109" s="331" t="s">
        <v>215</v>
      </c>
      <c r="AA109" s="332"/>
    </row>
    <row r="110" spans="1:27" s="42" customFormat="1" ht="259.35000000000002" customHeight="1" x14ac:dyDescent="0.15">
      <c r="A110" s="363">
        <v>92</v>
      </c>
      <c r="B110" s="753" t="s">
        <v>335</v>
      </c>
      <c r="C110" s="778" t="s">
        <v>240</v>
      </c>
      <c r="D110" s="778" t="s">
        <v>304</v>
      </c>
      <c r="E110" s="319">
        <v>765.38900000000001</v>
      </c>
      <c r="F110" s="319">
        <v>0</v>
      </c>
      <c r="G110" s="339">
        <v>0</v>
      </c>
      <c r="H110" s="767">
        <f t="shared" si="11"/>
        <v>765.38900000000001</v>
      </c>
      <c r="I110" s="319">
        <v>762.59400000000005</v>
      </c>
      <c r="J110" s="785" t="s">
        <v>899</v>
      </c>
      <c r="K110" s="759" t="s">
        <v>140</v>
      </c>
      <c r="L110" s="364" t="s">
        <v>898</v>
      </c>
      <c r="M110" s="319">
        <v>714.8</v>
      </c>
      <c r="N110" s="318">
        <v>490</v>
      </c>
      <c r="O110" s="323">
        <f t="shared" si="9"/>
        <v>-224.79999999999995</v>
      </c>
      <c r="P110" s="767">
        <v>-225</v>
      </c>
      <c r="Q110" s="803" t="s">
        <v>93</v>
      </c>
      <c r="R110" s="753" t="s">
        <v>1537</v>
      </c>
      <c r="S110" s="776"/>
      <c r="T110" s="403" t="s">
        <v>1538</v>
      </c>
      <c r="U110" s="774" t="s">
        <v>1539</v>
      </c>
      <c r="V110" s="778" t="s">
        <v>219</v>
      </c>
      <c r="W110" s="404">
        <v>77</v>
      </c>
      <c r="X110" s="342" t="s">
        <v>121</v>
      </c>
      <c r="Y110" s="762" t="s">
        <v>215</v>
      </c>
      <c r="Z110" s="762" t="s">
        <v>1540</v>
      </c>
      <c r="AA110" s="764"/>
    </row>
    <row r="111" spans="1:27" s="42" customFormat="1" ht="120.95" customHeight="1" x14ac:dyDescent="0.15">
      <c r="A111" s="363">
        <v>93</v>
      </c>
      <c r="B111" s="335" t="s">
        <v>844</v>
      </c>
      <c r="C111" s="335" t="s">
        <v>224</v>
      </c>
      <c r="D111" s="335" t="s">
        <v>224</v>
      </c>
      <c r="E111" s="360">
        <v>181.81299999999999</v>
      </c>
      <c r="F111" s="319">
        <v>0</v>
      </c>
      <c r="G111" s="318">
        <v>0</v>
      </c>
      <c r="H111" s="767">
        <f t="shared" si="11"/>
        <v>181.81299999999999</v>
      </c>
      <c r="I111" s="319">
        <v>193.95</v>
      </c>
      <c r="J111" s="366" t="s">
        <v>1116</v>
      </c>
      <c r="K111" s="801" t="s">
        <v>161</v>
      </c>
      <c r="L111" s="364" t="s">
        <v>1145</v>
      </c>
      <c r="M111" s="767">
        <v>0</v>
      </c>
      <c r="N111" s="767">
        <v>0</v>
      </c>
      <c r="O111" s="323">
        <f t="shared" si="9"/>
        <v>0</v>
      </c>
      <c r="P111" s="767">
        <v>0</v>
      </c>
      <c r="Q111" s="803" t="s">
        <v>159</v>
      </c>
      <c r="R111" s="367" t="s">
        <v>1291</v>
      </c>
      <c r="S111" s="776"/>
      <c r="T111" s="361" t="s">
        <v>306</v>
      </c>
      <c r="U111" s="330" t="s">
        <v>336</v>
      </c>
      <c r="V111" s="335" t="s">
        <v>337</v>
      </c>
      <c r="W111" s="362">
        <v>24</v>
      </c>
      <c r="X111" s="342" t="s">
        <v>119</v>
      </c>
      <c r="Y111" s="331" t="s">
        <v>135</v>
      </c>
      <c r="Z111" s="331"/>
      <c r="AA111" s="332"/>
    </row>
    <row r="112" spans="1:27" s="412" customFormat="1" ht="21.6" customHeight="1" x14ac:dyDescent="0.15">
      <c r="A112" s="299"/>
      <c r="B112" s="300" t="s">
        <v>338</v>
      </c>
      <c r="C112" s="301"/>
      <c r="D112" s="301"/>
      <c r="E112" s="405"/>
      <c r="F112" s="406"/>
      <c r="G112" s="406"/>
      <c r="H112" s="407"/>
      <c r="I112" s="407"/>
      <c r="J112" s="408"/>
      <c r="K112" s="409"/>
      <c r="L112" s="409"/>
      <c r="M112" s="407"/>
      <c r="N112" s="407"/>
      <c r="O112" s="407"/>
      <c r="P112" s="410"/>
      <c r="Q112" s="309"/>
      <c r="R112" s="305"/>
      <c r="S112" s="302"/>
      <c r="T112" s="302"/>
      <c r="U112" s="302"/>
      <c r="V112" s="411"/>
      <c r="W112" s="302"/>
      <c r="X112" s="310"/>
      <c r="Y112" s="302"/>
      <c r="Z112" s="302"/>
      <c r="AA112" s="312"/>
    </row>
    <row r="113" spans="1:27" s="42" customFormat="1" ht="111" customHeight="1" x14ac:dyDescent="0.15">
      <c r="A113" s="333">
        <v>94</v>
      </c>
      <c r="B113" s="798" t="s">
        <v>845</v>
      </c>
      <c r="C113" s="335" t="s">
        <v>332</v>
      </c>
      <c r="D113" s="335" t="s">
        <v>213</v>
      </c>
      <c r="E113" s="319">
        <v>391.262</v>
      </c>
      <c r="F113" s="319">
        <v>0</v>
      </c>
      <c r="G113" s="318">
        <v>0</v>
      </c>
      <c r="H113" s="319">
        <f>+SUM(E113:G113)</f>
        <v>391.262</v>
      </c>
      <c r="I113" s="319">
        <v>347.57799999999997</v>
      </c>
      <c r="J113" s="337" t="s">
        <v>854</v>
      </c>
      <c r="K113" s="801" t="s">
        <v>95</v>
      </c>
      <c r="L113" s="761" t="s">
        <v>1117</v>
      </c>
      <c r="M113" s="319">
        <v>701.59</v>
      </c>
      <c r="N113" s="339">
        <v>1010.259</v>
      </c>
      <c r="O113" s="323">
        <f t="shared" ref="O113" si="12">+N113-M113</f>
        <v>308.66899999999998</v>
      </c>
      <c r="P113" s="319">
        <v>0</v>
      </c>
      <c r="Q113" s="803" t="s">
        <v>95</v>
      </c>
      <c r="R113" s="798" t="s">
        <v>1272</v>
      </c>
      <c r="S113" s="132" t="s">
        <v>1736</v>
      </c>
      <c r="T113" s="326" t="s">
        <v>210</v>
      </c>
      <c r="U113" s="327" t="s">
        <v>2</v>
      </c>
      <c r="V113" s="335" t="s">
        <v>791</v>
      </c>
      <c r="W113" s="343">
        <v>78</v>
      </c>
      <c r="X113" s="330" t="s">
        <v>733</v>
      </c>
      <c r="Y113" s="331" t="s">
        <v>135</v>
      </c>
      <c r="Z113" s="331"/>
      <c r="AA113" s="332"/>
    </row>
    <row r="114" spans="1:27" s="429" customFormat="1" ht="37.5" customHeight="1" x14ac:dyDescent="0.15">
      <c r="A114" s="413"/>
      <c r="B114" s="414" t="s">
        <v>807</v>
      </c>
      <c r="C114" s="415"/>
      <c r="D114" s="415"/>
      <c r="E114" s="416"/>
      <c r="F114" s="417"/>
      <c r="G114" s="418"/>
      <c r="H114" s="417"/>
      <c r="I114" s="417"/>
      <c r="J114" s="337"/>
      <c r="K114" s="419"/>
      <c r="L114" s="420"/>
      <c r="M114" s="417"/>
      <c r="N114" s="417"/>
      <c r="O114" s="421"/>
      <c r="P114" s="417"/>
      <c r="Q114" s="803"/>
      <c r="R114" s="414"/>
      <c r="S114" s="422"/>
      <c r="T114" s="423"/>
      <c r="U114" s="424"/>
      <c r="V114" s="415"/>
      <c r="W114" s="425"/>
      <c r="X114" s="426"/>
      <c r="Y114" s="427"/>
      <c r="Z114" s="427"/>
      <c r="AA114" s="428"/>
    </row>
    <row r="115" spans="1:27" s="444" customFormat="1" ht="21.6" customHeight="1" x14ac:dyDescent="0.15">
      <c r="A115" s="430"/>
      <c r="B115" s="431" t="s">
        <v>340</v>
      </c>
      <c r="C115" s="431"/>
      <c r="D115" s="431"/>
      <c r="E115" s="432"/>
      <c r="F115" s="433"/>
      <c r="G115" s="433"/>
      <c r="H115" s="434"/>
      <c r="I115" s="434"/>
      <c r="J115" s="435"/>
      <c r="K115" s="436"/>
      <c r="L115" s="436"/>
      <c r="M115" s="434"/>
      <c r="N115" s="437"/>
      <c r="O115" s="434"/>
      <c r="P115" s="438"/>
      <c r="Q115" s="439"/>
      <c r="R115" s="435"/>
      <c r="S115" s="440"/>
      <c r="T115" s="440"/>
      <c r="U115" s="440"/>
      <c r="V115" s="441"/>
      <c r="W115" s="440"/>
      <c r="X115" s="442"/>
      <c r="Y115" s="440"/>
      <c r="Z115" s="440"/>
      <c r="AA115" s="443"/>
    </row>
    <row r="116" spans="1:27" s="454" customFormat="1" ht="21.6" customHeight="1" x14ac:dyDescent="0.15">
      <c r="A116" s="185"/>
      <c r="B116" s="186" t="s">
        <v>341</v>
      </c>
      <c r="C116" s="186"/>
      <c r="D116" s="186"/>
      <c r="E116" s="445"/>
      <c r="F116" s="446"/>
      <c r="G116" s="446"/>
      <c r="H116" s="447"/>
      <c r="I116" s="447"/>
      <c r="J116" s="448"/>
      <c r="K116" s="449"/>
      <c r="L116" s="449"/>
      <c r="M116" s="447"/>
      <c r="N116" s="447"/>
      <c r="O116" s="447"/>
      <c r="P116" s="450"/>
      <c r="Q116" s="451"/>
      <c r="R116" s="452"/>
      <c r="S116" s="144"/>
      <c r="T116" s="144"/>
      <c r="U116" s="144"/>
      <c r="V116" s="453"/>
      <c r="W116" s="144"/>
      <c r="X116" s="187"/>
      <c r="Y116" s="144"/>
      <c r="Z116" s="144"/>
      <c r="AA116" s="145"/>
    </row>
    <row r="117" spans="1:27" s="42" customFormat="1" ht="90" customHeight="1" x14ac:dyDescent="0.15">
      <c r="A117" s="333">
        <v>95</v>
      </c>
      <c r="B117" s="798" t="s">
        <v>846</v>
      </c>
      <c r="C117" s="335" t="s">
        <v>342</v>
      </c>
      <c r="D117" s="335" t="s">
        <v>213</v>
      </c>
      <c r="E117" s="319">
        <v>233.184</v>
      </c>
      <c r="F117" s="319">
        <v>0</v>
      </c>
      <c r="G117" s="319">
        <v>0</v>
      </c>
      <c r="H117" s="319">
        <f t="shared" si="11"/>
        <v>233.184</v>
      </c>
      <c r="I117" s="319">
        <v>198.81200000000001</v>
      </c>
      <c r="J117" s="337" t="s">
        <v>1118</v>
      </c>
      <c r="K117" s="801" t="s">
        <v>95</v>
      </c>
      <c r="L117" s="338" t="s">
        <v>1119</v>
      </c>
      <c r="M117" s="319">
        <v>234.386</v>
      </c>
      <c r="N117" s="683">
        <v>255.589</v>
      </c>
      <c r="O117" s="323">
        <f t="shared" ref="O117" si="13">+N117-M117</f>
        <v>21.203000000000003</v>
      </c>
      <c r="P117" s="319">
        <v>0</v>
      </c>
      <c r="Q117" s="803" t="s">
        <v>95</v>
      </c>
      <c r="R117" s="798" t="s">
        <v>1284</v>
      </c>
      <c r="S117" s="132"/>
      <c r="T117" s="341" t="s">
        <v>243</v>
      </c>
      <c r="U117" s="342" t="s">
        <v>2</v>
      </c>
      <c r="V117" s="335" t="s">
        <v>343</v>
      </c>
      <c r="W117" s="343">
        <v>79</v>
      </c>
      <c r="X117" s="330" t="s">
        <v>734</v>
      </c>
      <c r="Y117" s="331" t="s">
        <v>215</v>
      </c>
      <c r="Z117" s="331"/>
      <c r="AA117" s="332"/>
    </row>
    <row r="118" spans="1:27" ht="21.6" customHeight="1" x14ac:dyDescent="0.15">
      <c r="A118" s="455"/>
      <c r="B118" s="456" t="s">
        <v>344</v>
      </c>
      <c r="C118" s="456"/>
      <c r="D118" s="456"/>
      <c r="E118" s="457"/>
      <c r="F118" s="458"/>
      <c r="G118" s="458"/>
      <c r="H118" s="459"/>
      <c r="I118" s="459"/>
      <c r="J118" s="460"/>
      <c r="K118" s="461"/>
      <c r="L118" s="461"/>
      <c r="M118" s="459"/>
      <c r="N118" s="459"/>
      <c r="O118" s="459"/>
      <c r="P118" s="462"/>
      <c r="Q118" s="463"/>
      <c r="R118" s="464"/>
      <c r="S118" s="465"/>
      <c r="T118" s="465"/>
      <c r="U118" s="465"/>
      <c r="V118" s="466"/>
      <c r="W118" s="465"/>
      <c r="X118" s="467"/>
      <c r="Y118" s="465"/>
      <c r="Z118" s="465"/>
      <c r="AA118" s="468"/>
    </row>
    <row r="119" spans="1:27" s="42" customFormat="1" ht="69.599999999999994" customHeight="1" x14ac:dyDescent="0.15">
      <c r="A119" s="333">
        <v>96</v>
      </c>
      <c r="B119" s="798" t="s">
        <v>345</v>
      </c>
      <c r="C119" s="335" t="s">
        <v>346</v>
      </c>
      <c r="D119" s="335" t="s">
        <v>213</v>
      </c>
      <c r="E119" s="336">
        <v>35.756999999999998</v>
      </c>
      <c r="F119" s="319">
        <v>0</v>
      </c>
      <c r="G119" s="318">
        <v>0</v>
      </c>
      <c r="H119" s="319">
        <f t="shared" si="11"/>
        <v>35.756999999999998</v>
      </c>
      <c r="I119" s="319">
        <v>35.756999999999998</v>
      </c>
      <c r="J119" s="337" t="s">
        <v>854</v>
      </c>
      <c r="K119" s="801" t="s">
        <v>95</v>
      </c>
      <c r="L119" s="338" t="s">
        <v>1109</v>
      </c>
      <c r="M119" s="319">
        <v>31.841999999999999</v>
      </c>
      <c r="N119" s="681">
        <v>31.841999999999999</v>
      </c>
      <c r="O119" s="323">
        <f t="shared" ref="O119" si="14">+N119-M119</f>
        <v>0</v>
      </c>
      <c r="P119" s="319">
        <v>0</v>
      </c>
      <c r="Q119" s="803" t="s">
        <v>95</v>
      </c>
      <c r="R119" s="798" t="s">
        <v>1292</v>
      </c>
      <c r="S119" s="132"/>
      <c r="T119" s="341" t="s">
        <v>210</v>
      </c>
      <c r="U119" s="342" t="s">
        <v>2</v>
      </c>
      <c r="V119" s="335" t="s">
        <v>343</v>
      </c>
      <c r="W119" s="343">
        <v>80</v>
      </c>
      <c r="X119" s="330" t="s">
        <v>171</v>
      </c>
      <c r="Y119" s="331"/>
      <c r="Z119" s="331" t="s">
        <v>215</v>
      </c>
      <c r="AA119" s="332"/>
    </row>
    <row r="120" spans="1:27" s="42" customFormat="1" ht="40.35" customHeight="1" x14ac:dyDescent="0.15">
      <c r="A120" s="333">
        <v>97</v>
      </c>
      <c r="B120" s="798" t="s">
        <v>347</v>
      </c>
      <c r="C120" s="335" t="s">
        <v>348</v>
      </c>
      <c r="D120" s="335" t="s">
        <v>213</v>
      </c>
      <c r="E120" s="336">
        <v>158.536</v>
      </c>
      <c r="F120" s="319">
        <v>0</v>
      </c>
      <c r="G120" s="318">
        <v>0</v>
      </c>
      <c r="H120" s="319">
        <f t="shared" si="11"/>
        <v>158.536</v>
      </c>
      <c r="I120" s="319">
        <v>158.536</v>
      </c>
      <c r="J120" s="337" t="s">
        <v>1096</v>
      </c>
      <c r="K120" s="801" t="s">
        <v>95</v>
      </c>
      <c r="L120" s="338" t="s">
        <v>1120</v>
      </c>
      <c r="M120" s="319">
        <v>168.14400000000001</v>
      </c>
      <c r="N120" s="319">
        <v>186.28800000000001</v>
      </c>
      <c r="O120" s="323">
        <f t="shared" ref="O120:O124" si="15">+N120-M120</f>
        <v>18.144000000000005</v>
      </c>
      <c r="P120" s="319">
        <v>0</v>
      </c>
      <c r="Q120" s="803" t="s">
        <v>95</v>
      </c>
      <c r="R120" s="798" t="s">
        <v>1273</v>
      </c>
      <c r="S120" s="132"/>
      <c r="T120" s="341" t="s">
        <v>210</v>
      </c>
      <c r="U120" s="342" t="s">
        <v>2</v>
      </c>
      <c r="V120" s="335" t="s">
        <v>343</v>
      </c>
      <c r="W120" s="343">
        <v>81</v>
      </c>
      <c r="X120" s="330" t="s">
        <v>171</v>
      </c>
      <c r="Y120" s="331"/>
      <c r="Z120" s="331" t="s">
        <v>215</v>
      </c>
      <c r="AA120" s="332"/>
    </row>
    <row r="121" spans="1:27" s="42" customFormat="1" ht="66" customHeight="1" x14ac:dyDescent="0.15">
      <c r="A121" s="333">
        <v>98</v>
      </c>
      <c r="B121" s="798" t="s">
        <v>349</v>
      </c>
      <c r="C121" s="335" t="s">
        <v>216</v>
      </c>
      <c r="D121" s="335" t="s">
        <v>213</v>
      </c>
      <c r="E121" s="336">
        <v>356.23700000000002</v>
      </c>
      <c r="F121" s="319">
        <v>0</v>
      </c>
      <c r="G121" s="318">
        <v>0</v>
      </c>
      <c r="H121" s="319">
        <f t="shared" si="11"/>
        <v>356.23700000000002</v>
      </c>
      <c r="I121" s="319">
        <v>356.23599999999999</v>
      </c>
      <c r="J121" s="337" t="s">
        <v>1121</v>
      </c>
      <c r="K121" s="801" t="s">
        <v>95</v>
      </c>
      <c r="L121" s="338" t="s">
        <v>1122</v>
      </c>
      <c r="M121" s="319">
        <v>320.11099999999999</v>
      </c>
      <c r="N121" s="681">
        <v>320.11099999999999</v>
      </c>
      <c r="O121" s="323">
        <f t="shared" si="15"/>
        <v>0</v>
      </c>
      <c r="P121" s="319">
        <v>0</v>
      </c>
      <c r="Q121" s="803" t="s">
        <v>95</v>
      </c>
      <c r="R121" s="798" t="s">
        <v>1293</v>
      </c>
      <c r="S121" s="132"/>
      <c r="T121" s="341" t="s">
        <v>210</v>
      </c>
      <c r="U121" s="342" t="s">
        <v>2</v>
      </c>
      <c r="V121" s="335" t="s">
        <v>343</v>
      </c>
      <c r="W121" s="343">
        <v>82</v>
      </c>
      <c r="X121" s="330" t="s">
        <v>733</v>
      </c>
      <c r="Y121" s="331"/>
      <c r="Z121" s="331" t="s">
        <v>135</v>
      </c>
      <c r="AA121" s="332"/>
    </row>
    <row r="122" spans="1:27" s="42" customFormat="1" ht="66.599999999999994" customHeight="1" x14ac:dyDescent="0.15">
      <c r="A122" s="333">
        <v>99</v>
      </c>
      <c r="B122" s="798" t="s">
        <v>350</v>
      </c>
      <c r="C122" s="335" t="s">
        <v>247</v>
      </c>
      <c r="D122" s="335" t="s">
        <v>213</v>
      </c>
      <c r="E122" s="336">
        <v>24.984000000000002</v>
      </c>
      <c r="F122" s="319">
        <v>0</v>
      </c>
      <c r="G122" s="318">
        <v>0</v>
      </c>
      <c r="H122" s="319">
        <f t="shared" si="11"/>
        <v>24.984000000000002</v>
      </c>
      <c r="I122" s="319">
        <v>18.286000000000001</v>
      </c>
      <c r="J122" s="704" t="s">
        <v>1250</v>
      </c>
      <c r="K122" s="689" t="s">
        <v>95</v>
      </c>
      <c r="L122" s="696" t="s">
        <v>1249</v>
      </c>
      <c r="M122" s="319">
        <v>22.902000000000001</v>
      </c>
      <c r="N122" s="319">
        <v>22.902000000000001</v>
      </c>
      <c r="O122" s="323">
        <f t="shared" si="15"/>
        <v>0</v>
      </c>
      <c r="P122" s="319">
        <v>0</v>
      </c>
      <c r="Q122" s="803" t="s">
        <v>95</v>
      </c>
      <c r="R122" s="798" t="s">
        <v>1296</v>
      </c>
      <c r="S122" s="132"/>
      <c r="T122" s="341" t="s">
        <v>210</v>
      </c>
      <c r="U122" s="342" t="s">
        <v>2</v>
      </c>
      <c r="V122" s="335" t="s">
        <v>343</v>
      </c>
      <c r="W122" s="343">
        <v>83</v>
      </c>
      <c r="X122" s="330" t="s">
        <v>121</v>
      </c>
      <c r="Y122" s="331"/>
      <c r="Z122" s="331" t="s">
        <v>135</v>
      </c>
      <c r="AA122" s="332"/>
    </row>
    <row r="123" spans="1:27" s="42" customFormat="1" ht="103.7" customHeight="1" x14ac:dyDescent="0.15">
      <c r="A123" s="333">
        <v>100</v>
      </c>
      <c r="B123" s="798" t="s">
        <v>351</v>
      </c>
      <c r="C123" s="335" t="s">
        <v>231</v>
      </c>
      <c r="D123" s="335" t="s">
        <v>213</v>
      </c>
      <c r="E123" s="336">
        <v>99.287999999999997</v>
      </c>
      <c r="F123" s="319">
        <v>0</v>
      </c>
      <c r="G123" s="318">
        <v>0</v>
      </c>
      <c r="H123" s="319">
        <f t="shared" si="11"/>
        <v>99.287999999999997</v>
      </c>
      <c r="I123" s="319">
        <v>76.043999999999997</v>
      </c>
      <c r="J123" s="337" t="s">
        <v>1085</v>
      </c>
      <c r="K123" s="801" t="s">
        <v>95</v>
      </c>
      <c r="L123" s="696" t="s">
        <v>1123</v>
      </c>
      <c r="M123" s="319">
        <v>121.746</v>
      </c>
      <c r="N123" s="681">
        <v>151.74600000000001</v>
      </c>
      <c r="O123" s="323">
        <f t="shared" si="15"/>
        <v>30.000000000000014</v>
      </c>
      <c r="P123" s="319">
        <v>0</v>
      </c>
      <c r="Q123" s="803" t="s">
        <v>95</v>
      </c>
      <c r="R123" s="798" t="s">
        <v>1353</v>
      </c>
      <c r="S123" s="132"/>
      <c r="T123" s="341" t="s">
        <v>210</v>
      </c>
      <c r="U123" s="342" t="s">
        <v>2</v>
      </c>
      <c r="V123" s="335" t="s">
        <v>343</v>
      </c>
      <c r="W123" s="343">
        <v>84</v>
      </c>
      <c r="X123" s="330" t="s">
        <v>733</v>
      </c>
      <c r="Y123" s="331" t="s">
        <v>135</v>
      </c>
      <c r="Z123" s="331"/>
      <c r="AA123" s="332"/>
    </row>
    <row r="124" spans="1:27" s="42" customFormat="1" ht="111" customHeight="1" x14ac:dyDescent="0.15">
      <c r="A124" s="333">
        <v>101</v>
      </c>
      <c r="B124" s="798" t="s">
        <v>352</v>
      </c>
      <c r="C124" s="335" t="s">
        <v>208</v>
      </c>
      <c r="D124" s="335" t="s">
        <v>213</v>
      </c>
      <c r="E124" s="336">
        <v>186.98599999999999</v>
      </c>
      <c r="F124" s="319">
        <v>0</v>
      </c>
      <c r="G124" s="319">
        <v>0</v>
      </c>
      <c r="H124" s="319">
        <f t="shared" si="11"/>
        <v>186.98599999999999</v>
      </c>
      <c r="I124" s="319">
        <v>171.23599999999999</v>
      </c>
      <c r="J124" s="337" t="s">
        <v>854</v>
      </c>
      <c r="K124" s="801" t="s">
        <v>95</v>
      </c>
      <c r="L124" s="338" t="s">
        <v>1124</v>
      </c>
      <c r="M124" s="319">
        <v>187.53700000000001</v>
      </c>
      <c r="N124" s="319">
        <v>206.35599999999999</v>
      </c>
      <c r="O124" s="323">
        <f t="shared" si="15"/>
        <v>18.818999999999988</v>
      </c>
      <c r="P124" s="319">
        <v>0</v>
      </c>
      <c r="Q124" s="803" t="s">
        <v>1294</v>
      </c>
      <c r="R124" s="798" t="s">
        <v>1295</v>
      </c>
      <c r="S124" s="132"/>
      <c r="T124" s="341" t="s">
        <v>210</v>
      </c>
      <c r="U124" s="342" t="s">
        <v>2</v>
      </c>
      <c r="V124" s="335" t="s">
        <v>343</v>
      </c>
      <c r="W124" s="343">
        <v>85</v>
      </c>
      <c r="X124" s="330" t="s">
        <v>734</v>
      </c>
      <c r="Y124" s="331" t="s">
        <v>135</v>
      </c>
      <c r="Z124" s="331"/>
      <c r="AA124" s="332"/>
    </row>
    <row r="125" spans="1:27" s="483" customFormat="1" ht="25.35" customHeight="1" x14ac:dyDescent="0.15">
      <c r="A125" s="469"/>
      <c r="B125" s="470" t="s">
        <v>353</v>
      </c>
      <c r="C125" s="470"/>
      <c r="D125" s="470"/>
      <c r="E125" s="471"/>
      <c r="F125" s="472"/>
      <c r="G125" s="472"/>
      <c r="H125" s="473"/>
      <c r="I125" s="473"/>
      <c r="J125" s="474"/>
      <c r="K125" s="475"/>
      <c r="L125" s="475"/>
      <c r="M125" s="473"/>
      <c r="N125" s="473"/>
      <c r="O125" s="473"/>
      <c r="P125" s="476"/>
      <c r="Q125" s="477"/>
      <c r="R125" s="478"/>
      <c r="S125" s="479"/>
      <c r="T125" s="479"/>
      <c r="U125" s="479"/>
      <c r="V125" s="480"/>
      <c r="W125" s="479"/>
      <c r="X125" s="481"/>
      <c r="Y125" s="479"/>
      <c r="Z125" s="479"/>
      <c r="AA125" s="482"/>
    </row>
    <row r="126" spans="1:27" s="42" customFormat="1" ht="40.35" customHeight="1" x14ac:dyDescent="0.15">
      <c r="A126" s="333">
        <v>102</v>
      </c>
      <c r="B126" s="798" t="s">
        <v>354</v>
      </c>
      <c r="C126" s="335" t="s">
        <v>208</v>
      </c>
      <c r="D126" s="335" t="s">
        <v>213</v>
      </c>
      <c r="E126" s="319">
        <v>500</v>
      </c>
      <c r="F126" s="319">
        <v>0</v>
      </c>
      <c r="G126" s="318">
        <v>0</v>
      </c>
      <c r="H126" s="319">
        <f t="shared" si="11"/>
        <v>500</v>
      </c>
      <c r="I126" s="319">
        <v>500</v>
      </c>
      <c r="J126" s="337" t="s">
        <v>854</v>
      </c>
      <c r="K126" s="801" t="s">
        <v>95</v>
      </c>
      <c r="L126" s="338" t="s">
        <v>1109</v>
      </c>
      <c r="M126" s="319">
        <v>500</v>
      </c>
      <c r="N126" s="319">
        <v>500</v>
      </c>
      <c r="O126" s="323">
        <f t="shared" ref="O126:O128" si="16">+N126-M126</f>
        <v>0</v>
      </c>
      <c r="P126" s="319">
        <v>0</v>
      </c>
      <c r="Q126" s="803" t="s">
        <v>95</v>
      </c>
      <c r="R126" s="798" t="s">
        <v>1274</v>
      </c>
      <c r="S126" s="132"/>
      <c r="T126" s="341" t="s">
        <v>243</v>
      </c>
      <c r="U126" s="342" t="s">
        <v>2</v>
      </c>
      <c r="V126" s="335" t="s">
        <v>343</v>
      </c>
      <c r="W126" s="343">
        <v>86</v>
      </c>
      <c r="X126" s="330" t="s">
        <v>171</v>
      </c>
      <c r="Y126" s="331"/>
      <c r="Z126" s="331" t="s">
        <v>215</v>
      </c>
      <c r="AA126" s="332"/>
    </row>
    <row r="127" spans="1:27" s="42" customFormat="1" ht="60" customHeight="1" x14ac:dyDescent="0.15">
      <c r="A127" s="333">
        <v>103</v>
      </c>
      <c r="B127" s="798" t="s">
        <v>355</v>
      </c>
      <c r="C127" s="335" t="s">
        <v>216</v>
      </c>
      <c r="D127" s="335" t="s">
        <v>213</v>
      </c>
      <c r="E127" s="319">
        <v>268.44600000000003</v>
      </c>
      <c r="F127" s="319">
        <v>0</v>
      </c>
      <c r="G127" s="318">
        <v>0</v>
      </c>
      <c r="H127" s="319">
        <f t="shared" si="11"/>
        <v>268.44600000000003</v>
      </c>
      <c r="I127" s="319">
        <v>268.44600000000003</v>
      </c>
      <c r="J127" s="348" t="s">
        <v>1149</v>
      </c>
      <c r="K127" s="801" t="s">
        <v>95</v>
      </c>
      <c r="L127" s="338" t="s">
        <v>1146</v>
      </c>
      <c r="M127" s="319">
        <v>209.76599999999999</v>
      </c>
      <c r="N127" s="319">
        <v>209.76599999999999</v>
      </c>
      <c r="O127" s="323">
        <f t="shared" si="16"/>
        <v>0</v>
      </c>
      <c r="P127" s="319">
        <v>0</v>
      </c>
      <c r="Q127" s="803" t="s">
        <v>95</v>
      </c>
      <c r="R127" s="798" t="s">
        <v>1275</v>
      </c>
      <c r="S127" s="132"/>
      <c r="T127" s="341" t="s">
        <v>243</v>
      </c>
      <c r="U127" s="342" t="s">
        <v>2</v>
      </c>
      <c r="V127" s="335" t="s">
        <v>343</v>
      </c>
      <c r="W127" s="343">
        <v>87</v>
      </c>
      <c r="X127" s="342" t="s">
        <v>121</v>
      </c>
      <c r="Y127" s="331"/>
      <c r="Z127" s="331" t="s">
        <v>215</v>
      </c>
      <c r="AA127" s="332"/>
    </row>
    <row r="128" spans="1:27" s="42" customFormat="1" ht="120.75" customHeight="1" x14ac:dyDescent="0.15">
      <c r="A128" s="333">
        <v>104</v>
      </c>
      <c r="B128" s="798" t="s">
        <v>356</v>
      </c>
      <c r="C128" s="335" t="s">
        <v>357</v>
      </c>
      <c r="D128" s="335" t="s">
        <v>213</v>
      </c>
      <c r="E128" s="319">
        <v>220</v>
      </c>
      <c r="F128" s="319">
        <v>0</v>
      </c>
      <c r="G128" s="318">
        <v>0</v>
      </c>
      <c r="H128" s="319">
        <f t="shared" si="11"/>
        <v>220</v>
      </c>
      <c r="I128" s="319">
        <v>218.53399999999999</v>
      </c>
      <c r="J128" s="337" t="s">
        <v>854</v>
      </c>
      <c r="K128" s="801" t="s">
        <v>95</v>
      </c>
      <c r="L128" s="338" t="s">
        <v>1125</v>
      </c>
      <c r="M128" s="319">
        <v>211.52799999999999</v>
      </c>
      <c r="N128" s="319">
        <v>211.52799999999999</v>
      </c>
      <c r="O128" s="323">
        <f t="shared" si="16"/>
        <v>0</v>
      </c>
      <c r="P128" s="319">
        <v>0</v>
      </c>
      <c r="Q128" s="803" t="s">
        <v>95</v>
      </c>
      <c r="R128" s="798" t="s">
        <v>1276</v>
      </c>
      <c r="S128" s="132"/>
      <c r="T128" s="341" t="s">
        <v>243</v>
      </c>
      <c r="U128" s="342" t="s">
        <v>2</v>
      </c>
      <c r="V128" s="335" t="s">
        <v>358</v>
      </c>
      <c r="W128" s="343">
        <v>88</v>
      </c>
      <c r="X128" s="330" t="s">
        <v>734</v>
      </c>
      <c r="Y128" s="331" t="s">
        <v>215</v>
      </c>
      <c r="Z128" s="331"/>
      <c r="AA128" s="332"/>
    </row>
    <row r="129" spans="1:27" ht="19.5" customHeight="1" x14ac:dyDescent="0.15">
      <c r="A129" s="123"/>
      <c r="B129" s="484" t="s">
        <v>768</v>
      </c>
      <c r="C129" s="120"/>
      <c r="D129" s="120"/>
      <c r="E129" s="485"/>
      <c r="F129" s="486"/>
      <c r="G129" s="487"/>
      <c r="H129" s="488"/>
      <c r="I129" s="768"/>
      <c r="J129" s="489"/>
      <c r="K129" s="801"/>
      <c r="L129" s="350"/>
      <c r="M129" s="486"/>
      <c r="N129" s="319"/>
      <c r="O129" s="323"/>
      <c r="P129" s="319"/>
      <c r="Q129" s="803"/>
      <c r="R129" s="798"/>
      <c r="S129" s="124"/>
      <c r="T129" s="490"/>
      <c r="U129" s="491"/>
      <c r="V129" s="492"/>
      <c r="W129" s="493"/>
      <c r="X129" s="494"/>
      <c r="Y129" s="495"/>
      <c r="Z129" s="495"/>
      <c r="AA129" s="496"/>
    </row>
    <row r="130" spans="1:27" ht="41.1" customHeight="1" x14ac:dyDescent="0.15">
      <c r="A130" s="123"/>
      <c r="B130" s="414" t="s">
        <v>809</v>
      </c>
      <c r="C130" s="120"/>
      <c r="D130" s="120"/>
      <c r="E130" s="485"/>
      <c r="F130" s="486"/>
      <c r="G130" s="487"/>
      <c r="H130" s="497"/>
      <c r="I130" s="319"/>
      <c r="J130" s="489"/>
      <c r="K130" s="801"/>
      <c r="L130" s="350"/>
      <c r="M130" s="486"/>
      <c r="N130" s="319"/>
      <c r="O130" s="323"/>
      <c r="P130" s="319"/>
      <c r="Q130" s="803"/>
      <c r="R130" s="798"/>
      <c r="S130" s="124"/>
      <c r="T130" s="490"/>
      <c r="U130" s="491"/>
      <c r="V130" s="492"/>
      <c r="W130" s="493"/>
      <c r="X130" s="494"/>
      <c r="Y130" s="495"/>
      <c r="Z130" s="495"/>
      <c r="AA130" s="496"/>
    </row>
    <row r="131" spans="1:27" s="512" customFormat="1" ht="21.6" customHeight="1" x14ac:dyDescent="0.15">
      <c r="A131" s="498"/>
      <c r="B131" s="499" t="s">
        <v>359</v>
      </c>
      <c r="C131" s="499"/>
      <c r="D131" s="499"/>
      <c r="E131" s="500"/>
      <c r="F131" s="501"/>
      <c r="G131" s="501"/>
      <c r="H131" s="502"/>
      <c r="I131" s="502"/>
      <c r="J131" s="503"/>
      <c r="K131" s="504"/>
      <c r="L131" s="504"/>
      <c r="M131" s="502"/>
      <c r="N131" s="505"/>
      <c r="O131" s="502"/>
      <c r="P131" s="506"/>
      <c r="Q131" s="507"/>
      <c r="R131" s="503"/>
      <c r="S131" s="508"/>
      <c r="T131" s="508"/>
      <c r="U131" s="508"/>
      <c r="V131" s="509"/>
      <c r="W131" s="508"/>
      <c r="X131" s="510"/>
      <c r="Y131" s="508"/>
      <c r="Z131" s="508"/>
      <c r="AA131" s="511"/>
    </row>
    <row r="132" spans="1:27" ht="54.6" customHeight="1" x14ac:dyDescent="0.15">
      <c r="A132" s="455"/>
      <c r="B132" s="456" t="s">
        <v>360</v>
      </c>
      <c r="C132" s="456"/>
      <c r="D132" s="456"/>
      <c r="E132" s="457"/>
      <c r="F132" s="458"/>
      <c r="G132" s="458"/>
      <c r="H132" s="459"/>
      <c r="I132" s="459"/>
      <c r="J132" s="460"/>
      <c r="K132" s="461"/>
      <c r="L132" s="461"/>
      <c r="M132" s="459"/>
      <c r="N132" s="459"/>
      <c r="O132" s="459"/>
      <c r="P132" s="462"/>
      <c r="Q132" s="463"/>
      <c r="R132" s="464"/>
      <c r="S132" s="465"/>
      <c r="T132" s="465"/>
      <c r="U132" s="465"/>
      <c r="V132" s="466"/>
      <c r="W132" s="465"/>
      <c r="X132" s="467"/>
      <c r="Y132" s="465"/>
      <c r="Z132" s="465"/>
      <c r="AA132" s="468"/>
    </row>
    <row r="133" spans="1:27" s="42" customFormat="1" ht="40.35" customHeight="1" x14ac:dyDescent="0.15">
      <c r="A133" s="333">
        <v>105</v>
      </c>
      <c r="B133" s="798" t="s">
        <v>764</v>
      </c>
      <c r="C133" s="335" t="s">
        <v>361</v>
      </c>
      <c r="D133" s="335" t="s">
        <v>213</v>
      </c>
      <c r="E133" s="336">
        <v>41</v>
      </c>
      <c r="F133" s="319">
        <v>0</v>
      </c>
      <c r="G133" s="339">
        <v>0</v>
      </c>
      <c r="H133" s="319">
        <f t="shared" ref="H133:H154" si="17">E133+F133-G133</f>
        <v>41</v>
      </c>
      <c r="I133" s="319">
        <v>29.02</v>
      </c>
      <c r="J133" s="349" t="s">
        <v>862</v>
      </c>
      <c r="K133" s="801" t="s">
        <v>95</v>
      </c>
      <c r="L133" s="338" t="s">
        <v>900</v>
      </c>
      <c r="M133" s="319">
        <v>37.389000000000003</v>
      </c>
      <c r="N133" s="319">
        <v>37.442999999999998</v>
      </c>
      <c r="O133" s="323">
        <f t="shared" ref="O133:O154" si="18">+N133-M133</f>
        <v>5.3999999999994941E-2</v>
      </c>
      <c r="P133" s="319">
        <v>0</v>
      </c>
      <c r="Q133" s="803" t="s">
        <v>95</v>
      </c>
      <c r="R133" s="357" t="s">
        <v>1541</v>
      </c>
      <c r="S133" s="132"/>
      <c r="T133" s="341" t="s">
        <v>279</v>
      </c>
      <c r="U133" s="327" t="s">
        <v>2</v>
      </c>
      <c r="V133" s="328" t="s">
        <v>362</v>
      </c>
      <c r="W133" s="668" t="s">
        <v>765</v>
      </c>
      <c r="X133" s="330" t="s">
        <v>733</v>
      </c>
      <c r="Y133" s="194" t="s">
        <v>135</v>
      </c>
      <c r="Z133" s="194"/>
      <c r="AA133" s="346"/>
    </row>
    <row r="134" spans="1:27" s="42" customFormat="1" ht="56.1" customHeight="1" x14ac:dyDescent="0.15">
      <c r="A134" s="333">
        <v>106</v>
      </c>
      <c r="B134" s="798" t="s">
        <v>363</v>
      </c>
      <c r="C134" s="335" t="s">
        <v>364</v>
      </c>
      <c r="D134" s="335" t="s">
        <v>213</v>
      </c>
      <c r="E134" s="336">
        <v>95</v>
      </c>
      <c r="F134" s="319">
        <v>0</v>
      </c>
      <c r="G134" s="339">
        <v>0</v>
      </c>
      <c r="H134" s="319">
        <f t="shared" si="17"/>
        <v>95</v>
      </c>
      <c r="I134" s="319">
        <v>83.855000000000004</v>
      </c>
      <c r="J134" s="349" t="s">
        <v>862</v>
      </c>
      <c r="K134" s="801" t="s">
        <v>95</v>
      </c>
      <c r="L134" s="338" t="s">
        <v>1542</v>
      </c>
      <c r="M134" s="319">
        <v>81.004999999999995</v>
      </c>
      <c r="N134" s="319">
        <v>80.688999999999993</v>
      </c>
      <c r="O134" s="323">
        <f t="shared" si="18"/>
        <v>-0.3160000000000025</v>
      </c>
      <c r="P134" s="319">
        <v>0</v>
      </c>
      <c r="Q134" s="803" t="s">
        <v>95</v>
      </c>
      <c r="R134" s="357" t="s">
        <v>1543</v>
      </c>
      <c r="S134" s="132"/>
      <c r="T134" s="341" t="s">
        <v>279</v>
      </c>
      <c r="U134" s="327" t="s">
        <v>2</v>
      </c>
      <c r="V134" s="328" t="s">
        <v>362</v>
      </c>
      <c r="W134" s="343">
        <v>90</v>
      </c>
      <c r="X134" s="330" t="s">
        <v>170</v>
      </c>
      <c r="Y134" s="194" t="s">
        <v>135</v>
      </c>
      <c r="Z134" s="194"/>
      <c r="AA134" s="346"/>
    </row>
    <row r="135" spans="1:27" s="42" customFormat="1" ht="60" customHeight="1" x14ac:dyDescent="0.15">
      <c r="A135" s="333">
        <v>107</v>
      </c>
      <c r="B135" s="798" t="s">
        <v>365</v>
      </c>
      <c r="C135" s="335" t="s">
        <v>366</v>
      </c>
      <c r="D135" s="335" t="s">
        <v>213</v>
      </c>
      <c r="E135" s="336">
        <v>45.183999999999997</v>
      </c>
      <c r="F135" s="319">
        <v>0</v>
      </c>
      <c r="G135" s="339">
        <v>0</v>
      </c>
      <c r="H135" s="319">
        <f t="shared" si="17"/>
        <v>45.183999999999997</v>
      </c>
      <c r="I135" s="319">
        <v>20.448</v>
      </c>
      <c r="J135" s="349" t="s">
        <v>862</v>
      </c>
      <c r="K135" s="801" t="s">
        <v>95</v>
      </c>
      <c r="L135" s="338" t="s">
        <v>901</v>
      </c>
      <c r="M135" s="319">
        <v>20.113</v>
      </c>
      <c r="N135" s="319">
        <v>100.032</v>
      </c>
      <c r="O135" s="323">
        <f t="shared" si="18"/>
        <v>79.918999999999997</v>
      </c>
      <c r="P135" s="319">
        <v>0</v>
      </c>
      <c r="Q135" s="803" t="s">
        <v>95</v>
      </c>
      <c r="R135" s="513" t="s">
        <v>1544</v>
      </c>
      <c r="S135" s="132"/>
      <c r="T135" s="341" t="s">
        <v>279</v>
      </c>
      <c r="U135" s="327" t="s">
        <v>2</v>
      </c>
      <c r="V135" s="328" t="s">
        <v>362</v>
      </c>
      <c r="W135" s="343">
        <v>91</v>
      </c>
      <c r="X135" s="330" t="s">
        <v>171</v>
      </c>
      <c r="Y135" s="194" t="s">
        <v>135</v>
      </c>
      <c r="Z135" s="194"/>
      <c r="AA135" s="346"/>
    </row>
    <row r="136" spans="1:27" s="42" customFormat="1" ht="40.35" customHeight="1" x14ac:dyDescent="0.15">
      <c r="A136" s="333">
        <v>108</v>
      </c>
      <c r="B136" s="798" t="s">
        <v>367</v>
      </c>
      <c r="C136" s="335" t="s">
        <v>368</v>
      </c>
      <c r="D136" s="335" t="s">
        <v>213</v>
      </c>
      <c r="E136" s="336">
        <v>137.72800000000001</v>
      </c>
      <c r="F136" s="319">
        <v>0</v>
      </c>
      <c r="G136" s="339">
        <v>0</v>
      </c>
      <c r="H136" s="319">
        <f t="shared" si="17"/>
        <v>137.72800000000001</v>
      </c>
      <c r="I136" s="319">
        <v>130.249</v>
      </c>
      <c r="J136" s="348" t="s">
        <v>854</v>
      </c>
      <c r="K136" s="801" t="s">
        <v>95</v>
      </c>
      <c r="L136" s="338" t="s">
        <v>902</v>
      </c>
      <c r="M136" s="319">
        <v>124.518</v>
      </c>
      <c r="N136" s="319">
        <v>129.56700000000001</v>
      </c>
      <c r="O136" s="323">
        <f t="shared" si="18"/>
        <v>5.0490000000000066</v>
      </c>
      <c r="P136" s="319">
        <v>0</v>
      </c>
      <c r="Q136" s="803" t="s">
        <v>95</v>
      </c>
      <c r="R136" s="821" t="s">
        <v>1545</v>
      </c>
      <c r="S136" s="132"/>
      <c r="T136" s="341" t="s">
        <v>279</v>
      </c>
      <c r="U136" s="327" t="s">
        <v>2</v>
      </c>
      <c r="V136" s="328" t="s">
        <v>362</v>
      </c>
      <c r="W136" s="343">
        <v>92</v>
      </c>
      <c r="X136" s="330" t="s">
        <v>171</v>
      </c>
      <c r="Y136" s="194" t="s">
        <v>135</v>
      </c>
      <c r="Z136" s="194"/>
      <c r="AA136" s="346"/>
    </row>
    <row r="137" spans="1:27" s="42" customFormat="1" ht="213.6" customHeight="1" x14ac:dyDescent="0.15">
      <c r="A137" s="333">
        <v>109</v>
      </c>
      <c r="B137" s="798" t="s">
        <v>369</v>
      </c>
      <c r="C137" s="335" t="s">
        <v>208</v>
      </c>
      <c r="D137" s="335" t="s">
        <v>213</v>
      </c>
      <c r="E137" s="336">
        <v>42.533999999999999</v>
      </c>
      <c r="F137" s="319">
        <v>0</v>
      </c>
      <c r="G137" s="339">
        <v>0</v>
      </c>
      <c r="H137" s="319">
        <f t="shared" si="17"/>
        <v>42.533999999999999</v>
      </c>
      <c r="I137" s="319">
        <v>73.186000000000007</v>
      </c>
      <c r="J137" s="349" t="s">
        <v>968</v>
      </c>
      <c r="K137" s="801" t="s">
        <v>140</v>
      </c>
      <c r="L137" s="350" t="s">
        <v>969</v>
      </c>
      <c r="M137" s="319">
        <v>61.045999999999999</v>
      </c>
      <c r="N137" s="319">
        <v>69.638999999999996</v>
      </c>
      <c r="O137" s="323">
        <f t="shared" si="18"/>
        <v>8.5929999999999964</v>
      </c>
      <c r="P137" s="319">
        <v>0</v>
      </c>
      <c r="Q137" s="803" t="s">
        <v>95</v>
      </c>
      <c r="R137" s="357" t="s">
        <v>1546</v>
      </c>
      <c r="S137" s="132"/>
      <c r="T137" s="341" t="s">
        <v>279</v>
      </c>
      <c r="U137" s="327" t="s">
        <v>2</v>
      </c>
      <c r="V137" s="328" t="s">
        <v>362</v>
      </c>
      <c r="W137" s="343">
        <v>93</v>
      </c>
      <c r="X137" s="342" t="s">
        <v>121</v>
      </c>
      <c r="Y137" s="194" t="s">
        <v>135</v>
      </c>
      <c r="Z137" s="194"/>
      <c r="AA137" s="346"/>
    </row>
    <row r="138" spans="1:27" s="42" customFormat="1" ht="61.5" customHeight="1" x14ac:dyDescent="0.15">
      <c r="A138" s="333">
        <v>110</v>
      </c>
      <c r="B138" s="798" t="s">
        <v>370</v>
      </c>
      <c r="C138" s="335" t="s">
        <v>371</v>
      </c>
      <c r="D138" s="335" t="s">
        <v>213</v>
      </c>
      <c r="E138" s="336">
        <v>10.787000000000001</v>
      </c>
      <c r="F138" s="319">
        <v>0</v>
      </c>
      <c r="G138" s="339">
        <v>0</v>
      </c>
      <c r="H138" s="319">
        <f t="shared" si="17"/>
        <v>10.787000000000001</v>
      </c>
      <c r="I138" s="319">
        <v>7.5629999999999997</v>
      </c>
      <c r="J138" s="356" t="s">
        <v>862</v>
      </c>
      <c r="K138" s="801" t="s">
        <v>95</v>
      </c>
      <c r="L138" s="338" t="s">
        <v>903</v>
      </c>
      <c r="M138" s="319">
        <v>10.778</v>
      </c>
      <c r="N138" s="319">
        <v>10.836</v>
      </c>
      <c r="O138" s="323">
        <f t="shared" si="18"/>
        <v>5.7999999999999829E-2</v>
      </c>
      <c r="P138" s="319">
        <v>0</v>
      </c>
      <c r="Q138" s="803" t="s">
        <v>95</v>
      </c>
      <c r="R138" s="820" t="s">
        <v>1547</v>
      </c>
      <c r="S138" s="132"/>
      <c r="T138" s="341" t="s">
        <v>279</v>
      </c>
      <c r="U138" s="327" t="s">
        <v>2</v>
      </c>
      <c r="V138" s="328" t="s">
        <v>362</v>
      </c>
      <c r="W138" s="343">
        <v>94</v>
      </c>
      <c r="X138" s="330" t="s">
        <v>733</v>
      </c>
      <c r="Y138" s="194" t="s">
        <v>135</v>
      </c>
      <c r="Z138" s="194"/>
      <c r="AA138" s="346"/>
    </row>
    <row r="139" spans="1:27" s="42" customFormat="1" ht="40.35" customHeight="1" x14ac:dyDescent="0.15">
      <c r="A139" s="333">
        <v>111</v>
      </c>
      <c r="B139" s="798" t="s">
        <v>372</v>
      </c>
      <c r="C139" s="335" t="s">
        <v>251</v>
      </c>
      <c r="D139" s="335" t="s">
        <v>213</v>
      </c>
      <c r="E139" s="336">
        <v>115</v>
      </c>
      <c r="F139" s="319">
        <v>0</v>
      </c>
      <c r="G139" s="339">
        <v>0</v>
      </c>
      <c r="H139" s="319">
        <f t="shared" si="17"/>
        <v>115</v>
      </c>
      <c r="I139" s="319">
        <v>113.991</v>
      </c>
      <c r="J139" s="349" t="s">
        <v>862</v>
      </c>
      <c r="K139" s="801" t="s">
        <v>95</v>
      </c>
      <c r="L139" s="696" t="s">
        <v>904</v>
      </c>
      <c r="M139" s="319">
        <v>104.5</v>
      </c>
      <c r="N139" s="319">
        <v>104.5</v>
      </c>
      <c r="O139" s="323">
        <f t="shared" si="18"/>
        <v>0</v>
      </c>
      <c r="P139" s="319">
        <v>0</v>
      </c>
      <c r="Q139" s="803" t="s">
        <v>95</v>
      </c>
      <c r="R139" s="357" t="s">
        <v>1548</v>
      </c>
      <c r="S139" s="132"/>
      <c r="T139" s="341" t="s">
        <v>279</v>
      </c>
      <c r="U139" s="327" t="s">
        <v>2</v>
      </c>
      <c r="V139" s="328" t="s">
        <v>362</v>
      </c>
      <c r="W139" s="343">
        <v>95</v>
      </c>
      <c r="X139" s="330" t="s">
        <v>170</v>
      </c>
      <c r="Y139" s="194" t="s">
        <v>135</v>
      </c>
      <c r="Z139" s="194" t="s">
        <v>135</v>
      </c>
      <c r="AA139" s="346"/>
    </row>
    <row r="140" spans="1:27" s="42" customFormat="1" ht="203.25" customHeight="1" x14ac:dyDescent="0.15">
      <c r="A140" s="333">
        <v>112</v>
      </c>
      <c r="B140" s="798" t="s">
        <v>373</v>
      </c>
      <c r="C140" s="335" t="s">
        <v>325</v>
      </c>
      <c r="D140" s="335" t="s">
        <v>213</v>
      </c>
      <c r="E140" s="336">
        <v>2.161</v>
      </c>
      <c r="F140" s="319">
        <v>0</v>
      </c>
      <c r="G140" s="339">
        <v>0</v>
      </c>
      <c r="H140" s="319">
        <f t="shared" si="17"/>
        <v>2.161</v>
      </c>
      <c r="I140" s="319">
        <v>1.752</v>
      </c>
      <c r="J140" s="704" t="s">
        <v>905</v>
      </c>
      <c r="K140" s="801" t="s">
        <v>95</v>
      </c>
      <c r="L140" s="338" t="s">
        <v>906</v>
      </c>
      <c r="M140" s="319">
        <v>1.9239999999999999</v>
      </c>
      <c r="N140" s="319">
        <v>1.9239999999999999</v>
      </c>
      <c r="O140" s="323">
        <f t="shared" si="18"/>
        <v>0</v>
      </c>
      <c r="P140" s="319">
        <v>0</v>
      </c>
      <c r="Q140" s="803" t="s">
        <v>95</v>
      </c>
      <c r="R140" s="357" t="s">
        <v>1549</v>
      </c>
      <c r="S140" s="132"/>
      <c r="T140" s="341" t="s">
        <v>279</v>
      </c>
      <c r="U140" s="327" t="s">
        <v>2</v>
      </c>
      <c r="V140" s="328" t="s">
        <v>362</v>
      </c>
      <c r="W140" s="343">
        <v>96</v>
      </c>
      <c r="X140" s="342" t="s">
        <v>121</v>
      </c>
      <c r="Y140" s="194" t="s">
        <v>135</v>
      </c>
      <c r="Z140" s="194"/>
      <c r="AA140" s="346"/>
    </row>
    <row r="141" spans="1:27" s="42" customFormat="1" ht="70.349999999999994" customHeight="1" x14ac:dyDescent="0.15">
      <c r="A141" s="333">
        <v>113</v>
      </c>
      <c r="B141" s="798" t="s">
        <v>374</v>
      </c>
      <c r="C141" s="335" t="s">
        <v>240</v>
      </c>
      <c r="D141" s="335" t="s">
        <v>213</v>
      </c>
      <c r="E141" s="336">
        <v>648.61099999999999</v>
      </c>
      <c r="F141" s="319">
        <v>0</v>
      </c>
      <c r="G141" s="339">
        <v>0</v>
      </c>
      <c r="H141" s="319">
        <f t="shared" si="17"/>
        <v>648.61099999999999</v>
      </c>
      <c r="I141" s="319">
        <v>607.27</v>
      </c>
      <c r="J141" s="349" t="s">
        <v>862</v>
      </c>
      <c r="K141" s="801" t="s">
        <v>95</v>
      </c>
      <c r="L141" s="696" t="s">
        <v>907</v>
      </c>
      <c r="M141" s="319">
        <v>524.13699999999994</v>
      </c>
      <c r="N141" s="319">
        <v>514.16700000000003</v>
      </c>
      <c r="O141" s="323">
        <f t="shared" si="18"/>
        <v>-9.9699999999999136</v>
      </c>
      <c r="P141" s="319">
        <v>0</v>
      </c>
      <c r="Q141" s="803" t="s">
        <v>95</v>
      </c>
      <c r="R141" s="357" t="s">
        <v>1550</v>
      </c>
      <c r="S141" s="132" t="s">
        <v>1735</v>
      </c>
      <c r="T141" s="341" t="s">
        <v>279</v>
      </c>
      <c r="U141" s="327" t="s">
        <v>2</v>
      </c>
      <c r="V141" s="328" t="s">
        <v>362</v>
      </c>
      <c r="W141" s="343">
        <v>97</v>
      </c>
      <c r="X141" s="330" t="s">
        <v>170</v>
      </c>
      <c r="Y141" s="194" t="s">
        <v>135</v>
      </c>
      <c r="Z141" s="194"/>
      <c r="AA141" s="346"/>
    </row>
    <row r="142" spans="1:27" s="42" customFormat="1" ht="73.349999999999994" customHeight="1" x14ac:dyDescent="0.15">
      <c r="A142" s="333">
        <v>114</v>
      </c>
      <c r="B142" s="798" t="s">
        <v>375</v>
      </c>
      <c r="C142" s="335" t="s">
        <v>366</v>
      </c>
      <c r="D142" s="335" t="s">
        <v>213</v>
      </c>
      <c r="E142" s="336">
        <v>159.76499999999999</v>
      </c>
      <c r="F142" s="319">
        <v>0</v>
      </c>
      <c r="G142" s="339">
        <v>0</v>
      </c>
      <c r="H142" s="319">
        <f t="shared" si="17"/>
        <v>159.76499999999999</v>
      </c>
      <c r="I142" s="319">
        <v>158.67400000000001</v>
      </c>
      <c r="J142" s="349" t="s">
        <v>862</v>
      </c>
      <c r="K142" s="801" t="s">
        <v>95</v>
      </c>
      <c r="L142" s="338" t="s">
        <v>1551</v>
      </c>
      <c r="M142" s="319">
        <v>156.60599999999999</v>
      </c>
      <c r="N142" s="319">
        <v>183.375</v>
      </c>
      <c r="O142" s="323">
        <f t="shared" si="18"/>
        <v>26.769000000000005</v>
      </c>
      <c r="P142" s="319">
        <v>0</v>
      </c>
      <c r="Q142" s="803" t="s">
        <v>95</v>
      </c>
      <c r="R142" s="357" t="s">
        <v>1552</v>
      </c>
      <c r="S142" s="132"/>
      <c r="T142" s="341" t="s">
        <v>279</v>
      </c>
      <c r="U142" s="327" t="s">
        <v>2</v>
      </c>
      <c r="V142" s="328" t="s">
        <v>362</v>
      </c>
      <c r="W142" s="343">
        <v>98</v>
      </c>
      <c r="X142" s="330" t="s">
        <v>734</v>
      </c>
      <c r="Y142" s="194" t="s">
        <v>135</v>
      </c>
      <c r="Z142" s="194"/>
      <c r="AA142" s="346"/>
    </row>
    <row r="143" spans="1:27" s="42" customFormat="1" ht="80.099999999999994" customHeight="1" x14ac:dyDescent="0.15">
      <c r="A143" s="333">
        <v>115</v>
      </c>
      <c r="B143" s="798" t="s">
        <v>376</v>
      </c>
      <c r="C143" s="335" t="s">
        <v>328</v>
      </c>
      <c r="D143" s="335" t="s">
        <v>213</v>
      </c>
      <c r="E143" s="336">
        <v>341.887</v>
      </c>
      <c r="F143" s="319">
        <v>0</v>
      </c>
      <c r="G143" s="339">
        <v>0</v>
      </c>
      <c r="H143" s="319">
        <f t="shared" si="17"/>
        <v>341.887</v>
      </c>
      <c r="I143" s="319">
        <v>327.14699999999999</v>
      </c>
      <c r="J143" s="349" t="s">
        <v>862</v>
      </c>
      <c r="K143" s="801" t="s">
        <v>95</v>
      </c>
      <c r="L143" s="696" t="s">
        <v>908</v>
      </c>
      <c r="M143" s="319">
        <v>365.95699999999999</v>
      </c>
      <c r="N143" s="319">
        <v>366.70800000000003</v>
      </c>
      <c r="O143" s="323">
        <f t="shared" si="18"/>
        <v>0.7510000000000332</v>
      </c>
      <c r="P143" s="319">
        <v>0</v>
      </c>
      <c r="Q143" s="803" t="s">
        <v>95</v>
      </c>
      <c r="R143" s="357" t="s">
        <v>1553</v>
      </c>
      <c r="S143" s="132"/>
      <c r="T143" s="341" t="s">
        <v>279</v>
      </c>
      <c r="U143" s="327" t="s">
        <v>2</v>
      </c>
      <c r="V143" s="328" t="s">
        <v>362</v>
      </c>
      <c r="W143" s="343">
        <v>99</v>
      </c>
      <c r="X143" s="330" t="s">
        <v>170</v>
      </c>
      <c r="Y143" s="194" t="s">
        <v>135</v>
      </c>
      <c r="Z143" s="194"/>
      <c r="AA143" s="346"/>
    </row>
    <row r="144" spans="1:27" s="42" customFormat="1" ht="40.35" customHeight="1" x14ac:dyDescent="0.15">
      <c r="A144" s="333">
        <v>116</v>
      </c>
      <c r="B144" s="315" t="s">
        <v>377</v>
      </c>
      <c r="C144" s="316" t="s">
        <v>328</v>
      </c>
      <c r="D144" s="316" t="s">
        <v>213</v>
      </c>
      <c r="E144" s="317">
        <v>170.34100000000001</v>
      </c>
      <c r="F144" s="319">
        <v>0</v>
      </c>
      <c r="G144" s="339">
        <v>0</v>
      </c>
      <c r="H144" s="319">
        <f t="shared" si="17"/>
        <v>170.34100000000001</v>
      </c>
      <c r="I144" s="319">
        <v>168.65600000000001</v>
      </c>
      <c r="J144" s="514" t="s">
        <v>862</v>
      </c>
      <c r="K144" s="320" t="s">
        <v>95</v>
      </c>
      <c r="L144" s="705" t="s">
        <v>900</v>
      </c>
      <c r="M144" s="352">
        <v>170.148</v>
      </c>
      <c r="N144" s="352">
        <v>170.131</v>
      </c>
      <c r="O144" s="323">
        <f t="shared" si="18"/>
        <v>-1.6999999999995907E-2</v>
      </c>
      <c r="P144" s="353">
        <v>0</v>
      </c>
      <c r="Q144" s="803" t="s">
        <v>95</v>
      </c>
      <c r="R144" s="515" t="s">
        <v>1554</v>
      </c>
      <c r="S144" s="354"/>
      <c r="T144" s="341" t="s">
        <v>279</v>
      </c>
      <c r="U144" s="327" t="s">
        <v>2</v>
      </c>
      <c r="V144" s="328" t="s">
        <v>362</v>
      </c>
      <c r="W144" s="343">
        <v>100</v>
      </c>
      <c r="X144" s="330" t="s">
        <v>171</v>
      </c>
      <c r="Y144" s="194" t="s">
        <v>135</v>
      </c>
      <c r="Z144" s="194"/>
      <c r="AA144" s="346"/>
    </row>
    <row r="145" spans="1:27" s="42" customFormat="1" ht="40.35" customHeight="1" x14ac:dyDescent="0.15">
      <c r="A145" s="909">
        <v>117</v>
      </c>
      <c r="B145" s="862" t="s">
        <v>378</v>
      </c>
      <c r="C145" s="915" t="s">
        <v>332</v>
      </c>
      <c r="D145" s="915" t="s">
        <v>213</v>
      </c>
      <c r="E145" s="336">
        <v>46.417999999999999</v>
      </c>
      <c r="F145" s="319">
        <v>0</v>
      </c>
      <c r="G145" s="339">
        <v>0</v>
      </c>
      <c r="H145" s="319">
        <f t="shared" si="17"/>
        <v>46.417999999999999</v>
      </c>
      <c r="I145" s="319">
        <v>34.282223999999999</v>
      </c>
      <c r="J145" s="349" t="s">
        <v>862</v>
      </c>
      <c r="K145" s="801" t="s">
        <v>95</v>
      </c>
      <c r="L145" s="932" t="s">
        <v>909</v>
      </c>
      <c r="M145" s="319">
        <v>32.944000000000003</v>
      </c>
      <c r="N145" s="319">
        <v>31.702000000000002</v>
      </c>
      <c r="O145" s="323">
        <f t="shared" si="18"/>
        <v>-1.2420000000000009</v>
      </c>
      <c r="P145" s="340">
        <v>0</v>
      </c>
      <c r="Q145" s="803" t="s">
        <v>95</v>
      </c>
      <c r="R145" s="919" t="s">
        <v>1555</v>
      </c>
      <c r="S145" s="132"/>
      <c r="T145" s="341" t="s">
        <v>279</v>
      </c>
      <c r="U145" s="327" t="s">
        <v>2</v>
      </c>
      <c r="V145" s="328" t="s">
        <v>362</v>
      </c>
      <c r="W145" s="928">
        <v>101</v>
      </c>
      <c r="X145" s="774" t="s">
        <v>733</v>
      </c>
      <c r="Y145" s="850" t="s">
        <v>135</v>
      </c>
      <c r="Z145" s="850"/>
      <c r="AA145" s="852"/>
    </row>
    <row r="146" spans="1:27" s="42" customFormat="1" ht="40.35" customHeight="1" x14ac:dyDescent="0.15">
      <c r="A146" s="910"/>
      <c r="B146" s="863"/>
      <c r="C146" s="916"/>
      <c r="D146" s="916"/>
      <c r="E146" s="336">
        <v>1.3260000000000001</v>
      </c>
      <c r="F146" s="319">
        <v>0</v>
      </c>
      <c r="G146" s="339">
        <v>0</v>
      </c>
      <c r="H146" s="336">
        <v>1.3260000000000001</v>
      </c>
      <c r="I146" s="767">
        <v>0.51997700000000002</v>
      </c>
      <c r="J146" s="349" t="s">
        <v>862</v>
      </c>
      <c r="K146" s="801" t="s">
        <v>95</v>
      </c>
      <c r="L146" s="933"/>
      <c r="M146" s="319">
        <v>0.92900000000000005</v>
      </c>
      <c r="N146" s="681">
        <v>0.92900000000000005</v>
      </c>
      <c r="O146" s="323">
        <f>+N146-M146</f>
        <v>0</v>
      </c>
      <c r="P146" s="340">
        <v>0</v>
      </c>
      <c r="Q146" s="803" t="s">
        <v>95</v>
      </c>
      <c r="R146" s="920"/>
      <c r="S146" s="132"/>
      <c r="T146" s="341" t="s">
        <v>279</v>
      </c>
      <c r="U146" s="327" t="s">
        <v>2</v>
      </c>
      <c r="V146" s="328" t="s">
        <v>737</v>
      </c>
      <c r="W146" s="929"/>
      <c r="X146" s="774" t="s">
        <v>733</v>
      </c>
      <c r="Y146" s="851"/>
      <c r="Z146" s="851"/>
      <c r="AA146" s="853"/>
    </row>
    <row r="147" spans="1:27" s="42" customFormat="1" ht="78" customHeight="1" x14ac:dyDescent="0.15">
      <c r="A147" s="333">
        <v>118</v>
      </c>
      <c r="B147" s="798" t="s">
        <v>379</v>
      </c>
      <c r="C147" s="335" t="s">
        <v>325</v>
      </c>
      <c r="D147" s="335" t="s">
        <v>213</v>
      </c>
      <c r="E147" s="336">
        <v>8.9339999999999993</v>
      </c>
      <c r="F147" s="319">
        <v>0</v>
      </c>
      <c r="G147" s="339">
        <v>0</v>
      </c>
      <c r="H147" s="319">
        <f t="shared" si="17"/>
        <v>8.9339999999999993</v>
      </c>
      <c r="I147" s="319">
        <v>7.9829999999999997</v>
      </c>
      <c r="J147" s="349" t="s">
        <v>862</v>
      </c>
      <c r="K147" s="801" t="s">
        <v>95</v>
      </c>
      <c r="L147" s="696" t="s">
        <v>910</v>
      </c>
      <c r="M147" s="319">
        <v>9.5470000000000006</v>
      </c>
      <c r="N147" s="319">
        <v>9.5609999999999999</v>
      </c>
      <c r="O147" s="323">
        <f t="shared" si="18"/>
        <v>1.3999999999999346E-2</v>
      </c>
      <c r="P147" s="340">
        <v>0</v>
      </c>
      <c r="Q147" s="803" t="s">
        <v>95</v>
      </c>
      <c r="R147" s="357" t="s">
        <v>1556</v>
      </c>
      <c r="S147" s="132"/>
      <c r="T147" s="341" t="s">
        <v>279</v>
      </c>
      <c r="U147" s="327" t="s">
        <v>2</v>
      </c>
      <c r="V147" s="328" t="s">
        <v>362</v>
      </c>
      <c r="W147" s="343">
        <v>102</v>
      </c>
      <c r="X147" s="330" t="s">
        <v>170</v>
      </c>
      <c r="Y147" s="194" t="s">
        <v>135</v>
      </c>
      <c r="Z147" s="194"/>
      <c r="AA147" s="346"/>
    </row>
    <row r="148" spans="1:27" s="42" customFormat="1" ht="63" customHeight="1" x14ac:dyDescent="0.15">
      <c r="A148" s="333">
        <v>119</v>
      </c>
      <c r="B148" s="798" t="s">
        <v>380</v>
      </c>
      <c r="C148" s="335" t="s">
        <v>381</v>
      </c>
      <c r="D148" s="335" t="s">
        <v>213</v>
      </c>
      <c r="E148" s="336">
        <v>210.95599999999999</v>
      </c>
      <c r="F148" s="319">
        <v>0</v>
      </c>
      <c r="G148" s="339">
        <v>0</v>
      </c>
      <c r="H148" s="319">
        <f t="shared" si="17"/>
        <v>210.95599999999999</v>
      </c>
      <c r="I148" s="319">
        <v>209.19045299999999</v>
      </c>
      <c r="J148" s="349" t="s">
        <v>862</v>
      </c>
      <c r="K148" s="801" t="s">
        <v>140</v>
      </c>
      <c r="L148" s="338" t="s">
        <v>1557</v>
      </c>
      <c r="M148" s="319">
        <v>267.17700000000002</v>
      </c>
      <c r="N148" s="319">
        <v>319.976</v>
      </c>
      <c r="O148" s="323">
        <f t="shared" si="18"/>
        <v>52.798999999999978</v>
      </c>
      <c r="P148" s="319">
        <v>0</v>
      </c>
      <c r="Q148" s="803" t="s">
        <v>1297</v>
      </c>
      <c r="R148" s="357" t="s">
        <v>1558</v>
      </c>
      <c r="S148" s="132"/>
      <c r="T148" s="341" t="s">
        <v>279</v>
      </c>
      <c r="U148" s="327" t="s">
        <v>2</v>
      </c>
      <c r="V148" s="328" t="s">
        <v>362</v>
      </c>
      <c r="W148" s="343">
        <v>103</v>
      </c>
      <c r="X148" s="330" t="s">
        <v>734</v>
      </c>
      <c r="Y148" s="194" t="s">
        <v>135</v>
      </c>
      <c r="Z148" s="194"/>
      <c r="AA148" s="346"/>
    </row>
    <row r="149" spans="1:27" s="42" customFormat="1" ht="100.35" customHeight="1" x14ac:dyDescent="0.15">
      <c r="A149" s="333">
        <v>120</v>
      </c>
      <c r="B149" s="798" t="s">
        <v>382</v>
      </c>
      <c r="C149" s="335" t="s">
        <v>383</v>
      </c>
      <c r="D149" s="335" t="s">
        <v>213</v>
      </c>
      <c r="E149" s="336">
        <v>59.375</v>
      </c>
      <c r="F149" s="319">
        <v>0</v>
      </c>
      <c r="G149" s="339">
        <v>0</v>
      </c>
      <c r="H149" s="319">
        <f t="shared" si="17"/>
        <v>59.375</v>
      </c>
      <c r="I149" s="319">
        <v>54.796999999999997</v>
      </c>
      <c r="J149" s="349" t="s">
        <v>1559</v>
      </c>
      <c r="K149" s="561" t="s">
        <v>1560</v>
      </c>
      <c r="L149" s="338" t="s">
        <v>970</v>
      </c>
      <c r="M149" s="319">
        <v>59.378</v>
      </c>
      <c r="N149" s="319">
        <v>53.204000000000001</v>
      </c>
      <c r="O149" s="323">
        <f t="shared" si="18"/>
        <v>-6.1739999999999995</v>
      </c>
      <c r="P149" s="319">
        <v>0</v>
      </c>
      <c r="Q149" s="803" t="s">
        <v>95</v>
      </c>
      <c r="R149" s="357" t="s">
        <v>1561</v>
      </c>
      <c r="S149" s="132"/>
      <c r="T149" s="341" t="s">
        <v>279</v>
      </c>
      <c r="U149" s="327" t="s">
        <v>2</v>
      </c>
      <c r="V149" s="328" t="s">
        <v>362</v>
      </c>
      <c r="W149" s="343">
        <v>104</v>
      </c>
      <c r="X149" s="342" t="s">
        <v>121</v>
      </c>
      <c r="Y149" s="194" t="s">
        <v>135</v>
      </c>
      <c r="Z149" s="194"/>
      <c r="AA149" s="346"/>
    </row>
    <row r="150" spans="1:27" s="42" customFormat="1" ht="88.5" customHeight="1" x14ac:dyDescent="0.15">
      <c r="A150" s="333">
        <v>121</v>
      </c>
      <c r="B150" s="798" t="s">
        <v>384</v>
      </c>
      <c r="C150" s="335" t="s">
        <v>216</v>
      </c>
      <c r="D150" s="335" t="s">
        <v>213</v>
      </c>
      <c r="E150" s="336">
        <v>27</v>
      </c>
      <c r="F150" s="319">
        <v>0</v>
      </c>
      <c r="G150" s="339">
        <v>0</v>
      </c>
      <c r="H150" s="319">
        <f t="shared" si="17"/>
        <v>27</v>
      </c>
      <c r="I150" s="319">
        <v>27</v>
      </c>
      <c r="J150" s="349" t="s">
        <v>862</v>
      </c>
      <c r="K150" s="801" t="s">
        <v>95</v>
      </c>
      <c r="L150" s="345" t="s">
        <v>904</v>
      </c>
      <c r="M150" s="319">
        <v>25</v>
      </c>
      <c r="N150" s="319">
        <v>25</v>
      </c>
      <c r="O150" s="323">
        <f t="shared" si="18"/>
        <v>0</v>
      </c>
      <c r="P150" s="319">
        <v>0</v>
      </c>
      <c r="Q150" s="803" t="s">
        <v>95</v>
      </c>
      <c r="R150" s="357" t="s">
        <v>1562</v>
      </c>
      <c r="S150" s="132"/>
      <c r="T150" s="341" t="s">
        <v>279</v>
      </c>
      <c r="U150" s="327" t="s">
        <v>2</v>
      </c>
      <c r="V150" s="328" t="s">
        <v>362</v>
      </c>
      <c r="W150" s="343">
        <v>105</v>
      </c>
      <c r="X150" s="330" t="s">
        <v>733</v>
      </c>
      <c r="Y150" s="194"/>
      <c r="Z150" s="194" t="s">
        <v>135</v>
      </c>
      <c r="AA150" s="346"/>
    </row>
    <row r="151" spans="1:27" s="42" customFormat="1" ht="102" customHeight="1" x14ac:dyDescent="0.15">
      <c r="A151" s="333">
        <v>122</v>
      </c>
      <c r="B151" s="798" t="s">
        <v>385</v>
      </c>
      <c r="C151" s="335" t="s">
        <v>328</v>
      </c>
      <c r="D151" s="335" t="s">
        <v>213</v>
      </c>
      <c r="E151" s="336">
        <v>87.759</v>
      </c>
      <c r="F151" s="319">
        <v>0</v>
      </c>
      <c r="G151" s="339">
        <v>0</v>
      </c>
      <c r="H151" s="319">
        <f t="shared" si="17"/>
        <v>87.759</v>
      </c>
      <c r="I151" s="319">
        <v>87.759</v>
      </c>
      <c r="J151" s="704" t="s">
        <v>1234</v>
      </c>
      <c r="K151" s="689" t="s">
        <v>95</v>
      </c>
      <c r="L151" s="696" t="s">
        <v>1235</v>
      </c>
      <c r="M151" s="319">
        <v>84.001999999999995</v>
      </c>
      <c r="N151" s="319">
        <v>84.001999999999995</v>
      </c>
      <c r="O151" s="323">
        <f t="shared" si="18"/>
        <v>0</v>
      </c>
      <c r="P151" s="319">
        <v>0</v>
      </c>
      <c r="Q151" s="803" t="s">
        <v>95</v>
      </c>
      <c r="R151" s="357" t="s">
        <v>1563</v>
      </c>
      <c r="S151" s="132"/>
      <c r="T151" s="341" t="s">
        <v>279</v>
      </c>
      <c r="U151" s="327" t="s">
        <v>2</v>
      </c>
      <c r="V151" s="328" t="s">
        <v>362</v>
      </c>
      <c r="W151" s="343">
        <v>106</v>
      </c>
      <c r="X151" s="342" t="s">
        <v>121</v>
      </c>
      <c r="Y151" s="194"/>
      <c r="Z151" s="194" t="s">
        <v>135</v>
      </c>
      <c r="AA151" s="346"/>
    </row>
    <row r="152" spans="1:27" s="42" customFormat="1" ht="42.75" customHeight="1" x14ac:dyDescent="0.15">
      <c r="A152" s="333">
        <v>123</v>
      </c>
      <c r="B152" s="798" t="s">
        <v>386</v>
      </c>
      <c r="C152" s="335" t="s">
        <v>387</v>
      </c>
      <c r="D152" s="335" t="s">
        <v>213</v>
      </c>
      <c r="E152" s="336">
        <v>18.282</v>
      </c>
      <c r="F152" s="319">
        <v>0</v>
      </c>
      <c r="G152" s="339">
        <v>0</v>
      </c>
      <c r="H152" s="319">
        <f t="shared" si="17"/>
        <v>18.282</v>
      </c>
      <c r="I152" s="319">
        <v>20.100000000000001</v>
      </c>
      <c r="J152" s="348" t="s">
        <v>1463</v>
      </c>
      <c r="K152" s="561" t="s">
        <v>1196</v>
      </c>
      <c r="L152" s="338" t="s">
        <v>1564</v>
      </c>
      <c r="M152" s="319">
        <v>16.454000000000001</v>
      </c>
      <c r="N152" s="319">
        <v>20.29</v>
      </c>
      <c r="O152" s="323">
        <f t="shared" si="18"/>
        <v>3.8359999999999985</v>
      </c>
      <c r="P152" s="319">
        <v>0</v>
      </c>
      <c r="Q152" s="803" t="s">
        <v>1294</v>
      </c>
      <c r="R152" s="357" t="s">
        <v>1565</v>
      </c>
      <c r="S152" s="132"/>
      <c r="T152" s="341" t="s">
        <v>279</v>
      </c>
      <c r="U152" s="327" t="s">
        <v>2</v>
      </c>
      <c r="V152" s="328" t="s">
        <v>362</v>
      </c>
      <c r="W152" s="343">
        <v>107</v>
      </c>
      <c r="X152" s="330" t="s">
        <v>171</v>
      </c>
      <c r="Y152" s="194" t="s">
        <v>135</v>
      </c>
      <c r="Z152" s="194"/>
      <c r="AA152" s="346"/>
    </row>
    <row r="153" spans="1:27" s="42" customFormat="1" ht="63" customHeight="1" x14ac:dyDescent="0.15">
      <c r="A153" s="333">
        <v>124</v>
      </c>
      <c r="B153" s="798" t="s">
        <v>388</v>
      </c>
      <c r="C153" s="335" t="s">
        <v>278</v>
      </c>
      <c r="D153" s="335" t="s">
        <v>389</v>
      </c>
      <c r="E153" s="336">
        <v>36.011000000000003</v>
      </c>
      <c r="F153" s="319">
        <v>0</v>
      </c>
      <c r="G153" s="339">
        <v>0</v>
      </c>
      <c r="H153" s="319">
        <f t="shared" si="17"/>
        <v>36.011000000000003</v>
      </c>
      <c r="I153" s="319">
        <v>32.357999999999997</v>
      </c>
      <c r="J153" s="349" t="s">
        <v>862</v>
      </c>
      <c r="K153" s="689" t="s">
        <v>95</v>
      </c>
      <c r="L153" s="338" t="s">
        <v>912</v>
      </c>
      <c r="M153" s="319">
        <v>34.575000000000003</v>
      </c>
      <c r="N153" s="319">
        <v>39.68</v>
      </c>
      <c r="O153" s="323">
        <f t="shared" si="18"/>
        <v>5.1049999999999969</v>
      </c>
      <c r="P153" s="319">
        <v>0</v>
      </c>
      <c r="Q153" s="803" t="s">
        <v>95</v>
      </c>
      <c r="R153" s="357" t="s">
        <v>1566</v>
      </c>
      <c r="S153" s="132"/>
      <c r="T153" s="341" t="s">
        <v>390</v>
      </c>
      <c r="U153" s="327" t="s">
        <v>391</v>
      </c>
      <c r="V153" s="328" t="s">
        <v>392</v>
      </c>
      <c r="W153" s="343">
        <v>109</v>
      </c>
      <c r="X153" s="330" t="s">
        <v>733</v>
      </c>
      <c r="Y153" s="194" t="s">
        <v>135</v>
      </c>
      <c r="Z153" s="194"/>
      <c r="AA153" s="346"/>
    </row>
    <row r="154" spans="1:27" s="42" customFormat="1" ht="96" customHeight="1" x14ac:dyDescent="0.15">
      <c r="A154" s="333">
        <v>125</v>
      </c>
      <c r="B154" s="335" t="s">
        <v>393</v>
      </c>
      <c r="C154" s="335" t="s">
        <v>289</v>
      </c>
      <c r="D154" s="335" t="s">
        <v>289</v>
      </c>
      <c r="E154" s="360">
        <v>103.232</v>
      </c>
      <c r="F154" s="319">
        <v>0</v>
      </c>
      <c r="G154" s="339">
        <v>0</v>
      </c>
      <c r="H154" s="319">
        <f t="shared" si="17"/>
        <v>103.232</v>
      </c>
      <c r="I154" s="319">
        <v>96.372</v>
      </c>
      <c r="J154" s="706" t="s">
        <v>914</v>
      </c>
      <c r="K154" s="801" t="s">
        <v>95</v>
      </c>
      <c r="L154" s="338" t="s">
        <v>913</v>
      </c>
      <c r="M154" s="319">
        <v>0</v>
      </c>
      <c r="N154" s="319">
        <v>0</v>
      </c>
      <c r="O154" s="323">
        <f t="shared" si="18"/>
        <v>0</v>
      </c>
      <c r="P154" s="319">
        <v>0</v>
      </c>
      <c r="Q154" s="803" t="s">
        <v>159</v>
      </c>
      <c r="R154" s="357" t="s">
        <v>1567</v>
      </c>
      <c r="S154" s="132"/>
      <c r="T154" s="335" t="s">
        <v>1568</v>
      </c>
      <c r="U154" s="335" t="s">
        <v>2</v>
      </c>
      <c r="V154" s="328" t="s">
        <v>362</v>
      </c>
      <c r="W154" s="343" t="s">
        <v>321</v>
      </c>
      <c r="X154" s="342" t="s">
        <v>119</v>
      </c>
      <c r="Y154" s="194" t="s">
        <v>135</v>
      </c>
      <c r="Z154" s="194"/>
      <c r="AA154" s="346"/>
    </row>
    <row r="155" spans="1:27" ht="26.1" customHeight="1" x14ac:dyDescent="0.15">
      <c r="A155" s="455"/>
      <c r="B155" s="456" t="s">
        <v>394</v>
      </c>
      <c r="C155" s="456"/>
      <c r="D155" s="456"/>
      <c r="E155" s="457"/>
      <c r="F155" s="458"/>
      <c r="G155" s="458"/>
      <c r="H155" s="459"/>
      <c r="I155" s="459"/>
      <c r="J155" s="460"/>
      <c r="K155" s="461"/>
      <c r="L155" s="461"/>
      <c r="M155" s="459"/>
      <c r="N155" s="459"/>
      <c r="O155" s="459"/>
      <c r="P155" s="462"/>
      <c r="Q155" s="463"/>
      <c r="R155" s="464"/>
      <c r="S155" s="465"/>
      <c r="T155" s="465"/>
      <c r="U155" s="465"/>
      <c r="V155" s="466"/>
      <c r="W155" s="465"/>
      <c r="X155" s="467"/>
      <c r="Y155" s="465"/>
      <c r="Z155" s="465"/>
      <c r="AA155" s="468"/>
    </row>
    <row r="156" spans="1:27" s="42" customFormat="1" ht="174.75" customHeight="1" x14ac:dyDescent="0.15">
      <c r="A156" s="333">
        <v>126</v>
      </c>
      <c r="B156" s="798" t="s">
        <v>395</v>
      </c>
      <c r="C156" s="335" t="s">
        <v>396</v>
      </c>
      <c r="D156" s="335" t="s">
        <v>213</v>
      </c>
      <c r="E156" s="336">
        <v>41.398000000000003</v>
      </c>
      <c r="F156" s="319">
        <v>0</v>
      </c>
      <c r="G156" s="339">
        <v>0</v>
      </c>
      <c r="H156" s="319">
        <f t="shared" ref="H156:H158" si="19">E156+F156-G156</f>
        <v>41.398000000000003</v>
      </c>
      <c r="I156" s="319">
        <v>47.777999999999999</v>
      </c>
      <c r="J156" s="349" t="s">
        <v>862</v>
      </c>
      <c r="K156" s="801" t="s">
        <v>140</v>
      </c>
      <c r="L156" s="338" t="s">
        <v>915</v>
      </c>
      <c r="M156" s="319">
        <v>43.326999999999998</v>
      </c>
      <c r="N156" s="319">
        <v>45.267000000000003</v>
      </c>
      <c r="O156" s="323">
        <f t="shared" ref="O156:O158" si="20">+N156-M156</f>
        <v>1.9400000000000048</v>
      </c>
      <c r="P156" s="319">
        <v>0</v>
      </c>
      <c r="Q156" s="803" t="s">
        <v>1297</v>
      </c>
      <c r="R156" s="357" t="s">
        <v>1569</v>
      </c>
      <c r="S156" s="132" t="s">
        <v>321</v>
      </c>
      <c r="T156" s="341" t="s">
        <v>279</v>
      </c>
      <c r="U156" s="327" t="s">
        <v>2</v>
      </c>
      <c r="V156" s="328" t="s">
        <v>362</v>
      </c>
      <c r="W156" s="343">
        <v>110</v>
      </c>
      <c r="X156" s="330" t="s">
        <v>171</v>
      </c>
      <c r="Y156" s="194" t="s">
        <v>135</v>
      </c>
      <c r="Z156" s="194"/>
      <c r="AA156" s="346"/>
    </row>
    <row r="157" spans="1:27" s="42" customFormat="1" ht="109.5" customHeight="1" x14ac:dyDescent="0.15">
      <c r="A157" s="333">
        <v>127</v>
      </c>
      <c r="B157" s="798" t="s">
        <v>397</v>
      </c>
      <c r="C157" s="335" t="s">
        <v>332</v>
      </c>
      <c r="D157" s="335" t="s">
        <v>213</v>
      </c>
      <c r="E157" s="336">
        <v>42.651000000000003</v>
      </c>
      <c r="F157" s="319">
        <v>0</v>
      </c>
      <c r="G157" s="339">
        <v>0</v>
      </c>
      <c r="H157" s="319">
        <f t="shared" si="19"/>
        <v>42.651000000000003</v>
      </c>
      <c r="I157" s="319">
        <v>30.359000000000002</v>
      </c>
      <c r="J157" s="349" t="s">
        <v>862</v>
      </c>
      <c r="K157" s="801" t="s">
        <v>95</v>
      </c>
      <c r="L157" s="696" t="s">
        <v>916</v>
      </c>
      <c r="M157" s="319">
        <v>36.133000000000003</v>
      </c>
      <c r="N157" s="319">
        <v>40.774000000000001</v>
      </c>
      <c r="O157" s="323">
        <f t="shared" si="20"/>
        <v>4.6409999999999982</v>
      </c>
      <c r="P157" s="319">
        <v>0</v>
      </c>
      <c r="Q157" s="803" t="s">
        <v>95</v>
      </c>
      <c r="R157" s="820" t="s">
        <v>1570</v>
      </c>
      <c r="S157" s="132" t="s">
        <v>1464</v>
      </c>
      <c r="T157" s="341" t="s">
        <v>279</v>
      </c>
      <c r="U157" s="327" t="s">
        <v>2</v>
      </c>
      <c r="V157" s="328" t="s">
        <v>362</v>
      </c>
      <c r="W157" s="343">
        <v>111</v>
      </c>
      <c r="X157" s="330" t="s">
        <v>170</v>
      </c>
      <c r="Y157" s="194" t="s">
        <v>135</v>
      </c>
      <c r="Z157" s="194"/>
      <c r="AA157" s="346"/>
    </row>
    <row r="158" spans="1:27" s="42" customFormat="1" ht="54.75" customHeight="1" x14ac:dyDescent="0.15">
      <c r="A158" s="333">
        <v>128</v>
      </c>
      <c r="B158" s="798" t="s">
        <v>398</v>
      </c>
      <c r="C158" s="335" t="s">
        <v>357</v>
      </c>
      <c r="D158" s="335" t="s">
        <v>213</v>
      </c>
      <c r="E158" s="336">
        <v>47.68</v>
      </c>
      <c r="F158" s="319">
        <v>0</v>
      </c>
      <c r="G158" s="339">
        <v>0</v>
      </c>
      <c r="H158" s="319">
        <f t="shared" si="19"/>
        <v>47.68</v>
      </c>
      <c r="I158" s="319">
        <v>41.875999999999998</v>
      </c>
      <c r="J158" s="349" t="s">
        <v>862</v>
      </c>
      <c r="K158" s="801" t="s">
        <v>95</v>
      </c>
      <c r="L158" s="338" t="s">
        <v>917</v>
      </c>
      <c r="M158" s="319">
        <v>41.956000000000003</v>
      </c>
      <c r="N158" s="319">
        <v>47.735999999999997</v>
      </c>
      <c r="O158" s="323">
        <f t="shared" si="20"/>
        <v>5.779999999999994</v>
      </c>
      <c r="P158" s="319">
        <v>0</v>
      </c>
      <c r="Q158" s="803" t="s">
        <v>95</v>
      </c>
      <c r="R158" s="357" t="s">
        <v>1571</v>
      </c>
      <c r="S158" s="132"/>
      <c r="T158" s="341" t="s">
        <v>279</v>
      </c>
      <c r="U158" s="327" t="s">
        <v>2</v>
      </c>
      <c r="V158" s="328" t="s">
        <v>362</v>
      </c>
      <c r="W158" s="797">
        <v>112</v>
      </c>
      <c r="X158" s="330" t="s">
        <v>733</v>
      </c>
      <c r="Y158" s="194" t="s">
        <v>135</v>
      </c>
      <c r="Z158" s="194"/>
      <c r="AA158" s="346"/>
    </row>
    <row r="159" spans="1:27" ht="24" customHeight="1" x14ac:dyDescent="0.15">
      <c r="A159" s="123"/>
      <c r="B159" s="484" t="s">
        <v>770</v>
      </c>
      <c r="C159" s="120"/>
      <c r="D159" s="120"/>
      <c r="E159" s="485"/>
      <c r="F159" s="486"/>
      <c r="G159" s="487"/>
      <c r="H159" s="488"/>
      <c r="I159" s="768"/>
      <c r="J159" s="489"/>
      <c r="K159" s="801"/>
      <c r="L159" s="350"/>
      <c r="M159" s="486"/>
      <c r="N159" s="319"/>
      <c r="O159" s="323"/>
      <c r="P159" s="319"/>
      <c r="Q159" s="803"/>
      <c r="R159" s="798"/>
      <c r="S159" s="124"/>
      <c r="T159" s="516"/>
      <c r="U159" s="517"/>
      <c r="V159" s="518"/>
      <c r="W159" s="649"/>
      <c r="X159" s="519"/>
      <c r="Y159" s="520"/>
      <c r="Z159" s="520"/>
      <c r="AA159" s="521"/>
    </row>
    <row r="160" spans="1:27" ht="21.6" customHeight="1" x14ac:dyDescent="0.15">
      <c r="A160" s="455"/>
      <c r="B160" s="456" t="s">
        <v>399</v>
      </c>
      <c r="C160" s="456"/>
      <c r="D160" s="456"/>
      <c r="E160" s="457"/>
      <c r="F160" s="458"/>
      <c r="G160" s="458"/>
      <c r="H160" s="459"/>
      <c r="I160" s="459"/>
      <c r="J160" s="460"/>
      <c r="K160" s="461"/>
      <c r="L160" s="461"/>
      <c r="M160" s="459"/>
      <c r="N160" s="459"/>
      <c r="O160" s="459"/>
      <c r="P160" s="462"/>
      <c r="Q160" s="463"/>
      <c r="R160" s="464"/>
      <c r="S160" s="465"/>
      <c r="T160" s="465"/>
      <c r="U160" s="465"/>
      <c r="V160" s="466"/>
      <c r="W160" s="465"/>
      <c r="X160" s="467"/>
      <c r="Y160" s="465"/>
      <c r="Z160" s="465"/>
      <c r="AA160" s="468"/>
    </row>
    <row r="161" spans="1:27" s="42" customFormat="1" ht="40.35" customHeight="1" x14ac:dyDescent="0.15">
      <c r="A161" s="333">
        <v>129</v>
      </c>
      <c r="B161" s="798" t="s">
        <v>400</v>
      </c>
      <c r="C161" s="335" t="s">
        <v>231</v>
      </c>
      <c r="D161" s="335" t="s">
        <v>213</v>
      </c>
      <c r="E161" s="336">
        <v>156.87100000000001</v>
      </c>
      <c r="F161" s="319">
        <v>0</v>
      </c>
      <c r="G161" s="339">
        <v>0</v>
      </c>
      <c r="H161" s="319">
        <f t="shared" ref="H161:H179" si="21">E161+F161-G161</f>
        <v>156.87100000000001</v>
      </c>
      <c r="I161" s="319">
        <v>146.67630199999999</v>
      </c>
      <c r="J161" s="349" t="s">
        <v>862</v>
      </c>
      <c r="K161" s="801" t="s">
        <v>95</v>
      </c>
      <c r="L161" s="696" t="s">
        <v>911</v>
      </c>
      <c r="M161" s="319">
        <v>147.23400000000001</v>
      </c>
      <c r="N161" s="319">
        <v>145.73099999999999</v>
      </c>
      <c r="O161" s="323">
        <f t="shared" ref="O161:O179" si="22">+N161-M161</f>
        <v>-1.5030000000000143</v>
      </c>
      <c r="P161" s="319">
        <v>0</v>
      </c>
      <c r="Q161" s="803" t="s">
        <v>95</v>
      </c>
      <c r="R161" s="357" t="s">
        <v>1572</v>
      </c>
      <c r="S161" s="132"/>
      <c r="T161" s="341" t="s">
        <v>279</v>
      </c>
      <c r="U161" s="327" t="s">
        <v>2</v>
      </c>
      <c r="V161" s="328" t="s">
        <v>362</v>
      </c>
      <c r="W161" s="343">
        <v>113</v>
      </c>
      <c r="X161" s="330" t="s">
        <v>734</v>
      </c>
      <c r="Y161" s="194" t="s">
        <v>135</v>
      </c>
      <c r="Z161" s="194"/>
      <c r="AA161" s="346"/>
    </row>
    <row r="162" spans="1:27" s="42" customFormat="1" ht="59.85" customHeight="1" x14ac:dyDescent="0.15">
      <c r="A162" s="333">
        <v>130</v>
      </c>
      <c r="B162" s="798" t="s">
        <v>401</v>
      </c>
      <c r="C162" s="335" t="s">
        <v>231</v>
      </c>
      <c r="D162" s="335" t="s">
        <v>213</v>
      </c>
      <c r="E162" s="336">
        <v>86.504999999999995</v>
      </c>
      <c r="F162" s="319">
        <v>0</v>
      </c>
      <c r="G162" s="339">
        <v>0</v>
      </c>
      <c r="H162" s="319">
        <f t="shared" si="21"/>
        <v>86.504999999999995</v>
      </c>
      <c r="I162" s="319">
        <v>83.704804999999993</v>
      </c>
      <c r="J162" s="349" t="s">
        <v>862</v>
      </c>
      <c r="K162" s="801" t="s">
        <v>95</v>
      </c>
      <c r="L162" s="338" t="s">
        <v>918</v>
      </c>
      <c r="M162" s="319">
        <v>107.38800000000001</v>
      </c>
      <c r="N162" s="319">
        <v>103.92100000000001</v>
      </c>
      <c r="O162" s="323">
        <f t="shared" si="22"/>
        <v>-3.4669999999999987</v>
      </c>
      <c r="P162" s="319">
        <v>0</v>
      </c>
      <c r="Q162" s="803" t="s">
        <v>95</v>
      </c>
      <c r="R162" s="357" t="s">
        <v>1573</v>
      </c>
      <c r="S162" s="132"/>
      <c r="T162" s="341" t="s">
        <v>279</v>
      </c>
      <c r="U162" s="327" t="s">
        <v>2</v>
      </c>
      <c r="V162" s="328" t="s">
        <v>362</v>
      </c>
      <c r="W162" s="343">
        <v>114</v>
      </c>
      <c r="X162" s="330" t="s">
        <v>171</v>
      </c>
      <c r="Y162" s="194" t="s">
        <v>135</v>
      </c>
      <c r="Z162" s="194"/>
      <c r="AA162" s="346"/>
    </row>
    <row r="163" spans="1:27" s="42" customFormat="1" ht="290.45" customHeight="1" x14ac:dyDescent="0.15">
      <c r="A163" s="333">
        <v>131</v>
      </c>
      <c r="B163" s="798" t="s">
        <v>402</v>
      </c>
      <c r="C163" s="335" t="s">
        <v>231</v>
      </c>
      <c r="D163" s="335" t="s">
        <v>213</v>
      </c>
      <c r="E163" s="336">
        <v>30.866</v>
      </c>
      <c r="F163" s="319">
        <v>0</v>
      </c>
      <c r="G163" s="339">
        <v>0</v>
      </c>
      <c r="H163" s="319">
        <f t="shared" si="21"/>
        <v>30.866</v>
      </c>
      <c r="I163" s="319">
        <v>34.513038000000002</v>
      </c>
      <c r="J163" s="709" t="s">
        <v>971</v>
      </c>
      <c r="K163" s="801" t="s">
        <v>95</v>
      </c>
      <c r="L163" s="338" t="s">
        <v>972</v>
      </c>
      <c r="M163" s="319">
        <v>29.712</v>
      </c>
      <c r="N163" s="681">
        <v>30.608000000000001</v>
      </c>
      <c r="O163" s="323">
        <f t="shared" si="22"/>
        <v>0.8960000000000008</v>
      </c>
      <c r="P163" s="319">
        <v>0</v>
      </c>
      <c r="Q163" s="803" t="s">
        <v>95</v>
      </c>
      <c r="R163" s="357" t="s">
        <v>1574</v>
      </c>
      <c r="S163" s="132"/>
      <c r="T163" s="341" t="s">
        <v>279</v>
      </c>
      <c r="U163" s="327" t="s">
        <v>2</v>
      </c>
      <c r="V163" s="328" t="s">
        <v>362</v>
      </c>
      <c r="W163" s="797">
        <v>115</v>
      </c>
      <c r="X163" s="342" t="s">
        <v>121</v>
      </c>
      <c r="Y163" s="194" t="s">
        <v>135</v>
      </c>
      <c r="Z163" s="194"/>
      <c r="AA163" s="346"/>
    </row>
    <row r="164" spans="1:27" s="42" customFormat="1" ht="63.6" customHeight="1" x14ac:dyDescent="0.15">
      <c r="A164" s="333">
        <v>132</v>
      </c>
      <c r="B164" s="798" t="s">
        <v>403</v>
      </c>
      <c r="C164" s="335" t="s">
        <v>371</v>
      </c>
      <c r="D164" s="335" t="s">
        <v>213</v>
      </c>
      <c r="E164" s="336">
        <v>94.39</v>
      </c>
      <c r="F164" s="319">
        <v>0</v>
      </c>
      <c r="G164" s="339">
        <v>0</v>
      </c>
      <c r="H164" s="319">
        <f t="shared" si="21"/>
        <v>94.39</v>
      </c>
      <c r="I164" s="319">
        <v>84.106999999999999</v>
      </c>
      <c r="J164" s="349" t="s">
        <v>862</v>
      </c>
      <c r="K164" s="801" t="s">
        <v>95</v>
      </c>
      <c r="L164" s="338" t="s">
        <v>919</v>
      </c>
      <c r="M164" s="319">
        <v>94.808999999999997</v>
      </c>
      <c r="N164" s="319">
        <v>136.50800000000001</v>
      </c>
      <c r="O164" s="323">
        <f t="shared" si="22"/>
        <v>41.699000000000012</v>
      </c>
      <c r="P164" s="319">
        <v>0</v>
      </c>
      <c r="Q164" s="803" t="s">
        <v>95</v>
      </c>
      <c r="R164" s="357" t="s">
        <v>1575</v>
      </c>
      <c r="S164" s="132"/>
      <c r="T164" s="341" t="s">
        <v>279</v>
      </c>
      <c r="U164" s="327" t="s">
        <v>2</v>
      </c>
      <c r="V164" s="328" t="s">
        <v>362</v>
      </c>
      <c r="W164" s="343">
        <v>116</v>
      </c>
      <c r="X164" s="330" t="s">
        <v>170</v>
      </c>
      <c r="Y164" s="194" t="s">
        <v>135</v>
      </c>
      <c r="Z164" s="194"/>
      <c r="AA164" s="346"/>
    </row>
    <row r="165" spans="1:27" s="42" customFormat="1" ht="93.75" customHeight="1" x14ac:dyDescent="0.15">
      <c r="A165" s="333">
        <v>133</v>
      </c>
      <c r="B165" s="802" t="s">
        <v>1576</v>
      </c>
      <c r="C165" s="335" t="s">
        <v>325</v>
      </c>
      <c r="D165" s="335" t="s">
        <v>213</v>
      </c>
      <c r="E165" s="336">
        <v>131.971</v>
      </c>
      <c r="F165" s="319">
        <v>0</v>
      </c>
      <c r="G165" s="339">
        <v>0</v>
      </c>
      <c r="H165" s="319">
        <f t="shared" si="21"/>
        <v>131.971</v>
      </c>
      <c r="I165" s="319">
        <v>124.492</v>
      </c>
      <c r="J165" s="349" t="s">
        <v>862</v>
      </c>
      <c r="K165" s="801" t="s">
        <v>95</v>
      </c>
      <c r="L165" s="696" t="s">
        <v>920</v>
      </c>
      <c r="M165" s="319">
        <v>132.04900000000001</v>
      </c>
      <c r="N165" s="319">
        <v>145</v>
      </c>
      <c r="O165" s="323">
        <f t="shared" si="22"/>
        <v>12.950999999999993</v>
      </c>
      <c r="P165" s="319">
        <v>0</v>
      </c>
      <c r="Q165" s="803" t="s">
        <v>95</v>
      </c>
      <c r="R165" s="357" t="s">
        <v>1577</v>
      </c>
      <c r="S165" s="132"/>
      <c r="T165" s="341" t="s">
        <v>279</v>
      </c>
      <c r="U165" s="327" t="s">
        <v>2</v>
      </c>
      <c r="V165" s="328" t="s">
        <v>362</v>
      </c>
      <c r="W165" s="343">
        <v>117</v>
      </c>
      <c r="X165" s="330" t="s">
        <v>734</v>
      </c>
      <c r="Y165" s="194" t="s">
        <v>135</v>
      </c>
      <c r="Z165" s="194"/>
      <c r="AA165" s="346"/>
    </row>
    <row r="166" spans="1:27" s="42" customFormat="1" ht="90" customHeight="1" x14ac:dyDescent="0.15">
      <c r="A166" s="333">
        <v>134</v>
      </c>
      <c r="B166" s="798" t="s">
        <v>404</v>
      </c>
      <c r="C166" s="335" t="s">
        <v>251</v>
      </c>
      <c r="D166" s="335" t="s">
        <v>213</v>
      </c>
      <c r="E166" s="336">
        <v>135.49799999999999</v>
      </c>
      <c r="F166" s="319">
        <v>0</v>
      </c>
      <c r="G166" s="339">
        <v>0</v>
      </c>
      <c r="H166" s="319">
        <f t="shared" si="21"/>
        <v>135.49799999999999</v>
      </c>
      <c r="I166" s="319">
        <v>135.24700000000001</v>
      </c>
      <c r="J166" s="349" t="s">
        <v>862</v>
      </c>
      <c r="K166" s="801" t="s">
        <v>95</v>
      </c>
      <c r="L166" s="338" t="s">
        <v>921</v>
      </c>
      <c r="M166" s="319">
        <v>135.49799999999999</v>
      </c>
      <c r="N166" s="319">
        <v>108.712</v>
      </c>
      <c r="O166" s="323">
        <f t="shared" si="22"/>
        <v>-26.785999999999987</v>
      </c>
      <c r="P166" s="319">
        <v>0</v>
      </c>
      <c r="Q166" s="803" t="s">
        <v>95</v>
      </c>
      <c r="R166" s="357" t="s">
        <v>1578</v>
      </c>
      <c r="S166" s="132"/>
      <c r="T166" s="341" t="s">
        <v>279</v>
      </c>
      <c r="U166" s="327" t="s">
        <v>2</v>
      </c>
      <c r="V166" s="328" t="s">
        <v>362</v>
      </c>
      <c r="W166" s="343">
        <v>118</v>
      </c>
      <c r="X166" s="330" t="s">
        <v>171</v>
      </c>
      <c r="Y166" s="194" t="s">
        <v>135</v>
      </c>
      <c r="Z166" s="194"/>
      <c r="AA166" s="346"/>
    </row>
    <row r="167" spans="1:27" s="42" customFormat="1" ht="47.85" customHeight="1" x14ac:dyDescent="0.15">
      <c r="A167" s="333">
        <v>135</v>
      </c>
      <c r="B167" s="798" t="s">
        <v>405</v>
      </c>
      <c r="C167" s="335" t="s">
        <v>231</v>
      </c>
      <c r="D167" s="335" t="s">
        <v>213</v>
      </c>
      <c r="E167" s="336">
        <v>36.948</v>
      </c>
      <c r="F167" s="319">
        <v>0</v>
      </c>
      <c r="G167" s="339">
        <v>0</v>
      </c>
      <c r="H167" s="319">
        <f t="shared" si="21"/>
        <v>36.948</v>
      </c>
      <c r="I167" s="319">
        <v>32.544772000000002</v>
      </c>
      <c r="J167" s="349" t="s">
        <v>862</v>
      </c>
      <c r="K167" s="801" t="s">
        <v>95</v>
      </c>
      <c r="L167" s="338" t="s">
        <v>922</v>
      </c>
      <c r="M167" s="319">
        <v>36.948</v>
      </c>
      <c r="N167" s="319">
        <v>56.941000000000003</v>
      </c>
      <c r="O167" s="323">
        <f t="shared" si="22"/>
        <v>19.993000000000002</v>
      </c>
      <c r="P167" s="319">
        <v>0</v>
      </c>
      <c r="Q167" s="803" t="s">
        <v>95</v>
      </c>
      <c r="R167" s="357" t="s">
        <v>1579</v>
      </c>
      <c r="S167" s="132"/>
      <c r="T167" s="341" t="s">
        <v>279</v>
      </c>
      <c r="U167" s="327" t="s">
        <v>2</v>
      </c>
      <c r="V167" s="328" t="s">
        <v>362</v>
      </c>
      <c r="W167" s="343">
        <v>119</v>
      </c>
      <c r="X167" s="330" t="s">
        <v>170</v>
      </c>
      <c r="Y167" s="194" t="s">
        <v>135</v>
      </c>
      <c r="Z167" s="194"/>
      <c r="AA167" s="346"/>
    </row>
    <row r="168" spans="1:27" s="42" customFormat="1" ht="64.349999999999994" customHeight="1" x14ac:dyDescent="0.15">
      <c r="A168" s="333">
        <v>136</v>
      </c>
      <c r="B168" s="798" t="s">
        <v>406</v>
      </c>
      <c r="C168" s="335" t="s">
        <v>251</v>
      </c>
      <c r="D168" s="335" t="s">
        <v>213</v>
      </c>
      <c r="E168" s="336">
        <v>24.92</v>
      </c>
      <c r="F168" s="319">
        <v>0</v>
      </c>
      <c r="G168" s="339">
        <v>0</v>
      </c>
      <c r="H168" s="319">
        <f t="shared" si="21"/>
        <v>24.92</v>
      </c>
      <c r="I168" s="319">
        <v>18.752590000000001</v>
      </c>
      <c r="J168" s="706" t="s">
        <v>862</v>
      </c>
      <c r="K168" s="801" t="s">
        <v>95</v>
      </c>
      <c r="L168" s="338" t="s">
        <v>924</v>
      </c>
      <c r="M168" s="319">
        <v>25.28</v>
      </c>
      <c r="N168" s="319">
        <v>24.916</v>
      </c>
      <c r="O168" s="323">
        <f t="shared" si="22"/>
        <v>-0.36400000000000077</v>
      </c>
      <c r="P168" s="319">
        <v>0</v>
      </c>
      <c r="Q168" s="803" t="s">
        <v>95</v>
      </c>
      <c r="R168" s="357" t="s">
        <v>1580</v>
      </c>
      <c r="S168" s="132"/>
      <c r="T168" s="341" t="s">
        <v>279</v>
      </c>
      <c r="U168" s="327" t="s">
        <v>2</v>
      </c>
      <c r="V168" s="328" t="s">
        <v>362</v>
      </c>
      <c r="W168" s="797">
        <v>120</v>
      </c>
      <c r="X168" s="342" t="s">
        <v>733</v>
      </c>
      <c r="Y168" s="194" t="s">
        <v>135</v>
      </c>
      <c r="Z168" s="194"/>
      <c r="AA168" s="346"/>
    </row>
    <row r="169" spans="1:27" s="42" customFormat="1" ht="108.75" customHeight="1" x14ac:dyDescent="0.15">
      <c r="A169" s="333">
        <v>137</v>
      </c>
      <c r="B169" s="798" t="s">
        <v>407</v>
      </c>
      <c r="C169" s="335" t="s">
        <v>325</v>
      </c>
      <c r="D169" s="335" t="s">
        <v>213</v>
      </c>
      <c r="E169" s="336">
        <v>16.048999999999999</v>
      </c>
      <c r="F169" s="319">
        <v>0</v>
      </c>
      <c r="G169" s="339">
        <v>0</v>
      </c>
      <c r="H169" s="319">
        <f t="shared" si="21"/>
        <v>16.048999999999999</v>
      </c>
      <c r="I169" s="319">
        <v>15.672250999999999</v>
      </c>
      <c r="J169" s="349" t="s">
        <v>862</v>
      </c>
      <c r="K169" s="801" t="s">
        <v>95</v>
      </c>
      <c r="L169" s="696" t="s">
        <v>925</v>
      </c>
      <c r="M169" s="319">
        <v>16.05</v>
      </c>
      <c r="N169" s="681">
        <v>37.304000000000002</v>
      </c>
      <c r="O169" s="323">
        <f t="shared" si="22"/>
        <v>21.254000000000001</v>
      </c>
      <c r="P169" s="319">
        <v>0</v>
      </c>
      <c r="Q169" s="803" t="s">
        <v>95</v>
      </c>
      <c r="R169" s="357" t="s">
        <v>1581</v>
      </c>
      <c r="S169" s="132"/>
      <c r="T169" s="341" t="s">
        <v>279</v>
      </c>
      <c r="U169" s="327" t="s">
        <v>2</v>
      </c>
      <c r="V169" s="328" t="s">
        <v>362</v>
      </c>
      <c r="W169" s="343">
        <v>121</v>
      </c>
      <c r="X169" s="330" t="s">
        <v>171</v>
      </c>
      <c r="Y169" s="194" t="s">
        <v>135</v>
      </c>
      <c r="Z169" s="194"/>
      <c r="AA169" s="346"/>
    </row>
    <row r="170" spans="1:27" s="42" customFormat="1" ht="73.349999999999994" customHeight="1" x14ac:dyDescent="0.15">
      <c r="A170" s="333">
        <v>138</v>
      </c>
      <c r="B170" s="798" t="s">
        <v>408</v>
      </c>
      <c r="C170" s="335" t="s">
        <v>251</v>
      </c>
      <c r="D170" s="335" t="s">
        <v>213</v>
      </c>
      <c r="E170" s="336">
        <v>111.434</v>
      </c>
      <c r="F170" s="319">
        <v>0</v>
      </c>
      <c r="G170" s="339">
        <v>0</v>
      </c>
      <c r="H170" s="319">
        <f t="shared" si="21"/>
        <v>111.434</v>
      </c>
      <c r="I170" s="319">
        <v>101.494303</v>
      </c>
      <c r="J170" s="349" t="s">
        <v>862</v>
      </c>
      <c r="K170" s="801" t="s">
        <v>95</v>
      </c>
      <c r="L170" s="338" t="s">
        <v>927</v>
      </c>
      <c r="M170" s="319">
        <v>131.81299999999999</v>
      </c>
      <c r="N170" s="319">
        <v>101.664</v>
      </c>
      <c r="O170" s="323">
        <f t="shared" si="22"/>
        <v>-30.148999999999987</v>
      </c>
      <c r="P170" s="319">
        <v>0</v>
      </c>
      <c r="Q170" s="803" t="s">
        <v>95</v>
      </c>
      <c r="R170" s="357" t="s">
        <v>1582</v>
      </c>
      <c r="S170" s="132"/>
      <c r="T170" s="341" t="s">
        <v>279</v>
      </c>
      <c r="U170" s="327" t="s">
        <v>2</v>
      </c>
      <c r="V170" s="328" t="s">
        <v>362</v>
      </c>
      <c r="W170" s="343">
        <v>122</v>
      </c>
      <c r="X170" s="330" t="s">
        <v>170</v>
      </c>
      <c r="Y170" s="194" t="s">
        <v>135</v>
      </c>
      <c r="Z170" s="194"/>
      <c r="AA170" s="346"/>
    </row>
    <row r="171" spans="1:27" s="42" customFormat="1" ht="79.349999999999994" customHeight="1" x14ac:dyDescent="0.15">
      <c r="A171" s="333">
        <v>139</v>
      </c>
      <c r="B171" s="798" t="s">
        <v>409</v>
      </c>
      <c r="C171" s="335" t="s">
        <v>410</v>
      </c>
      <c r="D171" s="335" t="s">
        <v>213</v>
      </c>
      <c r="E171" s="336">
        <v>73.528999999999996</v>
      </c>
      <c r="F171" s="319">
        <v>0</v>
      </c>
      <c r="G171" s="339">
        <v>0</v>
      </c>
      <c r="H171" s="319">
        <f t="shared" si="21"/>
        <v>73.528999999999996</v>
      </c>
      <c r="I171" s="319">
        <v>93.046000000000006</v>
      </c>
      <c r="J171" s="706" t="s">
        <v>926</v>
      </c>
      <c r="K171" s="801" t="s">
        <v>140</v>
      </c>
      <c r="L171" s="338" t="s">
        <v>923</v>
      </c>
      <c r="M171" s="319">
        <v>74.841999999999999</v>
      </c>
      <c r="N171" s="319">
        <v>108.526</v>
      </c>
      <c r="O171" s="323">
        <f t="shared" si="22"/>
        <v>33.683999999999997</v>
      </c>
      <c r="P171" s="319">
        <v>0</v>
      </c>
      <c r="Q171" s="803" t="s">
        <v>1297</v>
      </c>
      <c r="R171" s="357" t="s">
        <v>1583</v>
      </c>
      <c r="S171" s="132"/>
      <c r="T171" s="341" t="s">
        <v>279</v>
      </c>
      <c r="U171" s="327" t="s">
        <v>2</v>
      </c>
      <c r="V171" s="328" t="s">
        <v>362</v>
      </c>
      <c r="W171" s="797">
        <v>123</v>
      </c>
      <c r="X171" s="342" t="s">
        <v>121</v>
      </c>
      <c r="Y171" s="194" t="s">
        <v>135</v>
      </c>
      <c r="Z171" s="194"/>
      <c r="AA171" s="346"/>
    </row>
    <row r="172" spans="1:27" s="42" customFormat="1" ht="107.85" customHeight="1" x14ac:dyDescent="0.15">
      <c r="A172" s="333">
        <v>140</v>
      </c>
      <c r="B172" s="798" t="s">
        <v>411</v>
      </c>
      <c r="C172" s="335" t="s">
        <v>208</v>
      </c>
      <c r="D172" s="335" t="s">
        <v>213</v>
      </c>
      <c r="E172" s="336">
        <v>79.122</v>
      </c>
      <c r="F172" s="319">
        <v>0</v>
      </c>
      <c r="G172" s="339">
        <v>0</v>
      </c>
      <c r="H172" s="319">
        <f t="shared" si="21"/>
        <v>79.122</v>
      </c>
      <c r="I172" s="319">
        <v>62.863999999999997</v>
      </c>
      <c r="J172" s="349" t="s">
        <v>862</v>
      </c>
      <c r="K172" s="801" t="s">
        <v>95</v>
      </c>
      <c r="L172" s="696" t="s">
        <v>1584</v>
      </c>
      <c r="M172" s="319">
        <v>79.385000000000005</v>
      </c>
      <c r="N172" s="319">
        <v>79.206000000000003</v>
      </c>
      <c r="O172" s="323">
        <f t="shared" si="22"/>
        <v>-0.17900000000000205</v>
      </c>
      <c r="P172" s="319">
        <v>0</v>
      </c>
      <c r="Q172" s="803" t="s">
        <v>1297</v>
      </c>
      <c r="R172" s="357" t="s">
        <v>1585</v>
      </c>
      <c r="S172" s="132"/>
      <c r="T172" s="341" t="s">
        <v>279</v>
      </c>
      <c r="U172" s="327" t="s">
        <v>2</v>
      </c>
      <c r="V172" s="328" t="s">
        <v>362</v>
      </c>
      <c r="W172" s="343">
        <v>124</v>
      </c>
      <c r="X172" s="330" t="s">
        <v>171</v>
      </c>
      <c r="Y172" s="194" t="s">
        <v>135</v>
      </c>
      <c r="Z172" s="194"/>
      <c r="AA172" s="346"/>
    </row>
    <row r="173" spans="1:27" s="42" customFormat="1" ht="66" customHeight="1" x14ac:dyDescent="0.15">
      <c r="A173" s="333">
        <v>141</v>
      </c>
      <c r="B173" s="798" t="s">
        <v>412</v>
      </c>
      <c r="C173" s="335" t="s">
        <v>325</v>
      </c>
      <c r="D173" s="335" t="s">
        <v>213</v>
      </c>
      <c r="E173" s="336">
        <v>867.53399999999999</v>
      </c>
      <c r="F173" s="319">
        <v>0</v>
      </c>
      <c r="G173" s="339">
        <v>0</v>
      </c>
      <c r="H173" s="319">
        <f t="shared" si="21"/>
        <v>867.53399999999999</v>
      </c>
      <c r="I173" s="319">
        <v>866.52599999999995</v>
      </c>
      <c r="J173" s="349" t="s">
        <v>862</v>
      </c>
      <c r="K173" s="801" t="s">
        <v>95</v>
      </c>
      <c r="L173" s="338" t="s">
        <v>1148</v>
      </c>
      <c r="M173" s="319">
        <v>985.274</v>
      </c>
      <c r="N173" s="319">
        <v>756.72699999999998</v>
      </c>
      <c r="O173" s="323">
        <f t="shared" si="22"/>
        <v>-228.54700000000003</v>
      </c>
      <c r="P173" s="319">
        <v>0</v>
      </c>
      <c r="Q173" s="803" t="s">
        <v>95</v>
      </c>
      <c r="R173" s="357" t="s">
        <v>1586</v>
      </c>
      <c r="S173" s="132"/>
      <c r="T173" s="341" t="s">
        <v>279</v>
      </c>
      <c r="U173" s="327" t="s">
        <v>2</v>
      </c>
      <c r="V173" s="328" t="s">
        <v>362</v>
      </c>
      <c r="W173" s="343">
        <v>125</v>
      </c>
      <c r="X173" s="330" t="s">
        <v>734</v>
      </c>
      <c r="Y173" s="194" t="s">
        <v>135</v>
      </c>
      <c r="Z173" s="194"/>
      <c r="AA173" s="346"/>
    </row>
    <row r="174" spans="1:27" s="42" customFormat="1" ht="71.099999999999994" customHeight="1" x14ac:dyDescent="0.15">
      <c r="A174" s="333">
        <v>142</v>
      </c>
      <c r="B174" s="798" t="s">
        <v>413</v>
      </c>
      <c r="C174" s="335" t="s">
        <v>325</v>
      </c>
      <c r="D174" s="335" t="s">
        <v>213</v>
      </c>
      <c r="E174" s="336">
        <v>3178.8560000000002</v>
      </c>
      <c r="F174" s="319">
        <v>2601.9180000000001</v>
      </c>
      <c r="G174" s="339">
        <v>2651.538</v>
      </c>
      <c r="H174" s="319">
        <f t="shared" si="21"/>
        <v>3129.2360000000003</v>
      </c>
      <c r="I174" s="319">
        <v>2967.24</v>
      </c>
      <c r="J174" s="349" t="s">
        <v>862</v>
      </c>
      <c r="K174" s="689" t="s">
        <v>95</v>
      </c>
      <c r="L174" s="840" t="s">
        <v>1587</v>
      </c>
      <c r="M174" s="319">
        <v>526.32299999999998</v>
      </c>
      <c r="N174" s="319">
        <v>4041.1489999999999</v>
      </c>
      <c r="O174" s="323">
        <f t="shared" si="22"/>
        <v>3514.826</v>
      </c>
      <c r="P174" s="319">
        <v>0</v>
      </c>
      <c r="Q174" s="803" t="s">
        <v>95</v>
      </c>
      <c r="R174" s="820" t="s">
        <v>1588</v>
      </c>
      <c r="S174" s="132" t="s">
        <v>1732</v>
      </c>
      <c r="T174" s="341" t="s">
        <v>279</v>
      </c>
      <c r="U174" s="327" t="s">
        <v>2</v>
      </c>
      <c r="V174" s="328" t="s">
        <v>362</v>
      </c>
      <c r="W174" s="343">
        <v>126</v>
      </c>
      <c r="X174" s="330" t="s">
        <v>734</v>
      </c>
      <c r="Y174" s="194" t="s">
        <v>135</v>
      </c>
      <c r="Z174" s="194" t="s">
        <v>135</v>
      </c>
      <c r="AA174" s="346"/>
    </row>
    <row r="175" spans="1:27" s="42" customFormat="1" ht="40.35" customHeight="1" x14ac:dyDescent="0.15">
      <c r="A175" s="333">
        <v>143</v>
      </c>
      <c r="B175" s="798" t="s">
        <v>414</v>
      </c>
      <c r="C175" s="335" t="s">
        <v>221</v>
      </c>
      <c r="D175" s="335" t="s">
        <v>213</v>
      </c>
      <c r="E175" s="336">
        <v>90.046000000000006</v>
      </c>
      <c r="F175" s="319">
        <v>0</v>
      </c>
      <c r="G175" s="339">
        <v>0</v>
      </c>
      <c r="H175" s="319">
        <f t="shared" si="21"/>
        <v>90.046000000000006</v>
      </c>
      <c r="I175" s="319">
        <v>89.544976000000005</v>
      </c>
      <c r="J175" s="349" t="s">
        <v>862</v>
      </c>
      <c r="K175" s="801" t="s">
        <v>95</v>
      </c>
      <c r="L175" s="338" t="s">
        <v>928</v>
      </c>
      <c r="M175" s="319">
        <v>84.228999999999999</v>
      </c>
      <c r="N175" s="319">
        <v>92.016000000000005</v>
      </c>
      <c r="O175" s="323">
        <f t="shared" si="22"/>
        <v>7.7870000000000061</v>
      </c>
      <c r="P175" s="319">
        <v>0</v>
      </c>
      <c r="Q175" s="803" t="s">
        <v>95</v>
      </c>
      <c r="R175" s="820" t="s">
        <v>1589</v>
      </c>
      <c r="S175" s="132"/>
      <c r="T175" s="341" t="s">
        <v>279</v>
      </c>
      <c r="U175" s="327" t="s">
        <v>2</v>
      </c>
      <c r="V175" s="328" t="s">
        <v>362</v>
      </c>
      <c r="W175" s="343">
        <v>127</v>
      </c>
      <c r="X175" s="330" t="s">
        <v>171</v>
      </c>
      <c r="Y175" s="194" t="s">
        <v>135</v>
      </c>
      <c r="Z175" s="194"/>
      <c r="AA175" s="346"/>
    </row>
    <row r="176" spans="1:27" s="42" customFormat="1" ht="179.45" customHeight="1" x14ac:dyDescent="0.15">
      <c r="A176" s="333">
        <v>144</v>
      </c>
      <c r="B176" s="798" t="s">
        <v>1590</v>
      </c>
      <c r="C176" s="335" t="s">
        <v>212</v>
      </c>
      <c r="D176" s="335" t="s">
        <v>269</v>
      </c>
      <c r="E176" s="336">
        <v>90</v>
      </c>
      <c r="F176" s="319">
        <v>0</v>
      </c>
      <c r="G176" s="339">
        <v>0</v>
      </c>
      <c r="H176" s="319">
        <f t="shared" si="21"/>
        <v>90</v>
      </c>
      <c r="I176" s="319">
        <v>90</v>
      </c>
      <c r="J176" s="349" t="s">
        <v>974</v>
      </c>
      <c r="K176" s="801" t="s">
        <v>95</v>
      </c>
      <c r="L176" s="350" t="s">
        <v>973</v>
      </c>
      <c r="M176" s="319">
        <v>90</v>
      </c>
      <c r="N176" s="319">
        <v>90</v>
      </c>
      <c r="O176" s="323">
        <f t="shared" si="22"/>
        <v>0</v>
      </c>
      <c r="P176" s="319">
        <v>0</v>
      </c>
      <c r="Q176" s="803" t="s">
        <v>95</v>
      </c>
      <c r="R176" s="357" t="s">
        <v>1591</v>
      </c>
      <c r="S176" s="132"/>
      <c r="T176" s="341" t="s">
        <v>279</v>
      </c>
      <c r="U176" s="342" t="s">
        <v>2</v>
      </c>
      <c r="V176" s="316" t="s">
        <v>362</v>
      </c>
      <c r="W176" s="343">
        <v>128</v>
      </c>
      <c r="X176" s="330" t="s">
        <v>120</v>
      </c>
      <c r="Y176" s="331"/>
      <c r="Z176" s="331" t="s">
        <v>135</v>
      </c>
      <c r="AA176" s="332"/>
    </row>
    <row r="177" spans="1:27" s="42" customFormat="1" ht="60" customHeight="1" x14ac:dyDescent="0.15">
      <c r="A177" s="333">
        <v>145</v>
      </c>
      <c r="B177" s="798" t="s">
        <v>415</v>
      </c>
      <c r="C177" s="335" t="s">
        <v>212</v>
      </c>
      <c r="D177" s="335" t="s">
        <v>213</v>
      </c>
      <c r="E177" s="336">
        <v>83.064999999999998</v>
      </c>
      <c r="F177" s="319">
        <v>0</v>
      </c>
      <c r="G177" s="339">
        <v>0</v>
      </c>
      <c r="H177" s="319">
        <f t="shared" si="21"/>
        <v>83.064999999999998</v>
      </c>
      <c r="I177" s="319">
        <v>75.188862999999998</v>
      </c>
      <c r="J177" s="349" t="s">
        <v>862</v>
      </c>
      <c r="K177" s="801" t="s">
        <v>95</v>
      </c>
      <c r="L177" s="696" t="s">
        <v>1723</v>
      </c>
      <c r="M177" s="319">
        <v>74.759</v>
      </c>
      <c r="N177" s="319">
        <v>74.759</v>
      </c>
      <c r="O177" s="323">
        <f t="shared" si="22"/>
        <v>0</v>
      </c>
      <c r="P177" s="319">
        <v>0</v>
      </c>
      <c r="Q177" s="803" t="s">
        <v>95</v>
      </c>
      <c r="R177" s="357" t="s">
        <v>1592</v>
      </c>
      <c r="S177" s="132"/>
      <c r="T177" s="341" t="s">
        <v>279</v>
      </c>
      <c r="U177" s="342" t="s">
        <v>2</v>
      </c>
      <c r="V177" s="778" t="s">
        <v>362</v>
      </c>
      <c r="W177" s="343">
        <v>129</v>
      </c>
      <c r="X177" s="330" t="s">
        <v>734</v>
      </c>
      <c r="Y177" s="331" t="s">
        <v>135</v>
      </c>
      <c r="Z177" s="331"/>
      <c r="AA177" s="332"/>
    </row>
    <row r="178" spans="1:27" s="42" customFormat="1" ht="40.35" customHeight="1" x14ac:dyDescent="0.15">
      <c r="A178" s="333">
        <v>146</v>
      </c>
      <c r="B178" s="798" t="s">
        <v>416</v>
      </c>
      <c r="C178" s="335" t="s">
        <v>278</v>
      </c>
      <c r="D178" s="335" t="s">
        <v>213</v>
      </c>
      <c r="E178" s="336">
        <v>54.210999999999999</v>
      </c>
      <c r="F178" s="319">
        <v>0</v>
      </c>
      <c r="G178" s="339">
        <v>0</v>
      </c>
      <c r="H178" s="319">
        <f t="shared" si="21"/>
        <v>54.210999999999999</v>
      </c>
      <c r="I178" s="319">
        <v>45.179659000000001</v>
      </c>
      <c r="J178" s="349" t="s">
        <v>862</v>
      </c>
      <c r="K178" s="801" t="s">
        <v>95</v>
      </c>
      <c r="L178" s="338" t="s">
        <v>911</v>
      </c>
      <c r="M178" s="319">
        <v>54.665999999999997</v>
      </c>
      <c r="N178" s="319">
        <v>54.77</v>
      </c>
      <c r="O178" s="323">
        <f t="shared" si="22"/>
        <v>0.10400000000000631</v>
      </c>
      <c r="P178" s="319">
        <v>0</v>
      </c>
      <c r="Q178" s="803" t="s">
        <v>95</v>
      </c>
      <c r="R178" s="357" t="s">
        <v>1593</v>
      </c>
      <c r="S178" s="132"/>
      <c r="T178" s="341" t="s">
        <v>390</v>
      </c>
      <c r="U178" s="342" t="s">
        <v>391</v>
      </c>
      <c r="V178" s="335" t="s">
        <v>392</v>
      </c>
      <c r="W178" s="343">
        <v>132</v>
      </c>
      <c r="X178" s="330" t="s">
        <v>733</v>
      </c>
      <c r="Y178" s="331" t="s">
        <v>135</v>
      </c>
      <c r="Z178" s="331"/>
      <c r="AA178" s="332"/>
    </row>
    <row r="179" spans="1:27" s="42" customFormat="1" ht="45" customHeight="1" x14ac:dyDescent="0.15">
      <c r="A179" s="333">
        <v>147</v>
      </c>
      <c r="B179" s="798" t="s">
        <v>417</v>
      </c>
      <c r="C179" s="335" t="s">
        <v>277</v>
      </c>
      <c r="D179" s="335" t="s">
        <v>213</v>
      </c>
      <c r="E179" s="336">
        <v>60.823</v>
      </c>
      <c r="F179" s="319">
        <v>0</v>
      </c>
      <c r="G179" s="339">
        <v>0</v>
      </c>
      <c r="H179" s="319">
        <f t="shared" si="21"/>
        <v>60.823</v>
      </c>
      <c r="I179" s="319">
        <v>56.949714</v>
      </c>
      <c r="J179" s="349" t="s">
        <v>862</v>
      </c>
      <c r="K179" s="801" t="s">
        <v>140</v>
      </c>
      <c r="L179" s="338" t="s">
        <v>929</v>
      </c>
      <c r="M179" s="319">
        <v>55.665999999999997</v>
      </c>
      <c r="N179" s="681">
        <v>69.742999999999995</v>
      </c>
      <c r="O179" s="323">
        <f t="shared" si="22"/>
        <v>14.076999999999998</v>
      </c>
      <c r="P179" s="319">
        <v>0</v>
      </c>
      <c r="Q179" s="803" t="s">
        <v>95</v>
      </c>
      <c r="R179" s="357" t="s">
        <v>1594</v>
      </c>
      <c r="S179" s="132"/>
      <c r="T179" s="341" t="s">
        <v>390</v>
      </c>
      <c r="U179" s="342" t="s">
        <v>391</v>
      </c>
      <c r="V179" s="335" t="s">
        <v>392</v>
      </c>
      <c r="W179" s="343">
        <v>133</v>
      </c>
      <c r="X179" s="330" t="s">
        <v>733</v>
      </c>
      <c r="Y179" s="331" t="s">
        <v>135</v>
      </c>
      <c r="Z179" s="331"/>
      <c r="AA179" s="332"/>
    </row>
    <row r="180" spans="1:27" ht="31.7" customHeight="1" x14ac:dyDescent="0.15">
      <c r="A180" s="455"/>
      <c r="B180" s="456" t="s">
        <v>418</v>
      </c>
      <c r="C180" s="456"/>
      <c r="D180" s="456"/>
      <c r="E180" s="457"/>
      <c r="F180" s="458"/>
      <c r="G180" s="458"/>
      <c r="H180" s="459"/>
      <c r="I180" s="459"/>
      <c r="J180" s="460"/>
      <c r="K180" s="461"/>
      <c r="L180" s="461"/>
      <c r="M180" s="459"/>
      <c r="N180" s="459"/>
      <c r="O180" s="459"/>
      <c r="P180" s="462"/>
      <c r="Q180" s="463"/>
      <c r="R180" s="464"/>
      <c r="S180" s="465"/>
      <c r="T180" s="465"/>
      <c r="U180" s="465"/>
      <c r="V180" s="466"/>
      <c r="W180" s="465"/>
      <c r="X180" s="467"/>
      <c r="Y180" s="465"/>
      <c r="Z180" s="465"/>
      <c r="AA180" s="468"/>
    </row>
    <row r="181" spans="1:27" s="42" customFormat="1" ht="409.35" customHeight="1" x14ac:dyDescent="0.15">
      <c r="A181" s="333">
        <v>148</v>
      </c>
      <c r="B181" s="798" t="s">
        <v>738</v>
      </c>
      <c r="C181" s="335" t="s">
        <v>328</v>
      </c>
      <c r="D181" s="335" t="s">
        <v>213</v>
      </c>
      <c r="E181" s="336">
        <v>287.88299999999998</v>
      </c>
      <c r="F181" s="319">
        <v>0</v>
      </c>
      <c r="G181" s="339">
        <v>0</v>
      </c>
      <c r="H181" s="319">
        <f t="shared" ref="H181" si="23">E181+F181-G181</f>
        <v>287.88299999999998</v>
      </c>
      <c r="I181" s="319">
        <v>267.356109</v>
      </c>
      <c r="J181" s="709" t="s">
        <v>975</v>
      </c>
      <c r="K181" s="801" t="s">
        <v>140</v>
      </c>
      <c r="L181" s="350" t="s">
        <v>976</v>
      </c>
      <c r="M181" s="319">
        <v>291.26900000000001</v>
      </c>
      <c r="N181" s="319">
        <v>324.19099999999997</v>
      </c>
      <c r="O181" s="323">
        <f t="shared" ref="O181" si="24">+N181-M181</f>
        <v>32.921999999999969</v>
      </c>
      <c r="P181" s="319">
        <v>0</v>
      </c>
      <c r="Q181" s="803" t="s">
        <v>1294</v>
      </c>
      <c r="R181" s="357" t="s">
        <v>1595</v>
      </c>
      <c r="S181" s="132"/>
      <c r="T181" s="341" t="s">
        <v>279</v>
      </c>
      <c r="U181" s="327" t="s">
        <v>2</v>
      </c>
      <c r="V181" s="328" t="s">
        <v>362</v>
      </c>
      <c r="W181" s="668" t="s">
        <v>766</v>
      </c>
      <c r="X181" s="330" t="s">
        <v>739</v>
      </c>
      <c r="Y181" s="194" t="s">
        <v>135</v>
      </c>
      <c r="Z181" s="194" t="s">
        <v>135</v>
      </c>
      <c r="AA181" s="346"/>
    </row>
    <row r="182" spans="1:27" ht="50.85" customHeight="1" x14ac:dyDescent="0.15">
      <c r="A182" s="455"/>
      <c r="B182" s="456" t="s">
        <v>419</v>
      </c>
      <c r="C182" s="456"/>
      <c r="D182" s="456"/>
      <c r="E182" s="457"/>
      <c r="F182" s="458"/>
      <c r="G182" s="458"/>
      <c r="H182" s="459"/>
      <c r="I182" s="459"/>
      <c r="J182" s="460"/>
      <c r="K182" s="461"/>
      <c r="L182" s="461"/>
      <c r="M182" s="459"/>
      <c r="N182" s="459"/>
      <c r="O182" s="459"/>
      <c r="P182" s="462"/>
      <c r="Q182" s="463"/>
      <c r="R182" s="464"/>
      <c r="S182" s="465"/>
      <c r="T182" s="465"/>
      <c r="U182" s="465"/>
      <c r="V182" s="466"/>
      <c r="W182" s="465"/>
      <c r="X182" s="467"/>
      <c r="Y182" s="465"/>
      <c r="Z182" s="465"/>
      <c r="AA182" s="468"/>
    </row>
    <row r="183" spans="1:27" s="42" customFormat="1" ht="72" customHeight="1" x14ac:dyDescent="0.15">
      <c r="A183" s="333">
        <v>149</v>
      </c>
      <c r="B183" s="798" t="s">
        <v>420</v>
      </c>
      <c r="C183" s="335" t="s">
        <v>421</v>
      </c>
      <c r="D183" s="335" t="s">
        <v>213</v>
      </c>
      <c r="E183" s="336">
        <v>110</v>
      </c>
      <c r="F183" s="319">
        <v>0</v>
      </c>
      <c r="G183" s="339">
        <v>0</v>
      </c>
      <c r="H183" s="319">
        <f t="shared" ref="H183:H184" si="25">E183+F183-G183</f>
        <v>110</v>
      </c>
      <c r="I183" s="319">
        <v>100.68300000000001</v>
      </c>
      <c r="J183" s="349" t="s">
        <v>862</v>
      </c>
      <c r="K183" s="801" t="s">
        <v>95</v>
      </c>
      <c r="L183" s="696" t="s">
        <v>930</v>
      </c>
      <c r="M183" s="319">
        <v>103.93</v>
      </c>
      <c r="N183" s="319">
        <v>103.96299999999999</v>
      </c>
      <c r="O183" s="323">
        <f t="shared" ref="O183:O184" si="26">+N183-M183</f>
        <v>3.299999999998704E-2</v>
      </c>
      <c r="P183" s="319">
        <v>0</v>
      </c>
      <c r="Q183" s="803" t="s">
        <v>95</v>
      </c>
      <c r="R183" s="357" t="s">
        <v>1596</v>
      </c>
      <c r="S183" s="132"/>
      <c r="T183" s="341" t="s">
        <v>279</v>
      </c>
      <c r="U183" s="327" t="s">
        <v>2</v>
      </c>
      <c r="V183" s="328" t="s">
        <v>362</v>
      </c>
      <c r="W183" s="343">
        <v>137</v>
      </c>
      <c r="X183" s="330" t="s">
        <v>170</v>
      </c>
      <c r="Y183" s="194" t="s">
        <v>135</v>
      </c>
      <c r="Z183" s="194"/>
      <c r="AA183" s="346"/>
    </row>
    <row r="184" spans="1:27" s="42" customFormat="1" ht="104.85" customHeight="1" x14ac:dyDescent="0.15">
      <c r="A184" s="333">
        <v>150</v>
      </c>
      <c r="B184" s="798" t="s">
        <v>422</v>
      </c>
      <c r="C184" s="335" t="s">
        <v>381</v>
      </c>
      <c r="D184" s="335" t="s">
        <v>213</v>
      </c>
      <c r="E184" s="336">
        <v>48.302</v>
      </c>
      <c r="F184" s="319">
        <v>0</v>
      </c>
      <c r="G184" s="339">
        <v>0</v>
      </c>
      <c r="H184" s="319">
        <f t="shared" si="25"/>
        <v>48.302</v>
      </c>
      <c r="I184" s="319">
        <v>46</v>
      </c>
      <c r="J184" s="704" t="s">
        <v>1236</v>
      </c>
      <c r="K184" s="689" t="s">
        <v>95</v>
      </c>
      <c r="L184" s="696" t="s">
        <v>1237</v>
      </c>
      <c r="M184" s="319">
        <v>43.298000000000002</v>
      </c>
      <c r="N184" s="319">
        <v>43.417999999999999</v>
      </c>
      <c r="O184" s="323">
        <f t="shared" si="26"/>
        <v>0.11999999999999744</v>
      </c>
      <c r="P184" s="319">
        <v>0</v>
      </c>
      <c r="Q184" s="803" t="s">
        <v>95</v>
      </c>
      <c r="R184" s="357" t="s">
        <v>1597</v>
      </c>
      <c r="S184" s="132"/>
      <c r="T184" s="341" t="s">
        <v>279</v>
      </c>
      <c r="U184" s="327" t="s">
        <v>2</v>
      </c>
      <c r="V184" s="328" t="s">
        <v>362</v>
      </c>
      <c r="W184" s="797">
        <v>138</v>
      </c>
      <c r="X184" s="342" t="s">
        <v>121</v>
      </c>
      <c r="Y184" s="194" t="s">
        <v>135</v>
      </c>
      <c r="Z184" s="194"/>
      <c r="AA184" s="346"/>
    </row>
    <row r="185" spans="1:27" s="28" customFormat="1" ht="21.6" customHeight="1" x14ac:dyDescent="0.15">
      <c r="A185" s="522"/>
      <c r="B185" s="523" t="s">
        <v>423</v>
      </c>
      <c r="C185" s="523"/>
      <c r="D185" s="523"/>
      <c r="E185" s="524"/>
      <c r="F185" s="525"/>
      <c r="G185" s="525"/>
      <c r="H185" s="526"/>
      <c r="I185" s="526"/>
      <c r="J185" s="527"/>
      <c r="K185" s="528"/>
      <c r="L185" s="528"/>
      <c r="M185" s="526"/>
      <c r="N185" s="526"/>
      <c r="O185" s="526"/>
      <c r="P185" s="529"/>
      <c r="Q185" s="530"/>
      <c r="R185" s="531"/>
      <c r="S185" s="532"/>
      <c r="T185" s="532"/>
      <c r="U185" s="532"/>
      <c r="V185" s="533"/>
      <c r="W185" s="532"/>
      <c r="X185" s="534"/>
      <c r="Y185" s="532"/>
      <c r="Z185" s="532"/>
      <c r="AA185" s="535"/>
    </row>
    <row r="186" spans="1:27" ht="21.6" customHeight="1" x14ac:dyDescent="0.15">
      <c r="A186" s="455"/>
      <c r="B186" s="456" t="s">
        <v>424</v>
      </c>
      <c r="C186" s="456"/>
      <c r="D186" s="456"/>
      <c r="E186" s="457"/>
      <c r="F186" s="458"/>
      <c r="G186" s="458"/>
      <c r="H186" s="459"/>
      <c r="I186" s="459"/>
      <c r="J186" s="460"/>
      <c r="K186" s="461"/>
      <c r="L186" s="461"/>
      <c r="M186" s="459"/>
      <c r="N186" s="459"/>
      <c r="O186" s="459"/>
      <c r="P186" s="462"/>
      <c r="Q186" s="463"/>
      <c r="R186" s="464"/>
      <c r="S186" s="465"/>
      <c r="T186" s="465"/>
      <c r="U186" s="465"/>
      <c r="V186" s="466"/>
      <c r="W186" s="465"/>
      <c r="X186" s="467"/>
      <c r="Y186" s="465"/>
      <c r="Z186" s="465"/>
      <c r="AA186" s="468"/>
    </row>
    <row r="187" spans="1:27" s="42" customFormat="1" ht="40.35" customHeight="1" x14ac:dyDescent="0.15">
      <c r="A187" s="909">
        <v>151</v>
      </c>
      <c r="B187" s="948" t="s">
        <v>425</v>
      </c>
      <c r="C187" s="950" t="s">
        <v>357</v>
      </c>
      <c r="D187" s="950" t="s">
        <v>213</v>
      </c>
      <c r="E187" s="360">
        <v>97.042000000000002</v>
      </c>
      <c r="F187" s="360">
        <v>0</v>
      </c>
      <c r="G187" s="318">
        <v>0</v>
      </c>
      <c r="H187" s="360">
        <f>E187+F187-G187</f>
        <v>97.042000000000002</v>
      </c>
      <c r="I187" s="319">
        <v>87</v>
      </c>
      <c r="J187" s="952" t="s">
        <v>862</v>
      </c>
      <c r="K187" s="856" t="s">
        <v>95</v>
      </c>
      <c r="L187" s="858" t="s">
        <v>863</v>
      </c>
      <c r="M187" s="360">
        <v>86.352000000000004</v>
      </c>
      <c r="N187" s="360">
        <v>86.352000000000004</v>
      </c>
      <c r="O187" s="323">
        <f t="shared" ref="O187:O194" si="27">+N187-M187</f>
        <v>0</v>
      </c>
      <c r="P187" s="319">
        <v>0</v>
      </c>
      <c r="Q187" s="860" t="s">
        <v>1297</v>
      </c>
      <c r="R187" s="862" t="s">
        <v>1374</v>
      </c>
      <c r="S187" s="860"/>
      <c r="T187" s="341" t="s">
        <v>1373</v>
      </c>
      <c r="U187" s="342" t="s">
        <v>2</v>
      </c>
      <c r="V187" s="335" t="s">
        <v>426</v>
      </c>
      <c r="W187" s="854">
        <v>139</v>
      </c>
      <c r="X187" s="751" t="s">
        <v>170</v>
      </c>
      <c r="Y187" s="331" t="s">
        <v>135</v>
      </c>
      <c r="Z187" s="331"/>
      <c r="AA187" s="332"/>
    </row>
    <row r="188" spans="1:27" s="42" customFormat="1" ht="40.35" customHeight="1" x14ac:dyDescent="0.15">
      <c r="A188" s="910"/>
      <c r="B188" s="949"/>
      <c r="C188" s="951"/>
      <c r="D188" s="951"/>
      <c r="E188" s="360">
        <v>18.97</v>
      </c>
      <c r="F188" s="360">
        <v>0</v>
      </c>
      <c r="G188" s="318">
        <v>0</v>
      </c>
      <c r="H188" s="360">
        <f>E188+F188-G188</f>
        <v>18.97</v>
      </c>
      <c r="I188" s="360">
        <v>16</v>
      </c>
      <c r="J188" s="918"/>
      <c r="K188" s="857"/>
      <c r="L188" s="859"/>
      <c r="M188" s="360">
        <v>18.97</v>
      </c>
      <c r="N188" s="360">
        <v>18.97</v>
      </c>
      <c r="O188" s="323">
        <f t="shared" si="27"/>
        <v>0</v>
      </c>
      <c r="P188" s="319">
        <v>0</v>
      </c>
      <c r="Q188" s="861"/>
      <c r="R188" s="863"/>
      <c r="S188" s="861"/>
      <c r="T188" s="341" t="s">
        <v>1373</v>
      </c>
      <c r="U188" s="342" t="s">
        <v>2</v>
      </c>
      <c r="V188" s="335" t="s">
        <v>427</v>
      </c>
      <c r="W188" s="855"/>
      <c r="X188" s="648" t="s">
        <v>170</v>
      </c>
      <c r="Y188" s="331" t="s">
        <v>135</v>
      </c>
      <c r="Z188" s="331"/>
      <c r="AA188" s="332"/>
    </row>
    <row r="189" spans="1:27" s="42" customFormat="1" ht="40.35" customHeight="1" x14ac:dyDescent="0.15">
      <c r="A189" s="333">
        <v>152</v>
      </c>
      <c r="B189" s="798" t="s">
        <v>428</v>
      </c>
      <c r="C189" s="335" t="s">
        <v>240</v>
      </c>
      <c r="D189" s="335" t="s">
        <v>213</v>
      </c>
      <c r="E189" s="336">
        <v>20.399999999999999</v>
      </c>
      <c r="F189" s="360">
        <v>0</v>
      </c>
      <c r="G189" s="318">
        <v>0</v>
      </c>
      <c r="H189" s="319">
        <f t="shared" ref="H189:H194" si="28">E189+F189-G189</f>
        <v>20.399999999999999</v>
      </c>
      <c r="I189" s="319">
        <v>20</v>
      </c>
      <c r="J189" s="541" t="s">
        <v>864</v>
      </c>
      <c r="K189" s="801" t="s">
        <v>95</v>
      </c>
      <c r="L189" s="345" t="s">
        <v>865</v>
      </c>
      <c r="M189" s="319">
        <v>18.7</v>
      </c>
      <c r="N189" s="319">
        <v>18.7</v>
      </c>
      <c r="O189" s="323">
        <f t="shared" si="27"/>
        <v>0</v>
      </c>
      <c r="P189" s="319">
        <v>0</v>
      </c>
      <c r="Q189" s="803" t="s">
        <v>95</v>
      </c>
      <c r="R189" s="351" t="s">
        <v>1375</v>
      </c>
      <c r="S189" s="132"/>
      <c r="T189" s="341" t="s">
        <v>1373</v>
      </c>
      <c r="U189" s="342" t="s">
        <v>2</v>
      </c>
      <c r="V189" s="335" t="s">
        <v>426</v>
      </c>
      <c r="W189" s="343">
        <v>140</v>
      </c>
      <c r="X189" s="330" t="s">
        <v>170</v>
      </c>
      <c r="Y189" s="331"/>
      <c r="Z189" s="331" t="s">
        <v>135</v>
      </c>
      <c r="AA189" s="332"/>
    </row>
    <row r="190" spans="1:27" s="42" customFormat="1" ht="40.35" customHeight="1" x14ac:dyDescent="0.15">
      <c r="A190" s="333">
        <v>153</v>
      </c>
      <c r="B190" s="798" t="s">
        <v>429</v>
      </c>
      <c r="C190" s="335" t="s">
        <v>247</v>
      </c>
      <c r="D190" s="335" t="s">
        <v>213</v>
      </c>
      <c r="E190" s="336">
        <v>48.6</v>
      </c>
      <c r="F190" s="360">
        <v>0</v>
      </c>
      <c r="G190" s="318">
        <v>0</v>
      </c>
      <c r="H190" s="319">
        <f t="shared" si="28"/>
        <v>48.6</v>
      </c>
      <c r="I190" s="319">
        <v>49</v>
      </c>
      <c r="J190" s="541" t="s">
        <v>854</v>
      </c>
      <c r="K190" s="801" t="s">
        <v>95</v>
      </c>
      <c r="L190" s="699" t="s">
        <v>866</v>
      </c>
      <c r="M190" s="319">
        <v>44.55</v>
      </c>
      <c r="N190" s="319">
        <v>66.55</v>
      </c>
      <c r="O190" s="323">
        <f t="shared" si="27"/>
        <v>22</v>
      </c>
      <c r="P190" s="319">
        <v>0</v>
      </c>
      <c r="Q190" s="803" t="s">
        <v>95</v>
      </c>
      <c r="R190" s="351" t="s">
        <v>1375</v>
      </c>
      <c r="S190" s="132"/>
      <c r="T190" s="341" t="s">
        <v>1373</v>
      </c>
      <c r="U190" s="342" t="s">
        <v>2</v>
      </c>
      <c r="V190" s="335" t="s">
        <v>426</v>
      </c>
      <c r="W190" s="343">
        <v>141</v>
      </c>
      <c r="X190" s="330" t="s">
        <v>171</v>
      </c>
      <c r="Y190" s="331"/>
      <c r="Z190" s="331" t="s">
        <v>135</v>
      </c>
      <c r="AA190" s="332"/>
    </row>
    <row r="191" spans="1:27" s="42" customFormat="1" ht="40.35" customHeight="1" x14ac:dyDescent="0.15">
      <c r="A191" s="333">
        <v>154</v>
      </c>
      <c r="B191" s="798" t="s">
        <v>430</v>
      </c>
      <c r="C191" s="335" t="s">
        <v>247</v>
      </c>
      <c r="D191" s="335" t="s">
        <v>213</v>
      </c>
      <c r="E191" s="336">
        <v>41.643000000000001</v>
      </c>
      <c r="F191" s="360">
        <v>0</v>
      </c>
      <c r="G191" s="318">
        <v>0</v>
      </c>
      <c r="H191" s="319">
        <f t="shared" si="28"/>
        <v>41.643000000000001</v>
      </c>
      <c r="I191" s="319">
        <v>38</v>
      </c>
      <c r="J191" s="541" t="s">
        <v>867</v>
      </c>
      <c r="K191" s="801" t="s">
        <v>95</v>
      </c>
      <c r="L191" s="345" t="s">
        <v>868</v>
      </c>
      <c r="M191" s="319">
        <v>33.76</v>
      </c>
      <c r="N191" s="319">
        <v>33.363999999999997</v>
      </c>
      <c r="O191" s="323">
        <f t="shared" si="27"/>
        <v>-0.3960000000000008</v>
      </c>
      <c r="P191" s="319">
        <v>0</v>
      </c>
      <c r="Q191" s="803" t="s">
        <v>95</v>
      </c>
      <c r="R191" s="351" t="s">
        <v>1376</v>
      </c>
      <c r="S191" s="132"/>
      <c r="T191" s="341" t="s">
        <v>1373</v>
      </c>
      <c r="U191" s="342" t="s">
        <v>2</v>
      </c>
      <c r="V191" s="335" t="s">
        <v>426</v>
      </c>
      <c r="W191" s="343">
        <v>142</v>
      </c>
      <c r="X191" s="330" t="s">
        <v>734</v>
      </c>
      <c r="Y191" s="331" t="s">
        <v>135</v>
      </c>
      <c r="Z191" s="331"/>
      <c r="AA191" s="332"/>
    </row>
    <row r="192" spans="1:27" s="42" customFormat="1" ht="64.5" customHeight="1" x14ac:dyDescent="0.15">
      <c r="A192" s="333">
        <v>155</v>
      </c>
      <c r="B192" s="798" t="s">
        <v>431</v>
      </c>
      <c r="C192" s="335" t="s">
        <v>231</v>
      </c>
      <c r="D192" s="335" t="s">
        <v>213</v>
      </c>
      <c r="E192" s="336">
        <v>270.39800000000002</v>
      </c>
      <c r="F192" s="360">
        <v>0</v>
      </c>
      <c r="G192" s="318">
        <v>0</v>
      </c>
      <c r="H192" s="319">
        <f t="shared" si="28"/>
        <v>270.39800000000002</v>
      </c>
      <c r="I192" s="319">
        <v>260</v>
      </c>
      <c r="J192" s="541" t="s">
        <v>854</v>
      </c>
      <c r="K192" s="801" t="s">
        <v>95</v>
      </c>
      <c r="L192" s="345" t="s">
        <v>869</v>
      </c>
      <c r="M192" s="319">
        <v>275.91399999999999</v>
      </c>
      <c r="N192" s="319">
        <v>337.06099999999998</v>
      </c>
      <c r="O192" s="323">
        <f t="shared" si="27"/>
        <v>61.146999999999991</v>
      </c>
      <c r="P192" s="319">
        <v>0</v>
      </c>
      <c r="Q192" s="803" t="s">
        <v>95</v>
      </c>
      <c r="R192" s="798" t="s">
        <v>1377</v>
      </c>
      <c r="S192" s="132"/>
      <c r="T192" s="341" t="s">
        <v>1373</v>
      </c>
      <c r="U192" s="342" t="s">
        <v>2</v>
      </c>
      <c r="V192" s="335" t="s">
        <v>426</v>
      </c>
      <c r="W192" s="343">
        <v>143</v>
      </c>
      <c r="X192" s="330" t="s">
        <v>734</v>
      </c>
      <c r="Y192" s="331" t="s">
        <v>135</v>
      </c>
      <c r="Z192" s="331"/>
      <c r="AA192" s="332"/>
    </row>
    <row r="193" spans="1:27" s="42" customFormat="1" ht="66.75" customHeight="1" x14ac:dyDescent="0.15">
      <c r="A193" s="333">
        <v>156</v>
      </c>
      <c r="B193" s="798" t="s">
        <v>432</v>
      </c>
      <c r="C193" s="335" t="s">
        <v>231</v>
      </c>
      <c r="D193" s="335" t="s">
        <v>228</v>
      </c>
      <c r="E193" s="336">
        <v>103.596</v>
      </c>
      <c r="F193" s="360">
        <v>0</v>
      </c>
      <c r="G193" s="318">
        <v>0</v>
      </c>
      <c r="H193" s="319">
        <f t="shared" si="28"/>
        <v>103.596</v>
      </c>
      <c r="I193" s="319">
        <v>79</v>
      </c>
      <c r="J193" s="541" t="s">
        <v>854</v>
      </c>
      <c r="K193" s="801" t="s">
        <v>95</v>
      </c>
      <c r="L193" s="345" t="s">
        <v>870</v>
      </c>
      <c r="M193" s="319">
        <v>68.620999999999995</v>
      </c>
      <c r="N193" s="319">
        <v>63.098999999999997</v>
      </c>
      <c r="O193" s="323">
        <f t="shared" si="27"/>
        <v>-5.5219999999999985</v>
      </c>
      <c r="P193" s="319">
        <v>0</v>
      </c>
      <c r="Q193" s="803" t="s">
        <v>95</v>
      </c>
      <c r="R193" s="798" t="s">
        <v>1378</v>
      </c>
      <c r="S193" s="132"/>
      <c r="T193" s="341" t="s">
        <v>1373</v>
      </c>
      <c r="U193" s="342" t="s">
        <v>2</v>
      </c>
      <c r="V193" s="335" t="s">
        <v>426</v>
      </c>
      <c r="W193" s="343">
        <v>144</v>
      </c>
      <c r="X193" s="330" t="s">
        <v>734</v>
      </c>
      <c r="Y193" s="331" t="s">
        <v>135</v>
      </c>
      <c r="Z193" s="331"/>
      <c r="AA193" s="332"/>
    </row>
    <row r="194" spans="1:27" s="42" customFormat="1" ht="62.85" customHeight="1" x14ac:dyDescent="0.15">
      <c r="A194" s="333">
        <v>157</v>
      </c>
      <c r="B194" s="335" t="s">
        <v>847</v>
      </c>
      <c r="C194" s="335" t="s">
        <v>242</v>
      </c>
      <c r="D194" s="335" t="s">
        <v>228</v>
      </c>
      <c r="E194" s="360">
        <v>50.908000000000001</v>
      </c>
      <c r="F194" s="360">
        <v>0</v>
      </c>
      <c r="G194" s="319">
        <v>0</v>
      </c>
      <c r="H194" s="319">
        <f t="shared" si="28"/>
        <v>50.908000000000001</v>
      </c>
      <c r="I194" s="319">
        <v>46</v>
      </c>
      <c r="J194" s="708" t="s">
        <v>939</v>
      </c>
      <c r="K194" s="801" t="s">
        <v>95</v>
      </c>
      <c r="L194" s="345" t="s">
        <v>940</v>
      </c>
      <c r="M194" s="360">
        <v>86.475999999999999</v>
      </c>
      <c r="N194" s="339">
        <v>118.495</v>
      </c>
      <c r="O194" s="323">
        <f t="shared" si="27"/>
        <v>32.019000000000005</v>
      </c>
      <c r="P194" s="319">
        <v>0</v>
      </c>
      <c r="Q194" s="803" t="s">
        <v>1297</v>
      </c>
      <c r="R194" s="798" t="s">
        <v>1379</v>
      </c>
      <c r="S194" s="132"/>
      <c r="T194" s="361" t="s">
        <v>1360</v>
      </c>
      <c r="U194" s="342" t="s">
        <v>2</v>
      </c>
      <c r="V194" s="335" t="s">
        <v>433</v>
      </c>
      <c r="W194" s="362">
        <v>25</v>
      </c>
      <c r="X194" s="342" t="s">
        <v>119</v>
      </c>
      <c r="Y194" s="331" t="s">
        <v>135</v>
      </c>
      <c r="Z194" s="331"/>
      <c r="AA194" s="332" t="s">
        <v>125</v>
      </c>
    </row>
    <row r="195" spans="1:27" ht="21.6" customHeight="1" x14ac:dyDescent="0.15">
      <c r="A195" s="455"/>
      <c r="B195" s="456" t="s">
        <v>434</v>
      </c>
      <c r="C195" s="456"/>
      <c r="D195" s="456"/>
      <c r="E195" s="457"/>
      <c r="F195" s="458"/>
      <c r="G195" s="458"/>
      <c r="H195" s="459"/>
      <c r="I195" s="700"/>
      <c r="J195" s="701"/>
      <c r="K195" s="702"/>
      <c r="L195" s="703"/>
      <c r="M195" s="700"/>
      <c r="N195" s="459"/>
      <c r="O195" s="459"/>
      <c r="P195" s="462"/>
      <c r="Q195" s="463"/>
      <c r="R195" s="464"/>
      <c r="S195" s="465"/>
      <c r="T195" s="465"/>
      <c r="U195" s="465"/>
      <c r="V195" s="466"/>
      <c r="W195" s="465"/>
      <c r="X195" s="467"/>
      <c r="Y195" s="465"/>
      <c r="Z195" s="465"/>
      <c r="AA195" s="468"/>
    </row>
    <row r="196" spans="1:27" s="42" customFormat="1" ht="65.25" customHeight="1" x14ac:dyDescent="0.15">
      <c r="A196" s="333">
        <v>158</v>
      </c>
      <c r="B196" s="798" t="s">
        <v>435</v>
      </c>
      <c r="C196" s="335" t="s">
        <v>332</v>
      </c>
      <c r="D196" s="335" t="s">
        <v>213</v>
      </c>
      <c r="E196" s="336">
        <v>80</v>
      </c>
      <c r="F196" s="319">
        <v>0</v>
      </c>
      <c r="G196" s="318">
        <v>0</v>
      </c>
      <c r="H196" s="319">
        <f t="shared" ref="H196:H201" si="29">E196+F196-G196</f>
        <v>80</v>
      </c>
      <c r="I196" s="319">
        <v>80</v>
      </c>
      <c r="J196" s="541" t="s">
        <v>871</v>
      </c>
      <c r="K196" s="801" t="s">
        <v>95</v>
      </c>
      <c r="L196" s="345" t="s">
        <v>872</v>
      </c>
      <c r="M196" s="319">
        <v>80</v>
      </c>
      <c r="N196" s="319">
        <v>93</v>
      </c>
      <c r="O196" s="323">
        <f t="shared" ref="O196:O201" si="30">+N196-M196</f>
        <v>13</v>
      </c>
      <c r="P196" s="319">
        <v>0</v>
      </c>
      <c r="Q196" s="803" t="s">
        <v>95</v>
      </c>
      <c r="R196" s="798" t="s">
        <v>1380</v>
      </c>
      <c r="S196" s="132"/>
      <c r="T196" s="341" t="s">
        <v>1373</v>
      </c>
      <c r="U196" s="342" t="s">
        <v>2</v>
      </c>
      <c r="V196" s="335" t="s">
        <v>426</v>
      </c>
      <c r="W196" s="343">
        <v>145</v>
      </c>
      <c r="X196" s="330" t="s">
        <v>734</v>
      </c>
      <c r="Y196" s="331" t="s">
        <v>135</v>
      </c>
      <c r="Z196" s="331"/>
      <c r="AA196" s="332"/>
    </row>
    <row r="197" spans="1:27" s="42" customFormat="1" ht="58.5" customHeight="1" x14ac:dyDescent="0.15">
      <c r="A197" s="333">
        <v>159</v>
      </c>
      <c r="B197" s="798" t="s">
        <v>436</v>
      </c>
      <c r="C197" s="335" t="s">
        <v>325</v>
      </c>
      <c r="D197" s="335" t="s">
        <v>213</v>
      </c>
      <c r="E197" s="336">
        <v>39.325000000000003</v>
      </c>
      <c r="F197" s="319">
        <v>0</v>
      </c>
      <c r="G197" s="318">
        <v>0</v>
      </c>
      <c r="H197" s="319">
        <f t="shared" si="29"/>
        <v>39.325000000000003</v>
      </c>
      <c r="I197" s="319">
        <v>45</v>
      </c>
      <c r="J197" s="541" t="s">
        <v>854</v>
      </c>
      <c r="K197" s="801" t="s">
        <v>95</v>
      </c>
      <c r="L197" s="345" t="s">
        <v>873</v>
      </c>
      <c r="M197" s="319">
        <v>30</v>
      </c>
      <c r="N197" s="319">
        <v>30.038</v>
      </c>
      <c r="O197" s="323">
        <f t="shared" si="30"/>
        <v>3.8000000000000256E-2</v>
      </c>
      <c r="P197" s="319">
        <v>0</v>
      </c>
      <c r="Q197" s="803" t="s">
        <v>95</v>
      </c>
      <c r="R197" s="798" t="s">
        <v>1381</v>
      </c>
      <c r="S197" s="132"/>
      <c r="T197" s="341" t="s">
        <v>1373</v>
      </c>
      <c r="U197" s="342" t="s">
        <v>2</v>
      </c>
      <c r="V197" s="335" t="s">
        <v>426</v>
      </c>
      <c r="W197" s="343">
        <v>146</v>
      </c>
      <c r="X197" s="330" t="s">
        <v>171</v>
      </c>
      <c r="Y197" s="331" t="s">
        <v>135</v>
      </c>
      <c r="Z197" s="331"/>
      <c r="AA197" s="332"/>
    </row>
    <row r="198" spans="1:27" s="42" customFormat="1" ht="195" customHeight="1" x14ac:dyDescent="0.15">
      <c r="A198" s="333">
        <v>160</v>
      </c>
      <c r="B198" s="315" t="s">
        <v>437</v>
      </c>
      <c r="C198" s="316" t="s">
        <v>325</v>
      </c>
      <c r="D198" s="316" t="s">
        <v>213</v>
      </c>
      <c r="E198" s="317">
        <v>35</v>
      </c>
      <c r="F198" s="319">
        <v>0</v>
      </c>
      <c r="G198" s="318">
        <v>0</v>
      </c>
      <c r="H198" s="319">
        <f t="shared" si="29"/>
        <v>35</v>
      </c>
      <c r="I198" s="319">
        <v>33</v>
      </c>
      <c r="J198" s="541" t="s">
        <v>871</v>
      </c>
      <c r="K198" s="801" t="s">
        <v>95</v>
      </c>
      <c r="L198" s="345" t="s">
        <v>874</v>
      </c>
      <c r="M198" s="352">
        <v>67.558999999999997</v>
      </c>
      <c r="N198" s="352">
        <v>82.38</v>
      </c>
      <c r="O198" s="323">
        <f t="shared" si="30"/>
        <v>14.820999999999998</v>
      </c>
      <c r="P198" s="319">
        <v>0</v>
      </c>
      <c r="Q198" s="803" t="s">
        <v>95</v>
      </c>
      <c r="R198" s="324" t="s">
        <v>1382</v>
      </c>
      <c r="S198" s="354"/>
      <c r="T198" s="341" t="s">
        <v>1373</v>
      </c>
      <c r="U198" s="342" t="s">
        <v>2</v>
      </c>
      <c r="V198" s="335" t="s">
        <v>426</v>
      </c>
      <c r="W198" s="343">
        <v>147</v>
      </c>
      <c r="X198" s="330" t="s">
        <v>170</v>
      </c>
      <c r="Y198" s="331" t="s">
        <v>135</v>
      </c>
      <c r="Z198" s="331"/>
      <c r="AA198" s="332"/>
    </row>
    <row r="199" spans="1:27" s="42" customFormat="1" ht="40.35" customHeight="1" x14ac:dyDescent="0.15">
      <c r="A199" s="333">
        <v>161</v>
      </c>
      <c r="B199" s="798" t="s">
        <v>438</v>
      </c>
      <c r="C199" s="335" t="s">
        <v>325</v>
      </c>
      <c r="D199" s="335" t="s">
        <v>213</v>
      </c>
      <c r="E199" s="336">
        <v>3.286</v>
      </c>
      <c r="F199" s="319">
        <v>0</v>
      </c>
      <c r="G199" s="318">
        <v>0</v>
      </c>
      <c r="H199" s="319">
        <f t="shared" si="29"/>
        <v>3.286</v>
      </c>
      <c r="I199" s="319">
        <v>3</v>
      </c>
      <c r="J199" s="541" t="s">
        <v>871</v>
      </c>
      <c r="K199" s="801" t="s">
        <v>95</v>
      </c>
      <c r="L199" s="345" t="s">
        <v>875</v>
      </c>
      <c r="M199" s="319">
        <v>3.2789999999999999</v>
      </c>
      <c r="N199" s="319">
        <v>3.9129999999999998</v>
      </c>
      <c r="O199" s="323">
        <f t="shared" si="30"/>
        <v>0.6339999999999999</v>
      </c>
      <c r="P199" s="319">
        <v>0</v>
      </c>
      <c r="Q199" s="803" t="s">
        <v>95</v>
      </c>
      <c r="R199" s="798" t="s">
        <v>1383</v>
      </c>
      <c r="S199" s="132"/>
      <c r="T199" s="341" t="s">
        <v>1373</v>
      </c>
      <c r="U199" s="342" t="s">
        <v>2</v>
      </c>
      <c r="V199" s="335" t="s">
        <v>426</v>
      </c>
      <c r="W199" s="343">
        <v>148</v>
      </c>
      <c r="X199" s="330" t="s">
        <v>170</v>
      </c>
      <c r="Y199" s="331" t="s">
        <v>135</v>
      </c>
      <c r="Z199" s="331"/>
      <c r="AA199" s="332"/>
    </row>
    <row r="200" spans="1:27" s="42" customFormat="1" ht="40.35" customHeight="1" x14ac:dyDescent="0.15">
      <c r="A200" s="333">
        <v>162</v>
      </c>
      <c r="B200" s="798" t="s">
        <v>439</v>
      </c>
      <c r="C200" s="335" t="s">
        <v>251</v>
      </c>
      <c r="D200" s="335" t="s">
        <v>213</v>
      </c>
      <c r="E200" s="336">
        <v>23</v>
      </c>
      <c r="F200" s="319">
        <v>0</v>
      </c>
      <c r="G200" s="318">
        <v>0</v>
      </c>
      <c r="H200" s="319">
        <f t="shared" si="29"/>
        <v>23</v>
      </c>
      <c r="I200" s="319">
        <v>20</v>
      </c>
      <c r="J200" s="541" t="s">
        <v>854</v>
      </c>
      <c r="K200" s="801" t="s">
        <v>95</v>
      </c>
      <c r="L200" s="345" t="s">
        <v>876</v>
      </c>
      <c r="M200" s="319">
        <v>21.5</v>
      </c>
      <c r="N200" s="319">
        <v>21.501000000000001</v>
      </c>
      <c r="O200" s="323">
        <f t="shared" si="30"/>
        <v>1.0000000000012221E-3</v>
      </c>
      <c r="P200" s="319">
        <v>0</v>
      </c>
      <c r="Q200" s="803" t="s">
        <v>95</v>
      </c>
      <c r="R200" s="798" t="s">
        <v>1384</v>
      </c>
      <c r="S200" s="132"/>
      <c r="T200" s="341" t="s">
        <v>1373</v>
      </c>
      <c r="U200" s="342" t="s">
        <v>2</v>
      </c>
      <c r="V200" s="335" t="s">
        <v>426</v>
      </c>
      <c r="W200" s="343">
        <v>149</v>
      </c>
      <c r="X200" s="330" t="s">
        <v>171</v>
      </c>
      <c r="Y200" s="331" t="s">
        <v>135</v>
      </c>
      <c r="Z200" s="331"/>
      <c r="AA200" s="332"/>
    </row>
    <row r="201" spans="1:27" s="42" customFormat="1" ht="78" customHeight="1" x14ac:dyDescent="0.15">
      <c r="A201" s="333">
        <v>163</v>
      </c>
      <c r="B201" s="798" t="s">
        <v>440</v>
      </c>
      <c r="C201" s="335" t="s">
        <v>232</v>
      </c>
      <c r="D201" s="335" t="s">
        <v>213</v>
      </c>
      <c r="E201" s="336">
        <v>182</v>
      </c>
      <c r="F201" s="319">
        <v>0</v>
      </c>
      <c r="G201" s="318">
        <v>0</v>
      </c>
      <c r="H201" s="319">
        <f t="shared" si="29"/>
        <v>182</v>
      </c>
      <c r="I201" s="319">
        <v>170</v>
      </c>
      <c r="J201" s="541" t="s">
        <v>857</v>
      </c>
      <c r="K201" s="801" t="s">
        <v>95</v>
      </c>
      <c r="L201" s="345" t="s">
        <v>877</v>
      </c>
      <c r="M201" s="319">
        <v>132.101</v>
      </c>
      <c r="N201" s="319">
        <v>170.386</v>
      </c>
      <c r="O201" s="323">
        <f t="shared" si="30"/>
        <v>38.284999999999997</v>
      </c>
      <c r="P201" s="319">
        <v>0</v>
      </c>
      <c r="Q201" s="803" t="s">
        <v>95</v>
      </c>
      <c r="R201" s="798" t="s">
        <v>1385</v>
      </c>
      <c r="S201" s="132"/>
      <c r="T201" s="341" t="s">
        <v>1373</v>
      </c>
      <c r="U201" s="342" t="s">
        <v>2</v>
      </c>
      <c r="V201" s="335" t="s">
        <v>426</v>
      </c>
      <c r="W201" s="343">
        <v>150</v>
      </c>
      <c r="X201" s="330" t="s">
        <v>170</v>
      </c>
      <c r="Y201" s="331" t="s">
        <v>135</v>
      </c>
      <c r="Z201" s="331"/>
      <c r="AA201" s="332"/>
    </row>
    <row r="202" spans="1:27" s="42" customFormat="1" ht="27.75" customHeight="1" x14ac:dyDescent="0.15">
      <c r="A202" s="333"/>
      <c r="B202" s="539" t="s">
        <v>793</v>
      </c>
      <c r="C202" s="335"/>
      <c r="D202" s="335"/>
      <c r="E202" s="336"/>
      <c r="F202" s="319"/>
      <c r="G202" s="339"/>
      <c r="H202" s="488"/>
      <c r="I202" s="768"/>
      <c r="J202" s="489"/>
      <c r="K202" s="801"/>
      <c r="L202" s="350"/>
      <c r="M202" s="319"/>
      <c r="N202" s="319"/>
      <c r="O202" s="323"/>
      <c r="P202" s="340"/>
      <c r="Q202" s="803"/>
      <c r="R202" s="798"/>
      <c r="S202" s="132"/>
      <c r="T202" s="341"/>
      <c r="U202" s="342"/>
      <c r="V202" s="335"/>
      <c r="W202" s="343"/>
      <c r="X202" s="330"/>
      <c r="Y202" s="331"/>
      <c r="Z202" s="331"/>
      <c r="AA202" s="332"/>
    </row>
    <row r="203" spans="1:27" s="42" customFormat="1" ht="28.5" customHeight="1" x14ac:dyDescent="0.15">
      <c r="A203" s="333"/>
      <c r="B203" s="539" t="s">
        <v>794</v>
      </c>
      <c r="C203" s="335"/>
      <c r="D203" s="335"/>
      <c r="E203" s="336"/>
      <c r="F203" s="319"/>
      <c r="G203" s="339"/>
      <c r="H203" s="497"/>
      <c r="I203" s="319"/>
      <c r="J203" s="489"/>
      <c r="K203" s="801"/>
      <c r="L203" s="350"/>
      <c r="M203" s="319"/>
      <c r="N203" s="319"/>
      <c r="O203" s="323"/>
      <c r="P203" s="340"/>
      <c r="Q203" s="803"/>
      <c r="R203" s="798"/>
      <c r="S203" s="132"/>
      <c r="T203" s="341"/>
      <c r="U203" s="342"/>
      <c r="V203" s="335"/>
      <c r="W203" s="343"/>
      <c r="X203" s="330"/>
      <c r="Y203" s="331"/>
      <c r="Z203" s="331"/>
      <c r="AA203" s="332"/>
    </row>
    <row r="204" spans="1:27" ht="21.6" customHeight="1" x14ac:dyDescent="0.15">
      <c r="A204" s="455"/>
      <c r="B204" s="456" t="s">
        <v>441</v>
      </c>
      <c r="C204" s="456"/>
      <c r="D204" s="456"/>
      <c r="E204" s="457"/>
      <c r="F204" s="458"/>
      <c r="G204" s="458"/>
      <c r="H204" s="459"/>
      <c r="I204" s="459"/>
      <c r="J204" s="460"/>
      <c r="K204" s="461"/>
      <c r="L204" s="461"/>
      <c r="M204" s="459"/>
      <c r="N204" s="459"/>
      <c r="O204" s="459"/>
      <c r="P204" s="462"/>
      <c r="Q204" s="463"/>
      <c r="R204" s="464"/>
      <c r="S204" s="465"/>
      <c r="T204" s="465"/>
      <c r="U204" s="465"/>
      <c r="V204" s="466"/>
      <c r="W204" s="465"/>
      <c r="X204" s="467"/>
      <c r="Y204" s="465"/>
      <c r="Z204" s="465"/>
      <c r="AA204" s="468"/>
    </row>
    <row r="205" spans="1:27" s="42" customFormat="1" ht="40.35" customHeight="1" x14ac:dyDescent="0.15">
      <c r="A205" s="333">
        <v>164</v>
      </c>
      <c r="B205" s="798" t="s">
        <v>442</v>
      </c>
      <c r="C205" s="335" t="s">
        <v>238</v>
      </c>
      <c r="D205" s="335" t="s">
        <v>213</v>
      </c>
      <c r="E205" s="336">
        <v>15.657999999999999</v>
      </c>
      <c r="F205" s="319">
        <v>0</v>
      </c>
      <c r="G205" s="318">
        <v>0</v>
      </c>
      <c r="H205" s="319">
        <f t="shared" ref="H205:H211" si="31">E205+F205-G205</f>
        <v>15.657999999999999</v>
      </c>
      <c r="I205" s="319">
        <v>14</v>
      </c>
      <c r="J205" s="541" t="s">
        <v>854</v>
      </c>
      <c r="K205" s="801" t="s">
        <v>95</v>
      </c>
      <c r="L205" s="345" t="s">
        <v>878</v>
      </c>
      <c r="M205" s="319">
        <v>13.977</v>
      </c>
      <c r="N205" s="319">
        <v>13.977</v>
      </c>
      <c r="O205" s="323">
        <f t="shared" ref="O205:O211" si="32">+N205-M205</f>
        <v>0</v>
      </c>
      <c r="P205" s="319">
        <v>0</v>
      </c>
      <c r="Q205" s="803" t="s">
        <v>95</v>
      </c>
      <c r="R205" s="798" t="s">
        <v>1386</v>
      </c>
      <c r="S205" s="132"/>
      <c r="T205" s="341" t="s">
        <v>1373</v>
      </c>
      <c r="U205" s="342" t="s">
        <v>2</v>
      </c>
      <c r="V205" s="335" t="s">
        <v>426</v>
      </c>
      <c r="W205" s="343">
        <v>151</v>
      </c>
      <c r="X205" s="330" t="s">
        <v>734</v>
      </c>
      <c r="Y205" s="331" t="s">
        <v>135</v>
      </c>
      <c r="Z205" s="331"/>
      <c r="AA205" s="332"/>
    </row>
    <row r="206" spans="1:27" s="42" customFormat="1" ht="40.35" customHeight="1" x14ac:dyDescent="0.15">
      <c r="A206" s="333">
        <v>165</v>
      </c>
      <c r="B206" s="798" t="s">
        <v>443</v>
      </c>
      <c r="C206" s="335" t="s">
        <v>361</v>
      </c>
      <c r="D206" s="335" t="s">
        <v>213</v>
      </c>
      <c r="E206" s="336">
        <v>72790</v>
      </c>
      <c r="F206" s="319">
        <v>2653.2510000000002</v>
      </c>
      <c r="G206" s="318">
        <v>38806</v>
      </c>
      <c r="H206" s="319">
        <f t="shared" si="31"/>
        <v>36637.251000000004</v>
      </c>
      <c r="I206" s="319">
        <v>35223</v>
      </c>
      <c r="J206" s="541" t="s">
        <v>854</v>
      </c>
      <c r="K206" s="801" t="s">
        <v>95</v>
      </c>
      <c r="L206" s="345" t="s">
        <v>879</v>
      </c>
      <c r="M206" s="319">
        <v>200</v>
      </c>
      <c r="N206" s="319">
        <v>200</v>
      </c>
      <c r="O206" s="323">
        <f t="shared" si="32"/>
        <v>0</v>
      </c>
      <c r="P206" s="319">
        <v>0</v>
      </c>
      <c r="Q206" s="803" t="s">
        <v>95</v>
      </c>
      <c r="R206" s="798" t="s">
        <v>1387</v>
      </c>
      <c r="S206" s="132"/>
      <c r="T206" s="341" t="s">
        <v>1373</v>
      </c>
      <c r="U206" s="342" t="s">
        <v>2</v>
      </c>
      <c r="V206" s="335" t="s">
        <v>426</v>
      </c>
      <c r="W206" s="343">
        <v>152</v>
      </c>
      <c r="X206" s="330" t="s">
        <v>733</v>
      </c>
      <c r="Y206" s="331"/>
      <c r="Z206" s="331" t="s">
        <v>135</v>
      </c>
      <c r="AA206" s="332"/>
    </row>
    <row r="207" spans="1:27" s="42" customFormat="1" ht="67.7" customHeight="1" x14ac:dyDescent="0.15">
      <c r="A207" s="333">
        <v>166</v>
      </c>
      <c r="B207" s="798" t="s">
        <v>444</v>
      </c>
      <c r="C207" s="335" t="s">
        <v>381</v>
      </c>
      <c r="D207" s="335" t="s">
        <v>213</v>
      </c>
      <c r="E207" s="336">
        <v>4352.6440000000002</v>
      </c>
      <c r="F207" s="319">
        <v>2000</v>
      </c>
      <c r="G207" s="318">
        <v>1588</v>
      </c>
      <c r="H207" s="319">
        <f t="shared" si="31"/>
        <v>4764.6440000000002</v>
      </c>
      <c r="I207" s="319">
        <v>4577</v>
      </c>
      <c r="J207" s="708" t="s">
        <v>941</v>
      </c>
      <c r="K207" s="801" t="s">
        <v>95</v>
      </c>
      <c r="L207" s="345" t="s">
        <v>942</v>
      </c>
      <c r="M207" s="319">
        <v>1826.0640000000001</v>
      </c>
      <c r="N207" s="319">
        <v>3201.3649999999998</v>
      </c>
      <c r="O207" s="323">
        <f t="shared" si="32"/>
        <v>1375.3009999999997</v>
      </c>
      <c r="P207" s="319">
        <v>0</v>
      </c>
      <c r="Q207" s="803" t="s">
        <v>95</v>
      </c>
      <c r="R207" s="798" t="s">
        <v>1388</v>
      </c>
      <c r="S207" s="132"/>
      <c r="T207" s="341" t="s">
        <v>1373</v>
      </c>
      <c r="U207" s="342" t="s">
        <v>2</v>
      </c>
      <c r="V207" s="335" t="s">
        <v>445</v>
      </c>
      <c r="W207" s="343">
        <v>153</v>
      </c>
      <c r="X207" s="342" t="s">
        <v>121</v>
      </c>
      <c r="Y207" s="331"/>
      <c r="Z207" s="331" t="s">
        <v>135</v>
      </c>
      <c r="AA207" s="332"/>
    </row>
    <row r="208" spans="1:27" s="42" customFormat="1" ht="147" customHeight="1" x14ac:dyDescent="0.15">
      <c r="A208" s="333">
        <v>167</v>
      </c>
      <c r="B208" s="798" t="s">
        <v>446</v>
      </c>
      <c r="C208" s="335" t="s">
        <v>249</v>
      </c>
      <c r="D208" s="335" t="s">
        <v>213</v>
      </c>
      <c r="E208" s="336">
        <v>82459.521999999997</v>
      </c>
      <c r="F208" s="319">
        <v>40400.762999999999</v>
      </c>
      <c r="G208" s="318">
        <v>50837</v>
      </c>
      <c r="H208" s="319">
        <f t="shared" si="31"/>
        <v>72023.285000000003</v>
      </c>
      <c r="I208" s="319">
        <v>68732</v>
      </c>
      <c r="J208" s="707" t="s">
        <v>943</v>
      </c>
      <c r="K208" s="801" t="s">
        <v>95</v>
      </c>
      <c r="L208" s="345" t="s">
        <v>944</v>
      </c>
      <c r="M208" s="319">
        <v>34965.339</v>
      </c>
      <c r="N208" s="319">
        <v>60246.038</v>
      </c>
      <c r="O208" s="323">
        <f t="shared" si="32"/>
        <v>25280.699000000001</v>
      </c>
      <c r="P208" s="319">
        <v>0</v>
      </c>
      <c r="Q208" s="803" t="s">
        <v>95</v>
      </c>
      <c r="R208" s="798" t="s">
        <v>1389</v>
      </c>
      <c r="S208" s="132" t="s">
        <v>1390</v>
      </c>
      <c r="T208" s="341" t="s">
        <v>1373</v>
      </c>
      <c r="U208" s="342" t="s">
        <v>2</v>
      </c>
      <c r="V208" s="335" t="s">
        <v>445</v>
      </c>
      <c r="W208" s="343">
        <v>154</v>
      </c>
      <c r="X208" s="342" t="s">
        <v>121</v>
      </c>
      <c r="Y208" s="331"/>
      <c r="Z208" s="331" t="s">
        <v>135</v>
      </c>
      <c r="AA208" s="332"/>
    </row>
    <row r="209" spans="1:27" s="42" customFormat="1" ht="40.35" customHeight="1" x14ac:dyDescent="0.15">
      <c r="A209" s="333">
        <v>168</v>
      </c>
      <c r="B209" s="798" t="s">
        <v>447</v>
      </c>
      <c r="C209" s="335" t="s">
        <v>231</v>
      </c>
      <c r="D209" s="335" t="s">
        <v>213</v>
      </c>
      <c r="E209" s="336">
        <v>3230</v>
      </c>
      <c r="F209" s="319">
        <v>330.572</v>
      </c>
      <c r="G209" s="318">
        <v>806</v>
      </c>
      <c r="H209" s="319">
        <f t="shared" si="31"/>
        <v>2754.5720000000001</v>
      </c>
      <c r="I209" s="319">
        <v>1764</v>
      </c>
      <c r="J209" s="541" t="s">
        <v>857</v>
      </c>
      <c r="K209" s="801" t="s">
        <v>95</v>
      </c>
      <c r="L209" s="345" t="s">
        <v>880</v>
      </c>
      <c r="M209" s="319">
        <v>30</v>
      </c>
      <c r="N209" s="319">
        <v>30</v>
      </c>
      <c r="O209" s="323">
        <f t="shared" si="32"/>
        <v>0</v>
      </c>
      <c r="P209" s="319">
        <v>0</v>
      </c>
      <c r="Q209" s="803" t="s">
        <v>95</v>
      </c>
      <c r="R209" s="798" t="s">
        <v>1387</v>
      </c>
      <c r="S209" s="132"/>
      <c r="T209" s="341" t="s">
        <v>1373</v>
      </c>
      <c r="U209" s="342" t="s">
        <v>2</v>
      </c>
      <c r="V209" s="335" t="s">
        <v>448</v>
      </c>
      <c r="W209" s="343">
        <v>155</v>
      </c>
      <c r="X209" s="330" t="s">
        <v>170</v>
      </c>
      <c r="Y209" s="331"/>
      <c r="Z209" s="331" t="s">
        <v>135</v>
      </c>
      <c r="AA209" s="332"/>
    </row>
    <row r="210" spans="1:27" s="42" customFormat="1" ht="84.75" customHeight="1" x14ac:dyDescent="0.15">
      <c r="A210" s="333">
        <v>169</v>
      </c>
      <c r="B210" s="798" t="s">
        <v>449</v>
      </c>
      <c r="C210" s="335" t="s">
        <v>212</v>
      </c>
      <c r="D210" s="335" t="s">
        <v>213</v>
      </c>
      <c r="E210" s="336">
        <v>3802.7249999999999</v>
      </c>
      <c r="F210" s="319">
        <v>5500</v>
      </c>
      <c r="G210" s="318">
        <v>988</v>
      </c>
      <c r="H210" s="319">
        <f t="shared" si="31"/>
        <v>8314.7250000000004</v>
      </c>
      <c r="I210" s="319">
        <v>8156</v>
      </c>
      <c r="J210" s="541" t="s">
        <v>864</v>
      </c>
      <c r="K210" s="801" t="s">
        <v>95</v>
      </c>
      <c r="L210" s="345" t="s">
        <v>881</v>
      </c>
      <c r="M210" s="319">
        <v>3440.77</v>
      </c>
      <c r="N210" s="319">
        <v>7414.991</v>
      </c>
      <c r="O210" s="323">
        <f t="shared" si="32"/>
        <v>3974.221</v>
      </c>
      <c r="P210" s="319">
        <v>0</v>
      </c>
      <c r="Q210" s="803" t="s">
        <v>95</v>
      </c>
      <c r="R210" s="798" t="s">
        <v>1391</v>
      </c>
      <c r="S210" s="132" t="s">
        <v>1392</v>
      </c>
      <c r="T210" s="341" t="s">
        <v>1373</v>
      </c>
      <c r="U210" s="342" t="s">
        <v>2</v>
      </c>
      <c r="V210" s="335" t="s">
        <v>426</v>
      </c>
      <c r="W210" s="343">
        <v>156</v>
      </c>
      <c r="X210" s="330" t="s">
        <v>171</v>
      </c>
      <c r="Y210" s="331" t="s">
        <v>135</v>
      </c>
      <c r="Z210" s="331" t="s">
        <v>135</v>
      </c>
      <c r="AA210" s="332"/>
    </row>
    <row r="211" spans="1:27" s="42" customFormat="1" ht="51" customHeight="1" x14ac:dyDescent="0.15">
      <c r="A211" s="333">
        <v>170</v>
      </c>
      <c r="B211" s="798" t="s">
        <v>450</v>
      </c>
      <c r="C211" s="335" t="s">
        <v>278</v>
      </c>
      <c r="D211" s="335" t="s">
        <v>286</v>
      </c>
      <c r="E211" s="336">
        <v>18.45</v>
      </c>
      <c r="F211" s="319">
        <v>0</v>
      </c>
      <c r="G211" s="319">
        <v>0</v>
      </c>
      <c r="H211" s="319">
        <f t="shared" si="31"/>
        <v>18.45</v>
      </c>
      <c r="I211" s="319">
        <v>16</v>
      </c>
      <c r="J211" s="708" t="s">
        <v>945</v>
      </c>
      <c r="K211" s="801" t="s">
        <v>95</v>
      </c>
      <c r="L211" s="345" t="s">
        <v>946</v>
      </c>
      <c r="M211" s="319">
        <v>17.004000000000001</v>
      </c>
      <c r="N211" s="319">
        <v>0</v>
      </c>
      <c r="O211" s="323">
        <f t="shared" si="32"/>
        <v>-17.004000000000001</v>
      </c>
      <c r="P211" s="319">
        <v>0</v>
      </c>
      <c r="Q211" s="803" t="s">
        <v>95</v>
      </c>
      <c r="R211" s="798" t="s">
        <v>1393</v>
      </c>
      <c r="S211" s="132"/>
      <c r="T211" s="341" t="s">
        <v>1369</v>
      </c>
      <c r="U211" s="342" t="s">
        <v>391</v>
      </c>
      <c r="V211" s="335" t="s">
        <v>451</v>
      </c>
      <c r="W211" s="343">
        <v>157</v>
      </c>
      <c r="X211" s="330" t="s">
        <v>120</v>
      </c>
      <c r="Y211" s="331" t="s">
        <v>135</v>
      </c>
      <c r="Z211" s="331"/>
      <c r="AA211" s="332"/>
    </row>
    <row r="212" spans="1:27" ht="21.6" customHeight="1" x14ac:dyDescent="0.15">
      <c r="A212" s="455"/>
      <c r="B212" s="456" t="s">
        <v>452</v>
      </c>
      <c r="C212" s="456"/>
      <c r="D212" s="456"/>
      <c r="E212" s="457"/>
      <c r="F212" s="458"/>
      <c r="G212" s="458"/>
      <c r="H212" s="459"/>
      <c r="I212" s="459"/>
      <c r="J212" s="460"/>
      <c r="K212" s="461"/>
      <c r="L212" s="461"/>
      <c r="M212" s="459"/>
      <c r="N212" s="459"/>
      <c r="O212" s="459"/>
      <c r="P212" s="462"/>
      <c r="Q212" s="463"/>
      <c r="R212" s="464"/>
      <c r="S212" s="465"/>
      <c r="T212" s="465"/>
      <c r="U212" s="465"/>
      <c r="V212" s="466"/>
      <c r="W212" s="465"/>
      <c r="X212" s="467"/>
      <c r="Y212" s="465"/>
      <c r="Z212" s="465"/>
      <c r="AA212" s="468"/>
    </row>
    <row r="213" spans="1:27" s="42" customFormat="1" ht="40.35" customHeight="1" x14ac:dyDescent="0.15">
      <c r="A213" s="333">
        <v>171</v>
      </c>
      <c r="B213" s="798" t="s">
        <v>453</v>
      </c>
      <c r="C213" s="335" t="s">
        <v>357</v>
      </c>
      <c r="D213" s="335" t="s">
        <v>213</v>
      </c>
      <c r="E213" s="336">
        <v>11.773</v>
      </c>
      <c r="F213" s="319">
        <v>0</v>
      </c>
      <c r="G213" s="318">
        <v>0</v>
      </c>
      <c r="H213" s="319">
        <f t="shared" ref="H213:H223" si="33">E213+F213-G213</f>
        <v>11.773</v>
      </c>
      <c r="I213" s="319">
        <v>12</v>
      </c>
      <c r="J213" s="335" t="s">
        <v>1150</v>
      </c>
      <c r="K213" s="801" t="s">
        <v>95</v>
      </c>
      <c r="L213" s="345" t="s">
        <v>1229</v>
      </c>
      <c r="M213" s="319">
        <v>8.4039999999999999</v>
      </c>
      <c r="N213" s="319">
        <v>4.194</v>
      </c>
      <c r="O213" s="323">
        <f t="shared" ref="O213:O223" si="34">+N213-M213</f>
        <v>-4.21</v>
      </c>
      <c r="P213" s="319">
        <v>0</v>
      </c>
      <c r="Q213" s="803" t="s">
        <v>95</v>
      </c>
      <c r="R213" s="798" t="s">
        <v>1394</v>
      </c>
      <c r="S213" s="132"/>
      <c r="T213" s="341" t="s">
        <v>1373</v>
      </c>
      <c r="U213" s="342" t="s">
        <v>2</v>
      </c>
      <c r="V213" s="335" t="s">
        <v>426</v>
      </c>
      <c r="W213" s="343">
        <v>158</v>
      </c>
      <c r="X213" s="342" t="s">
        <v>121</v>
      </c>
      <c r="Y213" s="331" t="s">
        <v>135</v>
      </c>
      <c r="Z213" s="331"/>
      <c r="AA213" s="332"/>
    </row>
    <row r="214" spans="1:27" s="42" customFormat="1" ht="40.35" customHeight="1" x14ac:dyDescent="0.15">
      <c r="A214" s="333">
        <v>172</v>
      </c>
      <c r="B214" s="798" t="s">
        <v>454</v>
      </c>
      <c r="C214" s="335" t="s">
        <v>455</v>
      </c>
      <c r="D214" s="335" t="s">
        <v>213</v>
      </c>
      <c r="E214" s="336">
        <v>123.749</v>
      </c>
      <c r="F214" s="319">
        <v>0</v>
      </c>
      <c r="G214" s="318">
        <v>0</v>
      </c>
      <c r="H214" s="319">
        <f t="shared" si="33"/>
        <v>123.749</v>
      </c>
      <c r="I214" s="319">
        <v>128</v>
      </c>
      <c r="J214" s="541" t="s">
        <v>854</v>
      </c>
      <c r="K214" s="801" t="s">
        <v>95</v>
      </c>
      <c r="L214" s="345" t="s">
        <v>882</v>
      </c>
      <c r="M214" s="319">
        <v>119.31699999999999</v>
      </c>
      <c r="N214" s="319">
        <v>169.62700000000001</v>
      </c>
      <c r="O214" s="323">
        <f t="shared" si="34"/>
        <v>50.310000000000016</v>
      </c>
      <c r="P214" s="319">
        <v>0</v>
      </c>
      <c r="Q214" s="803" t="s">
        <v>95</v>
      </c>
      <c r="R214" s="798" t="s">
        <v>1395</v>
      </c>
      <c r="S214" s="132"/>
      <c r="T214" s="341" t="s">
        <v>1373</v>
      </c>
      <c r="U214" s="342" t="s">
        <v>2</v>
      </c>
      <c r="V214" s="335" t="s">
        <v>426</v>
      </c>
      <c r="W214" s="343">
        <v>159</v>
      </c>
      <c r="X214" s="330" t="s">
        <v>171</v>
      </c>
      <c r="Y214" s="331" t="s">
        <v>135</v>
      </c>
      <c r="Z214" s="331"/>
      <c r="AA214" s="332"/>
    </row>
    <row r="215" spans="1:27" s="42" customFormat="1" ht="50.1" customHeight="1" x14ac:dyDescent="0.15">
      <c r="A215" s="333">
        <v>173</v>
      </c>
      <c r="B215" s="798" t="s">
        <v>456</v>
      </c>
      <c r="C215" s="335" t="s">
        <v>457</v>
      </c>
      <c r="D215" s="335" t="s">
        <v>213</v>
      </c>
      <c r="E215" s="336">
        <v>13.222</v>
      </c>
      <c r="F215" s="319">
        <v>0</v>
      </c>
      <c r="G215" s="318">
        <v>0</v>
      </c>
      <c r="H215" s="319">
        <f t="shared" si="33"/>
        <v>13.222</v>
      </c>
      <c r="I215" s="319">
        <v>15</v>
      </c>
      <c r="J215" s="541" t="s">
        <v>864</v>
      </c>
      <c r="K215" s="801" t="s">
        <v>140</v>
      </c>
      <c r="L215" s="345" t="s">
        <v>883</v>
      </c>
      <c r="M215" s="319">
        <v>12.811</v>
      </c>
      <c r="N215" s="319">
        <v>12.805999999999999</v>
      </c>
      <c r="O215" s="323">
        <f t="shared" si="34"/>
        <v>-5.0000000000007816E-3</v>
      </c>
      <c r="P215" s="319">
        <v>0</v>
      </c>
      <c r="Q215" s="803" t="s">
        <v>1297</v>
      </c>
      <c r="R215" s="798" t="s">
        <v>1396</v>
      </c>
      <c r="S215" s="132"/>
      <c r="T215" s="341" t="s">
        <v>1373</v>
      </c>
      <c r="U215" s="342" t="s">
        <v>2</v>
      </c>
      <c r="V215" s="335" t="s">
        <v>426</v>
      </c>
      <c r="W215" s="343">
        <v>160</v>
      </c>
      <c r="X215" s="330" t="s">
        <v>733</v>
      </c>
      <c r="Y215" s="331" t="s">
        <v>135</v>
      </c>
      <c r="Z215" s="331"/>
      <c r="AA215" s="332"/>
    </row>
    <row r="216" spans="1:27" s="42" customFormat="1" ht="40.700000000000003" customHeight="1" x14ac:dyDescent="0.15">
      <c r="A216" s="333">
        <v>174</v>
      </c>
      <c r="B216" s="798" t="s">
        <v>458</v>
      </c>
      <c r="C216" s="335" t="s">
        <v>251</v>
      </c>
      <c r="D216" s="335" t="s">
        <v>213</v>
      </c>
      <c r="E216" s="336">
        <v>4.0010000000000003</v>
      </c>
      <c r="F216" s="319">
        <v>0</v>
      </c>
      <c r="G216" s="318">
        <v>0</v>
      </c>
      <c r="H216" s="319">
        <f t="shared" si="33"/>
        <v>4.0010000000000003</v>
      </c>
      <c r="I216" s="319">
        <v>3</v>
      </c>
      <c r="J216" s="708" t="s">
        <v>947</v>
      </c>
      <c r="K216" s="801" t="s">
        <v>95</v>
      </c>
      <c r="L216" s="345" t="s">
        <v>948</v>
      </c>
      <c r="M216" s="319">
        <v>3.2570000000000001</v>
      </c>
      <c r="N216" s="319">
        <v>3.2570000000000001</v>
      </c>
      <c r="O216" s="360">
        <f t="shared" si="34"/>
        <v>0</v>
      </c>
      <c r="P216" s="323">
        <v>0</v>
      </c>
      <c r="Q216" s="803" t="s">
        <v>95</v>
      </c>
      <c r="R216" s="798" t="s">
        <v>1397</v>
      </c>
      <c r="S216" s="132"/>
      <c r="T216" s="341" t="s">
        <v>1373</v>
      </c>
      <c r="U216" s="342" t="s">
        <v>2</v>
      </c>
      <c r="V216" s="335" t="s">
        <v>426</v>
      </c>
      <c r="W216" s="343">
        <v>161</v>
      </c>
      <c r="X216" s="342" t="s">
        <v>121</v>
      </c>
      <c r="Y216" s="331" t="s">
        <v>135</v>
      </c>
      <c r="Z216" s="331"/>
      <c r="AA216" s="332"/>
    </row>
    <row r="217" spans="1:27" s="42" customFormat="1" ht="58.7" customHeight="1" x14ac:dyDescent="0.15">
      <c r="A217" s="333">
        <v>175</v>
      </c>
      <c r="B217" s="798" t="s">
        <v>459</v>
      </c>
      <c r="C217" s="335" t="s">
        <v>216</v>
      </c>
      <c r="D217" s="335" t="s">
        <v>213</v>
      </c>
      <c r="E217" s="336">
        <v>100.059</v>
      </c>
      <c r="F217" s="319">
        <v>0</v>
      </c>
      <c r="G217" s="318">
        <v>0</v>
      </c>
      <c r="H217" s="319">
        <f t="shared" si="33"/>
        <v>100.059</v>
      </c>
      <c r="I217" s="319">
        <v>100</v>
      </c>
      <c r="J217" s="541" t="s">
        <v>854</v>
      </c>
      <c r="K217" s="801" t="s">
        <v>95</v>
      </c>
      <c r="L217" s="345" t="s">
        <v>884</v>
      </c>
      <c r="M217" s="319">
        <v>90.308999999999997</v>
      </c>
      <c r="N217" s="319">
        <v>136.99700000000001</v>
      </c>
      <c r="O217" s="323">
        <f t="shared" si="34"/>
        <v>46.688000000000017</v>
      </c>
      <c r="P217" s="319">
        <v>0</v>
      </c>
      <c r="Q217" s="803" t="s">
        <v>95</v>
      </c>
      <c r="R217" s="798" t="s">
        <v>1398</v>
      </c>
      <c r="S217" s="132"/>
      <c r="T217" s="341" t="s">
        <v>1373</v>
      </c>
      <c r="U217" s="342" t="s">
        <v>2</v>
      </c>
      <c r="V217" s="335" t="s">
        <v>426</v>
      </c>
      <c r="W217" s="343">
        <v>162</v>
      </c>
      <c r="X217" s="330" t="s">
        <v>733</v>
      </c>
      <c r="Y217" s="331" t="s">
        <v>135</v>
      </c>
      <c r="Z217" s="331"/>
      <c r="AA217" s="332"/>
    </row>
    <row r="218" spans="1:27" s="42" customFormat="1" ht="71.849999999999994" customHeight="1" x14ac:dyDescent="0.15">
      <c r="A218" s="333">
        <v>176</v>
      </c>
      <c r="B218" s="798" t="s">
        <v>460</v>
      </c>
      <c r="C218" s="335" t="s">
        <v>325</v>
      </c>
      <c r="D218" s="335" t="s">
        <v>213</v>
      </c>
      <c r="E218" s="336">
        <v>5.6909999999999998</v>
      </c>
      <c r="F218" s="319">
        <v>0</v>
      </c>
      <c r="G218" s="318">
        <v>0</v>
      </c>
      <c r="H218" s="319">
        <f t="shared" si="33"/>
        <v>5.6909999999999998</v>
      </c>
      <c r="I218" s="319">
        <v>5</v>
      </c>
      <c r="J218" s="707" t="s">
        <v>949</v>
      </c>
      <c r="K218" s="801" t="s">
        <v>95</v>
      </c>
      <c r="L218" s="345" t="s">
        <v>950</v>
      </c>
      <c r="M218" s="319">
        <v>5.12</v>
      </c>
      <c r="N218" s="319">
        <v>5.12</v>
      </c>
      <c r="O218" s="323">
        <f t="shared" si="34"/>
        <v>0</v>
      </c>
      <c r="P218" s="319">
        <v>0</v>
      </c>
      <c r="Q218" s="803" t="s">
        <v>95</v>
      </c>
      <c r="R218" s="798" t="s">
        <v>1399</v>
      </c>
      <c r="S218" s="132"/>
      <c r="T218" s="341" t="s">
        <v>1373</v>
      </c>
      <c r="U218" s="342" t="s">
        <v>2</v>
      </c>
      <c r="V218" s="335" t="s">
        <v>426</v>
      </c>
      <c r="W218" s="343">
        <v>163</v>
      </c>
      <c r="X218" s="342" t="s">
        <v>121</v>
      </c>
      <c r="Y218" s="331" t="s">
        <v>135</v>
      </c>
      <c r="Z218" s="331"/>
      <c r="AA218" s="332"/>
    </row>
    <row r="219" spans="1:27" s="42" customFormat="1" ht="134.25" customHeight="1" x14ac:dyDescent="0.15">
      <c r="A219" s="333">
        <v>177</v>
      </c>
      <c r="B219" s="798" t="s">
        <v>461</v>
      </c>
      <c r="C219" s="335" t="s">
        <v>357</v>
      </c>
      <c r="D219" s="335" t="s">
        <v>462</v>
      </c>
      <c r="E219" s="336">
        <v>348.46799999999996</v>
      </c>
      <c r="F219" s="319">
        <v>176.971</v>
      </c>
      <c r="G219" s="318">
        <v>198</v>
      </c>
      <c r="H219" s="319">
        <f t="shared" si="33"/>
        <v>327.43899999999996</v>
      </c>
      <c r="I219" s="319">
        <v>306</v>
      </c>
      <c r="J219" s="541" t="s">
        <v>854</v>
      </c>
      <c r="K219" s="801" t="s">
        <v>95</v>
      </c>
      <c r="L219" s="347" t="s">
        <v>885</v>
      </c>
      <c r="M219" s="319">
        <v>142.35499999999999</v>
      </c>
      <c r="N219" s="319">
        <v>340.82299999999998</v>
      </c>
      <c r="O219" s="323">
        <f t="shared" si="34"/>
        <v>198.46799999999999</v>
      </c>
      <c r="P219" s="319">
        <v>0</v>
      </c>
      <c r="Q219" s="803" t="s">
        <v>95</v>
      </c>
      <c r="R219" s="798" t="s">
        <v>1400</v>
      </c>
      <c r="S219" s="132"/>
      <c r="T219" s="341" t="s">
        <v>1373</v>
      </c>
      <c r="U219" s="342" t="s">
        <v>2</v>
      </c>
      <c r="V219" s="335" t="s">
        <v>426</v>
      </c>
      <c r="W219" s="343">
        <v>164</v>
      </c>
      <c r="X219" s="330" t="s">
        <v>171</v>
      </c>
      <c r="Y219" s="331" t="s">
        <v>135</v>
      </c>
      <c r="Z219" s="331"/>
      <c r="AA219" s="332"/>
    </row>
    <row r="220" spans="1:27" s="42" customFormat="1" ht="90" customHeight="1" x14ac:dyDescent="0.15">
      <c r="A220" s="333">
        <v>178</v>
      </c>
      <c r="B220" s="798" t="s">
        <v>463</v>
      </c>
      <c r="C220" s="335" t="s">
        <v>357</v>
      </c>
      <c r="D220" s="335" t="s">
        <v>462</v>
      </c>
      <c r="E220" s="336">
        <v>4000</v>
      </c>
      <c r="F220" s="319">
        <v>200</v>
      </c>
      <c r="G220" s="318">
        <v>200</v>
      </c>
      <c r="H220" s="319">
        <f t="shared" si="33"/>
        <v>4000</v>
      </c>
      <c r="I220" s="319">
        <v>3959</v>
      </c>
      <c r="J220" s="541" t="s">
        <v>854</v>
      </c>
      <c r="K220" s="801" t="s">
        <v>95</v>
      </c>
      <c r="L220" s="347" t="s">
        <v>886</v>
      </c>
      <c r="M220" s="319">
        <v>4100</v>
      </c>
      <c r="N220" s="319">
        <v>4800</v>
      </c>
      <c r="O220" s="323">
        <f t="shared" si="34"/>
        <v>700</v>
      </c>
      <c r="P220" s="319">
        <v>0</v>
      </c>
      <c r="Q220" s="803" t="s">
        <v>95</v>
      </c>
      <c r="R220" s="798" t="s">
        <v>1401</v>
      </c>
      <c r="S220" s="132"/>
      <c r="T220" s="341" t="s">
        <v>1373</v>
      </c>
      <c r="U220" s="342" t="s">
        <v>2</v>
      </c>
      <c r="V220" s="335" t="s">
        <v>426</v>
      </c>
      <c r="W220" s="343">
        <v>165</v>
      </c>
      <c r="X220" s="330" t="s">
        <v>733</v>
      </c>
      <c r="Y220" s="331"/>
      <c r="Z220" s="331" t="s">
        <v>135</v>
      </c>
      <c r="AA220" s="332" t="s">
        <v>135</v>
      </c>
    </row>
    <row r="221" spans="1:27" s="42" customFormat="1" ht="40.35" customHeight="1" x14ac:dyDescent="0.15">
      <c r="A221" s="333">
        <v>179</v>
      </c>
      <c r="B221" s="798" t="s">
        <v>464</v>
      </c>
      <c r="C221" s="335" t="s">
        <v>465</v>
      </c>
      <c r="D221" s="335" t="s">
        <v>466</v>
      </c>
      <c r="E221" s="336">
        <v>155.47499999999999</v>
      </c>
      <c r="F221" s="319">
        <v>0</v>
      </c>
      <c r="G221" s="318">
        <v>0</v>
      </c>
      <c r="H221" s="319">
        <f t="shared" si="33"/>
        <v>155.47499999999999</v>
      </c>
      <c r="I221" s="319">
        <v>132</v>
      </c>
      <c r="J221" s="541" t="s">
        <v>854</v>
      </c>
      <c r="K221" s="801" t="s">
        <v>95</v>
      </c>
      <c r="L221" s="345" t="s">
        <v>887</v>
      </c>
      <c r="M221" s="319">
        <v>134.02000000000001</v>
      </c>
      <c r="N221" s="319">
        <v>97.677999999999997</v>
      </c>
      <c r="O221" s="323">
        <f t="shared" si="34"/>
        <v>-36.342000000000013</v>
      </c>
      <c r="P221" s="319">
        <v>-36</v>
      </c>
      <c r="Q221" s="803" t="s">
        <v>93</v>
      </c>
      <c r="R221" s="798" t="s">
        <v>1402</v>
      </c>
      <c r="S221" s="132"/>
      <c r="T221" s="341" t="s">
        <v>1373</v>
      </c>
      <c r="U221" s="342" t="s">
        <v>2</v>
      </c>
      <c r="V221" s="335" t="s">
        <v>426</v>
      </c>
      <c r="W221" s="343">
        <v>166</v>
      </c>
      <c r="X221" s="330" t="s">
        <v>734</v>
      </c>
      <c r="Y221" s="331" t="s">
        <v>135</v>
      </c>
      <c r="Z221" s="331"/>
      <c r="AA221" s="332"/>
    </row>
    <row r="222" spans="1:27" s="42" customFormat="1" ht="66" customHeight="1" x14ac:dyDescent="0.15">
      <c r="A222" s="333">
        <v>180</v>
      </c>
      <c r="B222" s="798" t="s">
        <v>467</v>
      </c>
      <c r="C222" s="335" t="s">
        <v>278</v>
      </c>
      <c r="D222" s="335" t="s">
        <v>289</v>
      </c>
      <c r="E222" s="336">
        <v>4.0609999999999999</v>
      </c>
      <c r="F222" s="319">
        <v>0</v>
      </c>
      <c r="G222" s="318">
        <v>0</v>
      </c>
      <c r="H222" s="319">
        <f t="shared" si="33"/>
        <v>4.0609999999999999</v>
      </c>
      <c r="I222" s="319">
        <v>4</v>
      </c>
      <c r="J222" s="541" t="s">
        <v>854</v>
      </c>
      <c r="K222" s="801" t="s">
        <v>161</v>
      </c>
      <c r="L222" s="345" t="s">
        <v>888</v>
      </c>
      <c r="M222" s="319">
        <v>0</v>
      </c>
      <c r="N222" s="319">
        <v>0</v>
      </c>
      <c r="O222" s="323">
        <f t="shared" si="34"/>
        <v>0</v>
      </c>
      <c r="P222" s="319">
        <v>0</v>
      </c>
      <c r="Q222" s="803" t="s">
        <v>159</v>
      </c>
      <c r="R222" s="798" t="s">
        <v>1403</v>
      </c>
      <c r="S222" s="132"/>
      <c r="T222" s="341" t="s">
        <v>1369</v>
      </c>
      <c r="U222" s="342" t="s">
        <v>391</v>
      </c>
      <c r="V222" s="335" t="s">
        <v>451</v>
      </c>
      <c r="W222" s="343">
        <v>167</v>
      </c>
      <c r="X222" s="330" t="s">
        <v>733</v>
      </c>
      <c r="Y222" s="331" t="s">
        <v>135</v>
      </c>
      <c r="Z222" s="331"/>
      <c r="AA222" s="332"/>
    </row>
    <row r="223" spans="1:27" s="42" customFormat="1" ht="40.35" customHeight="1" x14ac:dyDescent="0.15">
      <c r="A223" s="333">
        <v>181</v>
      </c>
      <c r="B223" s="798" t="s">
        <v>468</v>
      </c>
      <c r="C223" s="335" t="s">
        <v>278</v>
      </c>
      <c r="D223" s="335" t="s">
        <v>389</v>
      </c>
      <c r="E223" s="336">
        <v>100</v>
      </c>
      <c r="F223" s="319">
        <v>0</v>
      </c>
      <c r="G223" s="318">
        <v>0</v>
      </c>
      <c r="H223" s="319">
        <f t="shared" si="33"/>
        <v>100</v>
      </c>
      <c r="I223" s="319">
        <v>83</v>
      </c>
      <c r="J223" s="541" t="s">
        <v>854</v>
      </c>
      <c r="K223" s="801" t="s">
        <v>161</v>
      </c>
      <c r="L223" s="345" t="s">
        <v>889</v>
      </c>
      <c r="M223" s="319">
        <v>100</v>
      </c>
      <c r="N223" s="319">
        <v>100</v>
      </c>
      <c r="O223" s="323">
        <f t="shared" si="34"/>
        <v>0</v>
      </c>
      <c r="P223" s="319">
        <v>0</v>
      </c>
      <c r="Q223" s="803" t="s">
        <v>95</v>
      </c>
      <c r="R223" s="798" t="s">
        <v>1404</v>
      </c>
      <c r="S223" s="132"/>
      <c r="T223" s="341" t="s">
        <v>1369</v>
      </c>
      <c r="U223" s="342" t="s">
        <v>391</v>
      </c>
      <c r="V223" s="335" t="s">
        <v>451</v>
      </c>
      <c r="W223" s="343">
        <v>168</v>
      </c>
      <c r="X223" s="330" t="s">
        <v>733</v>
      </c>
      <c r="Y223" s="331" t="s">
        <v>135</v>
      </c>
      <c r="Z223" s="331"/>
      <c r="AA223" s="332"/>
    </row>
    <row r="224" spans="1:27" s="42" customFormat="1" x14ac:dyDescent="0.15">
      <c r="A224" s="333"/>
      <c r="B224" s="539" t="s">
        <v>795</v>
      </c>
      <c r="C224" s="335"/>
      <c r="D224" s="335"/>
      <c r="E224" s="336"/>
      <c r="F224" s="319"/>
      <c r="G224" s="339"/>
      <c r="H224" s="488"/>
      <c r="I224" s="768"/>
      <c r="J224" s="489"/>
      <c r="K224" s="801"/>
      <c r="L224" s="350"/>
      <c r="M224" s="319"/>
      <c r="N224" s="319"/>
      <c r="O224" s="323"/>
      <c r="P224" s="319"/>
      <c r="Q224" s="803"/>
      <c r="R224" s="798"/>
      <c r="S224" s="132"/>
      <c r="T224" s="341"/>
      <c r="U224" s="342"/>
      <c r="V224" s="335"/>
      <c r="W224" s="343"/>
      <c r="X224" s="330"/>
      <c r="Y224" s="331"/>
      <c r="Z224" s="331"/>
      <c r="AA224" s="332"/>
    </row>
    <row r="225" spans="1:27" s="42" customFormat="1" ht="16.5" customHeight="1" x14ac:dyDescent="0.15">
      <c r="A225" s="333"/>
      <c r="B225" s="539" t="s">
        <v>796</v>
      </c>
      <c r="C225" s="335"/>
      <c r="D225" s="335"/>
      <c r="E225" s="336"/>
      <c r="F225" s="319"/>
      <c r="G225" s="339"/>
      <c r="H225" s="488"/>
      <c r="I225" s="768"/>
      <c r="J225" s="489"/>
      <c r="K225" s="801"/>
      <c r="L225" s="350"/>
      <c r="M225" s="319"/>
      <c r="N225" s="319"/>
      <c r="O225" s="323"/>
      <c r="P225" s="319"/>
      <c r="Q225" s="803"/>
      <c r="R225" s="798"/>
      <c r="S225" s="132"/>
      <c r="T225" s="341"/>
      <c r="U225" s="342"/>
      <c r="V225" s="335"/>
      <c r="W225" s="343"/>
      <c r="X225" s="330"/>
      <c r="Y225" s="331"/>
      <c r="Z225" s="331"/>
      <c r="AA225" s="332"/>
    </row>
    <row r="226" spans="1:27" ht="21.6" customHeight="1" x14ac:dyDescent="0.15">
      <c r="A226" s="455"/>
      <c r="B226" s="456" t="s">
        <v>469</v>
      </c>
      <c r="C226" s="456"/>
      <c r="D226" s="456"/>
      <c r="E226" s="457"/>
      <c r="F226" s="458"/>
      <c r="G226" s="458"/>
      <c r="H226" s="459"/>
      <c r="I226" s="459"/>
      <c r="J226" s="460"/>
      <c r="K226" s="461"/>
      <c r="L226" s="461"/>
      <c r="M226" s="459"/>
      <c r="N226" s="459"/>
      <c r="O226" s="459"/>
      <c r="P226" s="462"/>
      <c r="Q226" s="463"/>
      <c r="R226" s="464"/>
      <c r="S226" s="465"/>
      <c r="T226" s="465"/>
      <c r="U226" s="465"/>
      <c r="V226" s="466"/>
      <c r="W226" s="465"/>
      <c r="X226" s="467"/>
      <c r="Y226" s="465"/>
      <c r="Z226" s="465"/>
      <c r="AA226" s="468"/>
    </row>
    <row r="227" spans="1:27" s="42" customFormat="1" ht="48.75" customHeight="1" x14ac:dyDescent="0.15">
      <c r="A227" s="909">
        <v>182</v>
      </c>
      <c r="B227" s="862" t="s">
        <v>470</v>
      </c>
      <c r="C227" s="915" t="s">
        <v>208</v>
      </c>
      <c r="D227" s="915" t="s">
        <v>213</v>
      </c>
      <c r="E227" s="336">
        <v>23.262</v>
      </c>
      <c r="F227" s="319">
        <v>0</v>
      </c>
      <c r="G227" s="318">
        <v>0</v>
      </c>
      <c r="H227" s="319">
        <f>E227+F227-G227</f>
        <v>23.262</v>
      </c>
      <c r="I227" s="319">
        <v>17</v>
      </c>
      <c r="J227" s="953" t="s">
        <v>862</v>
      </c>
      <c r="K227" s="856" t="s">
        <v>95</v>
      </c>
      <c r="L227" s="858" t="s">
        <v>890</v>
      </c>
      <c r="M227" s="319">
        <v>19.768999999999998</v>
      </c>
      <c r="N227" s="319">
        <v>29.763999999999999</v>
      </c>
      <c r="O227" s="323">
        <f t="shared" ref="O227:O234" si="35">+N227-M227</f>
        <v>9.995000000000001</v>
      </c>
      <c r="P227" s="319">
        <v>0</v>
      </c>
      <c r="Q227" s="860" t="s">
        <v>95</v>
      </c>
      <c r="R227" s="862" t="s">
        <v>1407</v>
      </c>
      <c r="S227" s="132"/>
      <c r="T227" s="341" t="s">
        <v>1373</v>
      </c>
      <c r="U227" s="342" t="s">
        <v>2</v>
      </c>
      <c r="V227" s="335" t="s">
        <v>426</v>
      </c>
      <c r="W227" s="854">
        <v>169</v>
      </c>
      <c r="X227" s="778" t="s">
        <v>734</v>
      </c>
      <c r="Y227" s="331" t="s">
        <v>135</v>
      </c>
      <c r="Z227" s="331"/>
      <c r="AA227" s="332"/>
    </row>
    <row r="228" spans="1:27" s="42" customFormat="1" ht="48.75" customHeight="1" x14ac:dyDescent="0.15">
      <c r="A228" s="910"/>
      <c r="B228" s="863"/>
      <c r="C228" s="916"/>
      <c r="D228" s="916"/>
      <c r="E228" s="336">
        <v>3.5859999999999999</v>
      </c>
      <c r="F228" s="319">
        <v>0</v>
      </c>
      <c r="G228" s="318">
        <v>0</v>
      </c>
      <c r="H228" s="319">
        <f>E228+F228-G228</f>
        <v>3.5859999999999999</v>
      </c>
      <c r="I228" s="319">
        <v>6</v>
      </c>
      <c r="J228" s="954"/>
      <c r="K228" s="857"/>
      <c r="L228" s="864"/>
      <c r="M228" s="319">
        <v>3.585</v>
      </c>
      <c r="N228" s="319">
        <v>3.585</v>
      </c>
      <c r="O228" s="323">
        <f t="shared" si="35"/>
        <v>0</v>
      </c>
      <c r="P228" s="319">
        <v>0</v>
      </c>
      <c r="Q228" s="861"/>
      <c r="R228" s="863"/>
      <c r="S228" s="132"/>
      <c r="T228" s="341" t="s">
        <v>1373</v>
      </c>
      <c r="U228" s="342" t="s">
        <v>2</v>
      </c>
      <c r="V228" s="335" t="s">
        <v>471</v>
      </c>
      <c r="W228" s="855"/>
      <c r="X228" s="778" t="s">
        <v>734</v>
      </c>
      <c r="Y228" s="331" t="s">
        <v>135</v>
      </c>
      <c r="Z228" s="331"/>
      <c r="AA228" s="332"/>
    </row>
    <row r="229" spans="1:27" s="42" customFormat="1" ht="48" customHeight="1" x14ac:dyDescent="0.15">
      <c r="A229" s="333">
        <v>183</v>
      </c>
      <c r="B229" s="798" t="s">
        <v>472</v>
      </c>
      <c r="C229" s="335" t="s">
        <v>332</v>
      </c>
      <c r="D229" s="335" t="s">
        <v>213</v>
      </c>
      <c r="E229" s="336">
        <v>39.204000000000001</v>
      </c>
      <c r="F229" s="319">
        <v>0</v>
      </c>
      <c r="G229" s="318">
        <v>0</v>
      </c>
      <c r="H229" s="319">
        <f t="shared" ref="H229:H234" si="36">E229+F229-G229</f>
        <v>39.204000000000001</v>
      </c>
      <c r="I229" s="319">
        <v>39</v>
      </c>
      <c r="J229" s="335" t="s">
        <v>1230</v>
      </c>
      <c r="K229" s="801" t="s">
        <v>95</v>
      </c>
      <c r="L229" s="345" t="s">
        <v>1152</v>
      </c>
      <c r="M229" s="319">
        <v>35.936999999999998</v>
      </c>
      <c r="N229" s="319">
        <v>77.736999999999995</v>
      </c>
      <c r="O229" s="323">
        <f t="shared" si="35"/>
        <v>41.8</v>
      </c>
      <c r="P229" s="319">
        <v>0</v>
      </c>
      <c r="Q229" s="803" t="s">
        <v>95</v>
      </c>
      <c r="R229" s="798" t="s">
        <v>1408</v>
      </c>
      <c r="S229" s="132"/>
      <c r="T229" s="341" t="s">
        <v>1373</v>
      </c>
      <c r="U229" s="342" t="s">
        <v>2</v>
      </c>
      <c r="V229" s="335" t="s">
        <v>426</v>
      </c>
      <c r="W229" s="343">
        <v>170</v>
      </c>
      <c r="X229" s="342" t="s">
        <v>121</v>
      </c>
      <c r="Y229" s="331"/>
      <c r="Z229" s="331" t="s">
        <v>135</v>
      </c>
      <c r="AA229" s="332"/>
    </row>
    <row r="230" spans="1:27" s="42" customFormat="1" ht="40.35" customHeight="1" x14ac:dyDescent="0.15">
      <c r="A230" s="333">
        <v>184</v>
      </c>
      <c r="B230" s="798" t="s">
        <v>473</v>
      </c>
      <c r="C230" s="335" t="s">
        <v>332</v>
      </c>
      <c r="D230" s="335" t="s">
        <v>213</v>
      </c>
      <c r="E230" s="336">
        <v>2.34</v>
      </c>
      <c r="F230" s="319">
        <v>0</v>
      </c>
      <c r="G230" s="318">
        <v>0</v>
      </c>
      <c r="H230" s="319">
        <f t="shared" si="36"/>
        <v>2.34</v>
      </c>
      <c r="I230" s="319">
        <v>1</v>
      </c>
      <c r="J230" s="541" t="s">
        <v>854</v>
      </c>
      <c r="K230" s="801" t="s">
        <v>95</v>
      </c>
      <c r="L230" s="345" t="s">
        <v>891</v>
      </c>
      <c r="M230" s="319">
        <v>2.34</v>
      </c>
      <c r="N230" s="319">
        <v>6.93</v>
      </c>
      <c r="O230" s="323">
        <f t="shared" si="35"/>
        <v>4.59</v>
      </c>
      <c r="P230" s="319">
        <v>0</v>
      </c>
      <c r="Q230" s="803" t="s">
        <v>95</v>
      </c>
      <c r="R230" s="798" t="s">
        <v>1405</v>
      </c>
      <c r="S230" s="132"/>
      <c r="T230" s="341" t="s">
        <v>1373</v>
      </c>
      <c r="U230" s="342" t="s">
        <v>2</v>
      </c>
      <c r="V230" s="335" t="s">
        <v>426</v>
      </c>
      <c r="W230" s="343">
        <v>171</v>
      </c>
      <c r="X230" s="330" t="s">
        <v>733</v>
      </c>
      <c r="Y230" s="331" t="s">
        <v>135</v>
      </c>
      <c r="Z230" s="331"/>
      <c r="AA230" s="332"/>
    </row>
    <row r="231" spans="1:27" s="42" customFormat="1" ht="40.35" customHeight="1" x14ac:dyDescent="0.15">
      <c r="A231" s="909">
        <v>185</v>
      </c>
      <c r="B231" s="862" t="s">
        <v>474</v>
      </c>
      <c r="C231" s="915" t="s">
        <v>475</v>
      </c>
      <c r="D231" s="915" t="s">
        <v>213</v>
      </c>
      <c r="E231" s="336">
        <v>71.378</v>
      </c>
      <c r="F231" s="319">
        <v>0</v>
      </c>
      <c r="G231" s="318">
        <v>0</v>
      </c>
      <c r="H231" s="319">
        <f t="shared" si="36"/>
        <v>71.378</v>
      </c>
      <c r="I231" s="319">
        <v>67</v>
      </c>
      <c r="J231" s="1054" t="s">
        <v>854</v>
      </c>
      <c r="K231" s="856" t="s">
        <v>95</v>
      </c>
      <c r="L231" s="858" t="s">
        <v>892</v>
      </c>
      <c r="M231" s="319">
        <v>33.924999999999997</v>
      </c>
      <c r="N231" s="319">
        <v>38.886000000000003</v>
      </c>
      <c r="O231" s="323">
        <f t="shared" si="35"/>
        <v>4.9610000000000056</v>
      </c>
      <c r="P231" s="319">
        <v>0</v>
      </c>
      <c r="Q231" s="860" t="s">
        <v>95</v>
      </c>
      <c r="R231" s="862" t="s">
        <v>1409</v>
      </c>
      <c r="S231" s="860"/>
      <c r="T231" s="341" t="s">
        <v>1373</v>
      </c>
      <c r="U231" s="342" t="s">
        <v>2</v>
      </c>
      <c r="V231" s="335" t="s">
        <v>426</v>
      </c>
      <c r="W231" s="854">
        <v>172</v>
      </c>
      <c r="X231" s="778" t="s">
        <v>734</v>
      </c>
      <c r="Y231" s="331" t="s">
        <v>135</v>
      </c>
      <c r="Z231" s="331"/>
      <c r="AA231" s="332"/>
    </row>
    <row r="232" spans="1:27" s="42" customFormat="1" ht="40.35" customHeight="1" x14ac:dyDescent="0.15">
      <c r="A232" s="910"/>
      <c r="B232" s="863"/>
      <c r="C232" s="916"/>
      <c r="D232" s="916"/>
      <c r="E232" s="336">
        <v>1.8069999999999999</v>
      </c>
      <c r="F232" s="319">
        <v>0</v>
      </c>
      <c r="G232" s="318">
        <v>0</v>
      </c>
      <c r="H232" s="319">
        <f t="shared" si="36"/>
        <v>1.8069999999999999</v>
      </c>
      <c r="I232" s="319">
        <v>2</v>
      </c>
      <c r="J232" s="1055"/>
      <c r="K232" s="857"/>
      <c r="L232" s="859"/>
      <c r="M232" s="319">
        <v>1.627</v>
      </c>
      <c r="N232" s="319">
        <v>1.627</v>
      </c>
      <c r="O232" s="323">
        <f t="shared" si="35"/>
        <v>0</v>
      </c>
      <c r="P232" s="319">
        <v>0</v>
      </c>
      <c r="Q232" s="861"/>
      <c r="R232" s="863"/>
      <c r="S232" s="861"/>
      <c r="T232" s="341" t="s">
        <v>1373</v>
      </c>
      <c r="U232" s="342" t="s">
        <v>2</v>
      </c>
      <c r="V232" s="335" t="s">
        <v>471</v>
      </c>
      <c r="W232" s="855"/>
      <c r="X232" s="778" t="s">
        <v>734</v>
      </c>
      <c r="Y232" s="331" t="s">
        <v>135</v>
      </c>
      <c r="Z232" s="331"/>
      <c r="AA232" s="332"/>
    </row>
    <row r="233" spans="1:27" s="42" customFormat="1" ht="247.7" customHeight="1" x14ac:dyDescent="0.15">
      <c r="A233" s="333">
        <v>186</v>
      </c>
      <c r="B233" s="798" t="s">
        <v>957</v>
      </c>
      <c r="C233" s="335" t="s">
        <v>208</v>
      </c>
      <c r="D233" s="335" t="s">
        <v>213</v>
      </c>
      <c r="E233" s="336">
        <v>1546.278</v>
      </c>
      <c r="F233" s="319">
        <v>2566.078</v>
      </c>
      <c r="G233" s="318">
        <v>1233</v>
      </c>
      <c r="H233" s="319">
        <f t="shared" si="36"/>
        <v>2879.3559999999998</v>
      </c>
      <c r="I233" s="319">
        <v>2860</v>
      </c>
      <c r="J233" s="708" t="s">
        <v>955</v>
      </c>
      <c r="K233" s="801" t="s">
        <v>140</v>
      </c>
      <c r="L233" s="345" t="s">
        <v>951</v>
      </c>
      <c r="M233" s="319">
        <v>300</v>
      </c>
      <c r="N233" s="319">
        <v>1259.78</v>
      </c>
      <c r="O233" s="323">
        <f t="shared" si="35"/>
        <v>959.78</v>
      </c>
      <c r="P233" s="319">
        <v>0</v>
      </c>
      <c r="Q233" s="803" t="s">
        <v>1294</v>
      </c>
      <c r="R233" s="798" t="s">
        <v>1410</v>
      </c>
      <c r="S233" s="132"/>
      <c r="T233" s="341" t="s">
        <v>1373</v>
      </c>
      <c r="U233" s="342" t="s">
        <v>2</v>
      </c>
      <c r="V233" s="335" t="s">
        <v>426</v>
      </c>
      <c r="W233" s="343">
        <v>173</v>
      </c>
      <c r="X233" s="342" t="s">
        <v>121</v>
      </c>
      <c r="Y233" s="331"/>
      <c r="Z233" s="331" t="s">
        <v>135</v>
      </c>
      <c r="AA233" s="332"/>
    </row>
    <row r="234" spans="1:27" s="42" customFormat="1" ht="60" customHeight="1" x14ac:dyDescent="0.15">
      <c r="A234" s="333">
        <v>187</v>
      </c>
      <c r="B234" s="798" t="s">
        <v>476</v>
      </c>
      <c r="C234" s="335" t="s">
        <v>477</v>
      </c>
      <c r="D234" s="335" t="s">
        <v>389</v>
      </c>
      <c r="E234" s="336">
        <v>66.528999999999996</v>
      </c>
      <c r="F234" s="319">
        <v>0</v>
      </c>
      <c r="G234" s="318">
        <v>0</v>
      </c>
      <c r="H234" s="319">
        <f t="shared" si="36"/>
        <v>66.528999999999996</v>
      </c>
      <c r="I234" s="319">
        <v>41</v>
      </c>
      <c r="J234" s="541" t="s">
        <v>854</v>
      </c>
      <c r="K234" s="801" t="s">
        <v>95</v>
      </c>
      <c r="L234" s="345" t="s">
        <v>893</v>
      </c>
      <c r="M234" s="319">
        <v>58.127000000000002</v>
      </c>
      <c r="N234" s="319">
        <v>53.119</v>
      </c>
      <c r="O234" s="323">
        <f t="shared" si="35"/>
        <v>-5.0080000000000027</v>
      </c>
      <c r="P234" s="319">
        <v>0</v>
      </c>
      <c r="Q234" s="803" t="s">
        <v>95</v>
      </c>
      <c r="R234" s="798" t="s">
        <v>1406</v>
      </c>
      <c r="S234" s="132"/>
      <c r="T234" s="341" t="s">
        <v>1373</v>
      </c>
      <c r="U234" s="342" t="s">
        <v>2</v>
      </c>
      <c r="V234" s="335" t="s">
        <v>426</v>
      </c>
      <c r="W234" s="343">
        <v>174</v>
      </c>
      <c r="X234" s="330" t="s">
        <v>171</v>
      </c>
      <c r="Y234" s="331" t="s">
        <v>135</v>
      </c>
      <c r="Z234" s="331"/>
      <c r="AA234" s="332"/>
    </row>
    <row r="235" spans="1:27" s="558" customFormat="1" ht="16.5" customHeight="1" x14ac:dyDescent="0.15">
      <c r="A235" s="542"/>
      <c r="B235" s="369" t="s">
        <v>797</v>
      </c>
      <c r="C235" s="543"/>
      <c r="D235" s="543"/>
      <c r="E235" s="544"/>
      <c r="F235" s="344"/>
      <c r="G235" s="545"/>
      <c r="H235" s="344"/>
      <c r="I235" s="344"/>
      <c r="J235" s="546"/>
      <c r="K235" s="547"/>
      <c r="L235" s="548"/>
      <c r="M235" s="344"/>
      <c r="N235" s="344"/>
      <c r="O235" s="549"/>
      <c r="P235" s="344"/>
      <c r="Q235" s="803"/>
      <c r="R235" s="550"/>
      <c r="S235" s="551"/>
      <c r="T235" s="552"/>
      <c r="U235" s="553"/>
      <c r="V235" s="543"/>
      <c r="W235" s="554"/>
      <c r="X235" s="555"/>
      <c r="Y235" s="556"/>
      <c r="Z235" s="556"/>
      <c r="AA235" s="557"/>
    </row>
    <row r="236" spans="1:27" ht="21.6" customHeight="1" x14ac:dyDescent="0.15">
      <c r="A236" s="455"/>
      <c r="B236" s="456" t="s">
        <v>478</v>
      </c>
      <c r="C236" s="456"/>
      <c r="D236" s="456"/>
      <c r="E236" s="457"/>
      <c r="F236" s="458"/>
      <c r="G236" s="458"/>
      <c r="H236" s="459"/>
      <c r="I236" s="459"/>
      <c r="J236" s="460"/>
      <c r="K236" s="461"/>
      <c r="L236" s="461"/>
      <c r="M236" s="459"/>
      <c r="N236" s="459"/>
      <c r="O236" s="459"/>
      <c r="P236" s="462"/>
      <c r="Q236" s="463"/>
      <c r="R236" s="464"/>
      <c r="S236" s="465"/>
      <c r="T236" s="465"/>
      <c r="U236" s="465"/>
      <c r="V236" s="466"/>
      <c r="W236" s="465"/>
      <c r="X236" s="467"/>
      <c r="Y236" s="465"/>
      <c r="Z236" s="465"/>
      <c r="AA236" s="468"/>
    </row>
    <row r="237" spans="1:27" s="42" customFormat="1" ht="75.75" customHeight="1" x14ac:dyDescent="0.15">
      <c r="A237" s="333">
        <v>188</v>
      </c>
      <c r="B237" s="798" t="s">
        <v>479</v>
      </c>
      <c r="C237" s="335" t="s">
        <v>480</v>
      </c>
      <c r="D237" s="335" t="s">
        <v>213</v>
      </c>
      <c r="E237" s="336">
        <v>61.908999999999999</v>
      </c>
      <c r="F237" s="319">
        <v>0</v>
      </c>
      <c r="G237" s="318">
        <v>0</v>
      </c>
      <c r="H237" s="319">
        <f t="shared" ref="H237:H239" si="37">E237+F237-G237</f>
        <v>61.908999999999999</v>
      </c>
      <c r="I237" s="319">
        <v>62</v>
      </c>
      <c r="J237" s="541" t="s">
        <v>894</v>
      </c>
      <c r="K237" s="801" t="s">
        <v>95</v>
      </c>
      <c r="L237" s="345" t="s">
        <v>895</v>
      </c>
      <c r="M237" s="319">
        <v>63.948</v>
      </c>
      <c r="N237" s="319">
        <v>73.72</v>
      </c>
      <c r="O237" s="323">
        <f t="shared" ref="O237:O239" si="38">+N237-M237</f>
        <v>9.7719999999999985</v>
      </c>
      <c r="P237" s="319">
        <v>0</v>
      </c>
      <c r="Q237" s="803" t="s">
        <v>95</v>
      </c>
      <c r="R237" s="798" t="s">
        <v>1411</v>
      </c>
      <c r="S237" s="132"/>
      <c r="T237" s="341" t="s">
        <v>1373</v>
      </c>
      <c r="U237" s="342" t="s">
        <v>2</v>
      </c>
      <c r="V237" s="335" t="s">
        <v>426</v>
      </c>
      <c r="W237" s="343">
        <v>175</v>
      </c>
      <c r="X237" s="330" t="s">
        <v>734</v>
      </c>
      <c r="Y237" s="331" t="s">
        <v>135</v>
      </c>
      <c r="Z237" s="331"/>
      <c r="AA237" s="332"/>
    </row>
    <row r="238" spans="1:27" s="42" customFormat="1" ht="69.75" customHeight="1" x14ac:dyDescent="0.15">
      <c r="A238" s="333">
        <v>189</v>
      </c>
      <c r="B238" s="798" t="s">
        <v>852</v>
      </c>
      <c r="C238" s="335" t="s">
        <v>247</v>
      </c>
      <c r="D238" s="335" t="s">
        <v>213</v>
      </c>
      <c r="E238" s="336">
        <v>15.712</v>
      </c>
      <c r="F238" s="319">
        <v>0</v>
      </c>
      <c r="G238" s="318">
        <v>0</v>
      </c>
      <c r="H238" s="319">
        <f t="shared" si="37"/>
        <v>15.712</v>
      </c>
      <c r="I238" s="319">
        <v>16</v>
      </c>
      <c r="J238" s="541" t="s">
        <v>854</v>
      </c>
      <c r="K238" s="801" t="s">
        <v>95</v>
      </c>
      <c r="L238" s="345" t="s">
        <v>896</v>
      </c>
      <c r="M238" s="319">
        <v>15.089</v>
      </c>
      <c r="N238" s="319">
        <v>0</v>
      </c>
      <c r="O238" s="323">
        <f t="shared" si="38"/>
        <v>-15.089</v>
      </c>
      <c r="P238" s="319">
        <v>0</v>
      </c>
      <c r="Q238" s="803" t="s">
        <v>95</v>
      </c>
      <c r="R238" s="798" t="s">
        <v>1412</v>
      </c>
      <c r="S238" s="132"/>
      <c r="T238" s="341" t="s">
        <v>1373</v>
      </c>
      <c r="U238" s="342" t="s">
        <v>2</v>
      </c>
      <c r="V238" s="335" t="s">
        <v>426</v>
      </c>
      <c r="W238" s="343">
        <v>176</v>
      </c>
      <c r="X238" s="330" t="s">
        <v>170</v>
      </c>
      <c r="Y238" s="331" t="s">
        <v>135</v>
      </c>
      <c r="Z238" s="331"/>
      <c r="AA238" s="332"/>
    </row>
    <row r="239" spans="1:27" s="42" customFormat="1" ht="40.35" customHeight="1" x14ac:dyDescent="0.15">
      <c r="A239" s="333">
        <v>190</v>
      </c>
      <c r="B239" s="798" t="s">
        <v>481</v>
      </c>
      <c r="C239" s="335" t="s">
        <v>278</v>
      </c>
      <c r="D239" s="335" t="s">
        <v>286</v>
      </c>
      <c r="E239" s="336">
        <v>50</v>
      </c>
      <c r="F239" s="319">
        <v>0</v>
      </c>
      <c r="G239" s="318">
        <v>0</v>
      </c>
      <c r="H239" s="319">
        <f t="shared" si="37"/>
        <v>50</v>
      </c>
      <c r="I239" s="319">
        <v>45</v>
      </c>
      <c r="J239" s="708" t="s">
        <v>952</v>
      </c>
      <c r="K239" s="801" t="s">
        <v>95</v>
      </c>
      <c r="L239" s="345" t="s">
        <v>953</v>
      </c>
      <c r="M239" s="319">
        <v>50.026000000000003</v>
      </c>
      <c r="N239" s="319">
        <v>0</v>
      </c>
      <c r="O239" s="323">
        <f t="shared" si="38"/>
        <v>-50.026000000000003</v>
      </c>
      <c r="P239" s="319">
        <v>0</v>
      </c>
      <c r="Q239" s="803" t="s">
        <v>159</v>
      </c>
      <c r="R239" s="798" t="s">
        <v>1413</v>
      </c>
      <c r="S239" s="132"/>
      <c r="T239" s="341" t="s">
        <v>1369</v>
      </c>
      <c r="U239" s="342" t="s">
        <v>391</v>
      </c>
      <c r="V239" s="335" t="s">
        <v>451</v>
      </c>
      <c r="W239" s="343">
        <v>177</v>
      </c>
      <c r="X239" s="330" t="s">
        <v>120</v>
      </c>
      <c r="Y239" s="331" t="s">
        <v>135</v>
      </c>
      <c r="Z239" s="331"/>
      <c r="AA239" s="332"/>
    </row>
    <row r="240" spans="1:27" s="42" customFormat="1" x14ac:dyDescent="0.15">
      <c r="A240" s="333"/>
      <c r="B240" s="539" t="s">
        <v>798</v>
      </c>
      <c r="C240" s="335"/>
      <c r="D240" s="335"/>
      <c r="E240" s="336"/>
      <c r="F240" s="319"/>
      <c r="G240" s="339"/>
      <c r="H240" s="488"/>
      <c r="I240" s="768"/>
      <c r="J240" s="489"/>
      <c r="K240" s="801"/>
      <c r="L240" s="350"/>
      <c r="M240" s="319"/>
      <c r="N240" s="319"/>
      <c r="O240" s="323"/>
      <c r="P240" s="319"/>
      <c r="Q240" s="803"/>
      <c r="R240" s="798"/>
      <c r="S240" s="132"/>
      <c r="T240" s="341"/>
      <c r="U240" s="342"/>
      <c r="V240" s="335"/>
      <c r="W240" s="343"/>
      <c r="X240" s="330"/>
      <c r="Y240" s="331"/>
      <c r="Z240" s="331"/>
      <c r="AA240" s="332"/>
    </row>
    <row r="241" spans="1:27" s="28" customFormat="1" ht="21.6" customHeight="1" x14ac:dyDescent="0.15">
      <c r="A241" s="522"/>
      <c r="B241" s="523" t="s">
        <v>482</v>
      </c>
      <c r="C241" s="523"/>
      <c r="D241" s="523"/>
      <c r="E241" s="524"/>
      <c r="F241" s="525"/>
      <c r="G241" s="525"/>
      <c r="H241" s="526"/>
      <c r="I241" s="526"/>
      <c r="J241" s="527"/>
      <c r="K241" s="528"/>
      <c r="L241" s="528"/>
      <c r="M241" s="526"/>
      <c r="N241" s="526"/>
      <c r="O241" s="526"/>
      <c r="P241" s="529"/>
      <c r="Q241" s="530"/>
      <c r="R241" s="531"/>
      <c r="S241" s="532"/>
      <c r="T241" s="532"/>
      <c r="U241" s="532"/>
      <c r="V241" s="533"/>
      <c r="W241" s="532"/>
      <c r="X241" s="534"/>
      <c r="Y241" s="532"/>
      <c r="Z241" s="532"/>
      <c r="AA241" s="535"/>
    </row>
    <row r="242" spans="1:27" ht="21.6" customHeight="1" x14ac:dyDescent="0.15">
      <c r="A242" s="455"/>
      <c r="B242" s="456" t="s">
        <v>483</v>
      </c>
      <c r="C242" s="456"/>
      <c r="D242" s="456"/>
      <c r="E242" s="457"/>
      <c r="F242" s="458"/>
      <c r="G242" s="458"/>
      <c r="H242" s="459"/>
      <c r="I242" s="459"/>
      <c r="J242" s="460"/>
      <c r="K242" s="461"/>
      <c r="L242" s="461"/>
      <c r="M242" s="459"/>
      <c r="N242" s="459"/>
      <c r="O242" s="459"/>
      <c r="P242" s="462"/>
      <c r="Q242" s="463"/>
      <c r="R242" s="464"/>
      <c r="S242" s="465"/>
      <c r="T242" s="465"/>
      <c r="U242" s="465"/>
      <c r="V242" s="466"/>
      <c r="W242" s="465"/>
      <c r="X242" s="467"/>
      <c r="Y242" s="465"/>
      <c r="Z242" s="465"/>
      <c r="AA242" s="468"/>
    </row>
    <row r="243" spans="1:27" s="42" customFormat="1" ht="63.6" customHeight="1" x14ac:dyDescent="0.15">
      <c r="A243" s="333">
        <v>191</v>
      </c>
      <c r="B243" s="798" t="s">
        <v>484</v>
      </c>
      <c r="C243" s="335" t="s">
        <v>485</v>
      </c>
      <c r="D243" s="335" t="s">
        <v>213</v>
      </c>
      <c r="E243" s="336">
        <v>256.27600000000001</v>
      </c>
      <c r="F243" s="319">
        <v>0</v>
      </c>
      <c r="G243" s="339">
        <v>0</v>
      </c>
      <c r="H243" s="319">
        <f t="shared" ref="H243:H258" si="39">E243+F243-G243</f>
        <v>256.27600000000001</v>
      </c>
      <c r="I243" s="319">
        <v>255.325323</v>
      </c>
      <c r="J243" s="720" t="s">
        <v>1623</v>
      </c>
      <c r="K243" s="721" t="s">
        <v>95</v>
      </c>
      <c r="L243" s="722" t="s">
        <v>1159</v>
      </c>
      <c r="M243" s="319">
        <v>252.48500000000001</v>
      </c>
      <c r="N243" s="319">
        <v>254.22399999999999</v>
      </c>
      <c r="O243" s="323">
        <f t="shared" ref="O243:O258" si="40">+N243-M243</f>
        <v>1.7389999999999759</v>
      </c>
      <c r="P243" s="319">
        <v>0</v>
      </c>
      <c r="Q243" s="803" t="s">
        <v>95</v>
      </c>
      <c r="R243" s="798" t="s">
        <v>1624</v>
      </c>
      <c r="S243" s="132"/>
      <c r="T243" s="341" t="s">
        <v>486</v>
      </c>
      <c r="U243" s="342" t="s">
        <v>2</v>
      </c>
      <c r="V243" s="335" t="s">
        <v>487</v>
      </c>
      <c r="W243" s="343">
        <v>178</v>
      </c>
      <c r="X243" s="330" t="s">
        <v>170</v>
      </c>
      <c r="Y243" s="331"/>
      <c r="Z243" s="331" t="s">
        <v>135</v>
      </c>
      <c r="AA243" s="332"/>
    </row>
    <row r="244" spans="1:27" s="42" customFormat="1" ht="57" customHeight="1" x14ac:dyDescent="0.15">
      <c r="A244" s="909">
        <v>192</v>
      </c>
      <c r="B244" s="862" t="s">
        <v>488</v>
      </c>
      <c r="C244" s="799" t="s">
        <v>208</v>
      </c>
      <c r="D244" s="915" t="s">
        <v>213</v>
      </c>
      <c r="E244" s="336">
        <v>83.477000000000004</v>
      </c>
      <c r="F244" s="319">
        <v>0</v>
      </c>
      <c r="G244" s="339">
        <v>0</v>
      </c>
      <c r="H244" s="319">
        <f t="shared" si="39"/>
        <v>83.477000000000004</v>
      </c>
      <c r="I244" s="319">
        <v>72</v>
      </c>
      <c r="J244" s="955" t="s">
        <v>1158</v>
      </c>
      <c r="K244" s="957" t="s">
        <v>140</v>
      </c>
      <c r="L244" s="946" t="s">
        <v>1160</v>
      </c>
      <c r="M244" s="319">
        <v>82.847999999999999</v>
      </c>
      <c r="N244" s="319">
        <v>82.097999999999999</v>
      </c>
      <c r="O244" s="323">
        <f t="shared" si="40"/>
        <v>-0.75</v>
      </c>
      <c r="P244" s="319">
        <v>0</v>
      </c>
      <c r="Q244" s="803" t="s">
        <v>1294</v>
      </c>
      <c r="R244" s="798" t="s">
        <v>1625</v>
      </c>
      <c r="S244" s="860"/>
      <c r="T244" s="776" t="s">
        <v>486</v>
      </c>
      <c r="U244" s="342" t="s">
        <v>2</v>
      </c>
      <c r="V244" s="335" t="s">
        <v>489</v>
      </c>
      <c r="W244" s="854">
        <v>179</v>
      </c>
      <c r="X244" s="778" t="s">
        <v>170</v>
      </c>
      <c r="Y244" s="865" t="s">
        <v>135</v>
      </c>
      <c r="Z244" s="865"/>
      <c r="AA244" s="867"/>
    </row>
    <row r="245" spans="1:27" s="42" customFormat="1" ht="60" customHeight="1" x14ac:dyDescent="0.15">
      <c r="A245" s="910"/>
      <c r="B245" s="863"/>
      <c r="C245" s="799" t="s">
        <v>490</v>
      </c>
      <c r="D245" s="916"/>
      <c r="E245" s="336">
        <v>10.156000000000001</v>
      </c>
      <c r="F245" s="319">
        <v>0</v>
      </c>
      <c r="G245" s="339">
        <v>0</v>
      </c>
      <c r="H245" s="319">
        <f t="shared" si="39"/>
        <v>10.156000000000001</v>
      </c>
      <c r="I245" s="319">
        <v>7</v>
      </c>
      <c r="J245" s="959"/>
      <c r="K245" s="958"/>
      <c r="L245" s="947"/>
      <c r="M245" s="319">
        <v>10.156000000000001</v>
      </c>
      <c r="N245" s="319">
        <v>10</v>
      </c>
      <c r="O245" s="323">
        <f t="shared" si="40"/>
        <v>-0.15600000000000058</v>
      </c>
      <c r="P245" s="319">
        <v>0</v>
      </c>
      <c r="Q245" s="803" t="s">
        <v>1294</v>
      </c>
      <c r="R245" s="798" t="s">
        <v>1626</v>
      </c>
      <c r="S245" s="861"/>
      <c r="T245" s="776" t="s">
        <v>486</v>
      </c>
      <c r="U245" s="342" t="s">
        <v>2</v>
      </c>
      <c r="V245" s="335" t="s">
        <v>491</v>
      </c>
      <c r="W245" s="855"/>
      <c r="X245" s="778" t="s">
        <v>170</v>
      </c>
      <c r="Y245" s="866"/>
      <c r="Z245" s="866"/>
      <c r="AA245" s="868"/>
    </row>
    <row r="246" spans="1:27" s="42" customFormat="1" ht="74.099999999999994" customHeight="1" x14ac:dyDescent="0.15">
      <c r="A246" s="333">
        <v>193</v>
      </c>
      <c r="B246" s="798" t="s">
        <v>492</v>
      </c>
      <c r="C246" s="335" t="s">
        <v>493</v>
      </c>
      <c r="D246" s="335" t="s">
        <v>213</v>
      </c>
      <c r="E246" s="336">
        <v>200.68100000000001</v>
      </c>
      <c r="F246" s="319">
        <v>0</v>
      </c>
      <c r="G246" s="339">
        <v>0</v>
      </c>
      <c r="H246" s="319">
        <f t="shared" si="39"/>
        <v>200.68100000000001</v>
      </c>
      <c r="I246" s="319">
        <v>192</v>
      </c>
      <c r="J246" s="720" t="s">
        <v>1161</v>
      </c>
      <c r="K246" s="721" t="s">
        <v>140</v>
      </c>
      <c r="L246" s="722" t="s">
        <v>1162</v>
      </c>
      <c r="M246" s="319">
        <v>200.68100000000001</v>
      </c>
      <c r="N246" s="319">
        <v>229.023</v>
      </c>
      <c r="O246" s="323">
        <f t="shared" si="40"/>
        <v>28.341999999999985</v>
      </c>
      <c r="P246" s="319">
        <v>0</v>
      </c>
      <c r="Q246" s="803" t="s">
        <v>1297</v>
      </c>
      <c r="R246" s="798" t="s">
        <v>1627</v>
      </c>
      <c r="S246" s="132"/>
      <c r="T246" s="341" t="s">
        <v>486</v>
      </c>
      <c r="U246" s="342" t="s">
        <v>2</v>
      </c>
      <c r="V246" s="335" t="s">
        <v>489</v>
      </c>
      <c r="W246" s="343">
        <v>180</v>
      </c>
      <c r="X246" s="330" t="s">
        <v>170</v>
      </c>
      <c r="Y246" s="331" t="s">
        <v>135</v>
      </c>
      <c r="Z246" s="331"/>
      <c r="AA246" s="332"/>
    </row>
    <row r="247" spans="1:27" s="42" customFormat="1" ht="53.1" customHeight="1" x14ac:dyDescent="0.15">
      <c r="A247" s="333">
        <v>194</v>
      </c>
      <c r="B247" s="798" t="s">
        <v>494</v>
      </c>
      <c r="C247" s="335" t="s">
        <v>220</v>
      </c>
      <c r="D247" s="335" t="s">
        <v>213</v>
      </c>
      <c r="E247" s="336">
        <v>334.55700000000002</v>
      </c>
      <c r="F247" s="319">
        <v>0</v>
      </c>
      <c r="G247" s="339">
        <v>0</v>
      </c>
      <c r="H247" s="319">
        <f t="shared" si="39"/>
        <v>334.55700000000002</v>
      </c>
      <c r="I247" s="319">
        <v>309</v>
      </c>
      <c r="J247" s="720" t="s">
        <v>1161</v>
      </c>
      <c r="K247" s="721" t="s">
        <v>95</v>
      </c>
      <c r="L247" s="722" t="s">
        <v>1163</v>
      </c>
      <c r="M247" s="319">
        <v>301.101</v>
      </c>
      <c r="N247" s="319">
        <v>358.61599999999999</v>
      </c>
      <c r="O247" s="323">
        <f t="shared" si="40"/>
        <v>57.514999999999986</v>
      </c>
      <c r="P247" s="319">
        <v>0</v>
      </c>
      <c r="Q247" s="803" t="s">
        <v>95</v>
      </c>
      <c r="R247" s="798" t="s">
        <v>1628</v>
      </c>
      <c r="S247" s="132"/>
      <c r="T247" s="341" t="s">
        <v>486</v>
      </c>
      <c r="U247" s="342" t="s">
        <v>2</v>
      </c>
      <c r="V247" s="335" t="s">
        <v>489</v>
      </c>
      <c r="W247" s="343">
        <v>181</v>
      </c>
      <c r="X247" s="330" t="s">
        <v>170</v>
      </c>
      <c r="Y247" s="331" t="s">
        <v>135</v>
      </c>
      <c r="Z247" s="331"/>
      <c r="AA247" s="332"/>
    </row>
    <row r="248" spans="1:27" s="42" customFormat="1" ht="51.6" customHeight="1" x14ac:dyDescent="0.15">
      <c r="A248" s="333">
        <v>195</v>
      </c>
      <c r="B248" s="798" t="s">
        <v>495</v>
      </c>
      <c r="C248" s="335" t="s">
        <v>496</v>
      </c>
      <c r="D248" s="335" t="s">
        <v>213</v>
      </c>
      <c r="E248" s="336">
        <v>102.899</v>
      </c>
      <c r="F248" s="319">
        <v>0</v>
      </c>
      <c r="G248" s="339">
        <v>0</v>
      </c>
      <c r="H248" s="319">
        <f t="shared" si="39"/>
        <v>102.899</v>
      </c>
      <c r="I248" s="319">
        <v>98</v>
      </c>
      <c r="J248" s="720" t="s">
        <v>1161</v>
      </c>
      <c r="K248" s="721" t="s">
        <v>95</v>
      </c>
      <c r="L248" s="722" t="s">
        <v>1164</v>
      </c>
      <c r="M248" s="319">
        <v>94.855999999999995</v>
      </c>
      <c r="N248" s="319">
        <v>105.084</v>
      </c>
      <c r="O248" s="323">
        <f t="shared" si="40"/>
        <v>10.228000000000009</v>
      </c>
      <c r="P248" s="319">
        <v>0</v>
      </c>
      <c r="Q248" s="803" t="s">
        <v>95</v>
      </c>
      <c r="R248" s="798" t="s">
        <v>1629</v>
      </c>
      <c r="S248" s="132"/>
      <c r="T248" s="341" t="s">
        <v>486</v>
      </c>
      <c r="U248" s="342" t="s">
        <v>2</v>
      </c>
      <c r="V248" s="335" t="s">
        <v>489</v>
      </c>
      <c r="W248" s="343">
        <v>182</v>
      </c>
      <c r="X248" s="330" t="s">
        <v>170</v>
      </c>
      <c r="Y248" s="331" t="s">
        <v>135</v>
      </c>
      <c r="Z248" s="331"/>
      <c r="AA248" s="332"/>
    </row>
    <row r="249" spans="1:27" s="42" customFormat="1" ht="40.35" customHeight="1" x14ac:dyDescent="0.15">
      <c r="A249" s="333">
        <v>196</v>
      </c>
      <c r="B249" s="802" t="s">
        <v>815</v>
      </c>
      <c r="C249" s="335" t="s">
        <v>240</v>
      </c>
      <c r="D249" s="335" t="s">
        <v>213</v>
      </c>
      <c r="E249" s="336">
        <v>37.542000000000002</v>
      </c>
      <c r="F249" s="319">
        <v>0</v>
      </c>
      <c r="G249" s="339">
        <v>0</v>
      </c>
      <c r="H249" s="319">
        <f t="shared" si="39"/>
        <v>37.542000000000002</v>
      </c>
      <c r="I249" s="319">
        <v>32.621536999999996</v>
      </c>
      <c r="J249" s="720" t="s">
        <v>1161</v>
      </c>
      <c r="K249" s="721" t="s">
        <v>95</v>
      </c>
      <c r="L249" s="722" t="s">
        <v>1165</v>
      </c>
      <c r="M249" s="319">
        <v>37.542000000000002</v>
      </c>
      <c r="N249" s="319">
        <v>37.542000000000002</v>
      </c>
      <c r="O249" s="323">
        <f t="shared" si="40"/>
        <v>0</v>
      </c>
      <c r="P249" s="319">
        <v>0</v>
      </c>
      <c r="Q249" s="803" t="s">
        <v>95</v>
      </c>
      <c r="R249" s="798" t="s">
        <v>1630</v>
      </c>
      <c r="S249" s="132"/>
      <c r="T249" s="341" t="s">
        <v>486</v>
      </c>
      <c r="U249" s="342" t="s">
        <v>2</v>
      </c>
      <c r="V249" s="335" t="s">
        <v>489</v>
      </c>
      <c r="W249" s="343">
        <v>183</v>
      </c>
      <c r="X249" s="330" t="s">
        <v>171</v>
      </c>
      <c r="Y249" s="331" t="s">
        <v>135</v>
      </c>
      <c r="Z249" s="331"/>
      <c r="AA249" s="332"/>
    </row>
    <row r="250" spans="1:27" s="42" customFormat="1" ht="40.35" customHeight="1" x14ac:dyDescent="0.15">
      <c r="A250" s="333">
        <v>197</v>
      </c>
      <c r="B250" s="798" t="s">
        <v>497</v>
      </c>
      <c r="C250" s="335" t="s">
        <v>231</v>
      </c>
      <c r="D250" s="335" t="s">
        <v>498</v>
      </c>
      <c r="E250" s="336">
        <v>14.837999999999999</v>
      </c>
      <c r="F250" s="319">
        <v>0</v>
      </c>
      <c r="G250" s="339">
        <v>0</v>
      </c>
      <c r="H250" s="319">
        <f t="shared" si="39"/>
        <v>14.837999999999999</v>
      </c>
      <c r="I250" s="319">
        <v>14.81883</v>
      </c>
      <c r="J250" s="720" t="s">
        <v>1161</v>
      </c>
      <c r="K250" s="721" t="s">
        <v>95</v>
      </c>
      <c r="L250" s="722" t="s">
        <v>1165</v>
      </c>
      <c r="M250" s="319">
        <v>13.353999999999999</v>
      </c>
      <c r="N250" s="319">
        <v>15.465</v>
      </c>
      <c r="O250" s="323">
        <f t="shared" si="40"/>
        <v>2.1110000000000007</v>
      </c>
      <c r="P250" s="319">
        <v>0</v>
      </c>
      <c r="Q250" s="803" t="s">
        <v>95</v>
      </c>
      <c r="R250" s="798" t="s">
        <v>1631</v>
      </c>
      <c r="S250" s="132"/>
      <c r="T250" s="341" t="s">
        <v>486</v>
      </c>
      <c r="U250" s="342" t="s">
        <v>2</v>
      </c>
      <c r="V250" s="335" t="s">
        <v>489</v>
      </c>
      <c r="W250" s="343">
        <v>184</v>
      </c>
      <c r="X250" s="330" t="s">
        <v>171</v>
      </c>
      <c r="Y250" s="331" t="s">
        <v>135</v>
      </c>
      <c r="Z250" s="331"/>
      <c r="AA250" s="332"/>
    </row>
    <row r="251" spans="1:27" s="42" customFormat="1" ht="66.75" customHeight="1" x14ac:dyDescent="0.15">
      <c r="A251" s="333">
        <v>198</v>
      </c>
      <c r="B251" s="798" t="s">
        <v>499</v>
      </c>
      <c r="C251" s="335" t="s">
        <v>231</v>
      </c>
      <c r="D251" s="335" t="s">
        <v>213</v>
      </c>
      <c r="E251" s="336">
        <v>45</v>
      </c>
      <c r="F251" s="319">
        <v>0</v>
      </c>
      <c r="G251" s="339">
        <v>0</v>
      </c>
      <c r="H251" s="319">
        <f t="shared" si="39"/>
        <v>45</v>
      </c>
      <c r="I251" s="319">
        <v>40.527979999999999</v>
      </c>
      <c r="J251" s="720" t="s">
        <v>1161</v>
      </c>
      <c r="K251" s="721" t="s">
        <v>95</v>
      </c>
      <c r="L251" s="722" t="s">
        <v>1166</v>
      </c>
      <c r="M251" s="319">
        <v>40.5</v>
      </c>
      <c r="N251" s="319">
        <v>48.883000000000003</v>
      </c>
      <c r="O251" s="323">
        <f t="shared" si="40"/>
        <v>8.3830000000000027</v>
      </c>
      <c r="P251" s="319">
        <v>0</v>
      </c>
      <c r="Q251" s="803" t="s">
        <v>95</v>
      </c>
      <c r="R251" s="798" t="s">
        <v>1632</v>
      </c>
      <c r="S251" s="132"/>
      <c r="T251" s="341" t="s">
        <v>486</v>
      </c>
      <c r="U251" s="342" t="s">
        <v>2</v>
      </c>
      <c r="V251" s="335" t="s">
        <v>489</v>
      </c>
      <c r="W251" s="343">
        <v>185</v>
      </c>
      <c r="X251" s="330" t="s">
        <v>734</v>
      </c>
      <c r="Y251" s="331" t="s">
        <v>135</v>
      </c>
      <c r="Z251" s="331"/>
      <c r="AA251" s="332"/>
    </row>
    <row r="252" spans="1:27" s="42" customFormat="1" ht="58.35" customHeight="1" x14ac:dyDescent="0.15">
      <c r="A252" s="333">
        <v>199</v>
      </c>
      <c r="B252" s="798" t="s">
        <v>500</v>
      </c>
      <c r="C252" s="335" t="s">
        <v>501</v>
      </c>
      <c r="D252" s="335" t="s">
        <v>213</v>
      </c>
      <c r="E252" s="336">
        <v>66.463999999999999</v>
      </c>
      <c r="F252" s="319">
        <v>0</v>
      </c>
      <c r="G252" s="339">
        <v>0</v>
      </c>
      <c r="H252" s="319">
        <f t="shared" si="39"/>
        <v>66.463999999999999</v>
      </c>
      <c r="I252" s="319">
        <v>61.354956000000001</v>
      </c>
      <c r="J252" s="720" t="s">
        <v>1161</v>
      </c>
      <c r="K252" s="721" t="s">
        <v>95</v>
      </c>
      <c r="L252" s="722" t="s">
        <v>1167</v>
      </c>
      <c r="M252" s="319">
        <v>59.883000000000003</v>
      </c>
      <c r="N252" s="319">
        <v>82.984999999999999</v>
      </c>
      <c r="O252" s="323">
        <f t="shared" si="40"/>
        <v>23.101999999999997</v>
      </c>
      <c r="P252" s="319">
        <v>0</v>
      </c>
      <c r="Q252" s="803" t="s">
        <v>95</v>
      </c>
      <c r="R252" s="798" t="s">
        <v>1633</v>
      </c>
      <c r="S252" s="132"/>
      <c r="T252" s="341" t="s">
        <v>486</v>
      </c>
      <c r="U252" s="342" t="s">
        <v>2</v>
      </c>
      <c r="V252" s="335" t="s">
        <v>489</v>
      </c>
      <c r="W252" s="343">
        <v>186</v>
      </c>
      <c r="X252" s="330" t="s">
        <v>171</v>
      </c>
      <c r="Y252" s="331" t="s">
        <v>135</v>
      </c>
      <c r="Z252" s="331"/>
      <c r="AA252" s="332"/>
    </row>
    <row r="253" spans="1:27" s="42" customFormat="1" ht="58.35" customHeight="1" x14ac:dyDescent="0.15">
      <c r="A253" s="333">
        <v>200</v>
      </c>
      <c r="B253" s="802" t="s">
        <v>1634</v>
      </c>
      <c r="C253" s="335" t="s">
        <v>325</v>
      </c>
      <c r="D253" s="335" t="s">
        <v>213</v>
      </c>
      <c r="E253" s="336">
        <v>29.715</v>
      </c>
      <c r="F253" s="319">
        <v>0</v>
      </c>
      <c r="G253" s="339">
        <v>0</v>
      </c>
      <c r="H253" s="319">
        <f t="shared" si="39"/>
        <v>29.715</v>
      </c>
      <c r="I253" s="319">
        <v>25.937871000000001</v>
      </c>
      <c r="J253" s="720" t="s">
        <v>1161</v>
      </c>
      <c r="K253" s="721" t="s">
        <v>95</v>
      </c>
      <c r="L253" s="722" t="s">
        <v>1168</v>
      </c>
      <c r="M253" s="319">
        <v>29.370999999999999</v>
      </c>
      <c r="N253" s="319">
        <v>33.43</v>
      </c>
      <c r="O253" s="323">
        <f t="shared" si="40"/>
        <v>4.0590000000000011</v>
      </c>
      <c r="P253" s="319">
        <v>0</v>
      </c>
      <c r="Q253" s="803" t="s">
        <v>95</v>
      </c>
      <c r="R253" s="798" t="s">
        <v>1635</v>
      </c>
      <c r="S253" s="132"/>
      <c r="T253" s="341" t="s">
        <v>486</v>
      </c>
      <c r="U253" s="342" t="s">
        <v>2</v>
      </c>
      <c r="V253" s="335" t="s">
        <v>489</v>
      </c>
      <c r="W253" s="343">
        <v>187</v>
      </c>
      <c r="X253" s="330" t="s">
        <v>170</v>
      </c>
      <c r="Y253" s="331" t="s">
        <v>135</v>
      </c>
      <c r="Z253" s="331"/>
      <c r="AA253" s="332"/>
    </row>
    <row r="254" spans="1:27" s="42" customFormat="1" ht="58.35" customHeight="1" x14ac:dyDescent="0.15">
      <c r="A254" s="333">
        <v>201</v>
      </c>
      <c r="B254" s="798" t="s">
        <v>502</v>
      </c>
      <c r="C254" s="335" t="s">
        <v>220</v>
      </c>
      <c r="D254" s="335" t="s">
        <v>213</v>
      </c>
      <c r="E254" s="336">
        <v>24.408000000000001</v>
      </c>
      <c r="F254" s="319">
        <v>0</v>
      </c>
      <c r="G254" s="339">
        <v>0</v>
      </c>
      <c r="H254" s="319">
        <f t="shared" si="39"/>
        <v>24.408000000000001</v>
      </c>
      <c r="I254" s="319">
        <v>24.350795999999999</v>
      </c>
      <c r="J254" s="720" t="s">
        <v>1161</v>
      </c>
      <c r="K254" s="721" t="s">
        <v>95</v>
      </c>
      <c r="L254" s="722" t="s">
        <v>1169</v>
      </c>
      <c r="M254" s="319">
        <v>21.497</v>
      </c>
      <c r="N254" s="319">
        <v>24.303999999999998</v>
      </c>
      <c r="O254" s="323">
        <f t="shared" si="40"/>
        <v>2.8069999999999986</v>
      </c>
      <c r="P254" s="319">
        <v>0</v>
      </c>
      <c r="Q254" s="803" t="s">
        <v>95</v>
      </c>
      <c r="R254" s="351" t="s">
        <v>1636</v>
      </c>
      <c r="S254" s="132"/>
      <c r="T254" s="341" t="s">
        <v>486</v>
      </c>
      <c r="U254" s="342" t="s">
        <v>2</v>
      </c>
      <c r="V254" s="335" t="s">
        <v>489</v>
      </c>
      <c r="W254" s="343">
        <v>188</v>
      </c>
      <c r="X254" s="330" t="s">
        <v>170</v>
      </c>
      <c r="Y254" s="331" t="s">
        <v>135</v>
      </c>
      <c r="Z254" s="331"/>
      <c r="AA254" s="332"/>
    </row>
    <row r="255" spans="1:27" s="42" customFormat="1" ht="58.35" customHeight="1" x14ac:dyDescent="0.15">
      <c r="A255" s="333">
        <v>202</v>
      </c>
      <c r="B255" s="798" t="s">
        <v>503</v>
      </c>
      <c r="C255" s="335" t="s">
        <v>221</v>
      </c>
      <c r="D255" s="335" t="s">
        <v>213</v>
      </c>
      <c r="E255" s="336">
        <v>31.995999999999999</v>
      </c>
      <c r="F255" s="319">
        <v>0</v>
      </c>
      <c r="G255" s="339">
        <v>0</v>
      </c>
      <c r="H255" s="319">
        <f t="shared" si="39"/>
        <v>31.995999999999999</v>
      </c>
      <c r="I255" s="319">
        <v>27.755459999999999</v>
      </c>
      <c r="J255" s="720" t="s">
        <v>1161</v>
      </c>
      <c r="K255" s="721" t="s">
        <v>95</v>
      </c>
      <c r="L255" s="722" t="s">
        <v>1170</v>
      </c>
      <c r="M255" s="319">
        <v>31.995999999999999</v>
      </c>
      <c r="N255" s="319">
        <v>27.227</v>
      </c>
      <c r="O255" s="323">
        <f t="shared" si="40"/>
        <v>-4.7689999999999984</v>
      </c>
      <c r="P255" s="319">
        <v>0</v>
      </c>
      <c r="Q255" s="803" t="s">
        <v>95</v>
      </c>
      <c r="R255" s="351" t="s">
        <v>1637</v>
      </c>
      <c r="S255" s="132"/>
      <c r="T255" s="341" t="s">
        <v>486</v>
      </c>
      <c r="U255" s="342" t="s">
        <v>2</v>
      </c>
      <c r="V255" s="335" t="s">
        <v>489</v>
      </c>
      <c r="W255" s="343">
        <v>189</v>
      </c>
      <c r="X255" s="330" t="s">
        <v>171</v>
      </c>
      <c r="Y255" s="331" t="s">
        <v>135</v>
      </c>
      <c r="Z255" s="331"/>
      <c r="AA255" s="332"/>
    </row>
    <row r="256" spans="1:27" s="42" customFormat="1" ht="58.35" customHeight="1" x14ac:dyDescent="0.15">
      <c r="A256" s="333">
        <v>203</v>
      </c>
      <c r="B256" s="798" t="s">
        <v>504</v>
      </c>
      <c r="C256" s="335" t="s">
        <v>278</v>
      </c>
      <c r="D256" s="335" t="s">
        <v>233</v>
      </c>
      <c r="E256" s="336">
        <v>30.484999999999999</v>
      </c>
      <c r="F256" s="319">
        <v>0</v>
      </c>
      <c r="G256" s="339">
        <v>0</v>
      </c>
      <c r="H256" s="319">
        <f t="shared" si="39"/>
        <v>30.484999999999999</v>
      </c>
      <c r="I256" s="319">
        <v>23</v>
      </c>
      <c r="J256" s="720" t="s">
        <v>1161</v>
      </c>
      <c r="K256" s="721" t="s">
        <v>140</v>
      </c>
      <c r="L256" s="722" t="s">
        <v>1171</v>
      </c>
      <c r="M256" s="319">
        <v>22.971</v>
      </c>
      <c r="N256" s="319">
        <v>0</v>
      </c>
      <c r="O256" s="323">
        <f t="shared" si="40"/>
        <v>-22.971</v>
      </c>
      <c r="P256" s="319">
        <v>0</v>
      </c>
      <c r="Q256" s="803" t="s">
        <v>1297</v>
      </c>
      <c r="R256" s="798" t="s">
        <v>1638</v>
      </c>
      <c r="S256" s="132"/>
      <c r="T256" s="341" t="s">
        <v>505</v>
      </c>
      <c r="U256" s="342" t="s">
        <v>391</v>
      </c>
      <c r="V256" s="335" t="s">
        <v>489</v>
      </c>
      <c r="W256" s="343">
        <v>190</v>
      </c>
      <c r="X256" s="330" t="s">
        <v>733</v>
      </c>
      <c r="Y256" s="331" t="s">
        <v>135</v>
      </c>
      <c r="Z256" s="331"/>
      <c r="AA256" s="332"/>
    </row>
    <row r="257" spans="1:27" s="42" customFormat="1" ht="61.5" customHeight="1" x14ac:dyDescent="0.15">
      <c r="A257" s="333">
        <v>204</v>
      </c>
      <c r="B257" s="335" t="s">
        <v>506</v>
      </c>
      <c r="C257" s="335" t="s">
        <v>289</v>
      </c>
      <c r="D257" s="335" t="s">
        <v>233</v>
      </c>
      <c r="E257" s="360">
        <v>85</v>
      </c>
      <c r="F257" s="319">
        <v>0</v>
      </c>
      <c r="G257" s="339">
        <v>0</v>
      </c>
      <c r="H257" s="319">
        <f t="shared" si="39"/>
        <v>85</v>
      </c>
      <c r="I257" s="319">
        <v>76.977405000000005</v>
      </c>
      <c r="J257" s="723" t="s">
        <v>1172</v>
      </c>
      <c r="K257" s="721" t="s">
        <v>95</v>
      </c>
      <c r="L257" s="722" t="s">
        <v>1173</v>
      </c>
      <c r="M257" s="360">
        <v>100</v>
      </c>
      <c r="N257" s="339">
        <v>130</v>
      </c>
      <c r="O257" s="323">
        <f t="shared" si="40"/>
        <v>30</v>
      </c>
      <c r="P257" s="319">
        <v>0</v>
      </c>
      <c r="Q257" s="803" t="s">
        <v>95</v>
      </c>
      <c r="R257" s="798" t="s">
        <v>1639</v>
      </c>
      <c r="S257" s="132"/>
      <c r="T257" s="361" t="s">
        <v>318</v>
      </c>
      <c r="U257" s="330" t="s">
        <v>336</v>
      </c>
      <c r="V257" s="361" t="s">
        <v>489</v>
      </c>
      <c r="W257" s="559">
        <v>26</v>
      </c>
      <c r="X257" s="342" t="s">
        <v>119</v>
      </c>
      <c r="Y257" s="331" t="s">
        <v>135</v>
      </c>
      <c r="Z257" s="331"/>
      <c r="AA257" s="332"/>
    </row>
    <row r="258" spans="1:27" s="42" customFormat="1" ht="94.7" customHeight="1" x14ac:dyDescent="0.15">
      <c r="A258" s="333">
        <v>205</v>
      </c>
      <c r="B258" s="335" t="s">
        <v>507</v>
      </c>
      <c r="C258" s="335" t="s">
        <v>289</v>
      </c>
      <c r="D258" s="335" t="s">
        <v>293</v>
      </c>
      <c r="E258" s="360">
        <v>15.3</v>
      </c>
      <c r="F258" s="319">
        <v>0</v>
      </c>
      <c r="G258" s="339">
        <v>0</v>
      </c>
      <c r="H258" s="319">
        <f t="shared" si="39"/>
        <v>15.3</v>
      </c>
      <c r="I258" s="319">
        <v>12.754799999999999</v>
      </c>
      <c r="J258" s="719" t="s">
        <v>1640</v>
      </c>
      <c r="K258" s="689" t="s">
        <v>95</v>
      </c>
      <c r="L258" s="690" t="s">
        <v>1174</v>
      </c>
      <c r="M258" s="360">
        <v>15.042999999999999</v>
      </c>
      <c r="N258" s="339">
        <v>15.035</v>
      </c>
      <c r="O258" s="323">
        <f t="shared" si="40"/>
        <v>-7.9999999999991189E-3</v>
      </c>
      <c r="P258" s="319">
        <v>0</v>
      </c>
      <c r="Q258" s="803" t="s">
        <v>95</v>
      </c>
      <c r="R258" s="798" t="s">
        <v>1641</v>
      </c>
      <c r="S258" s="132"/>
      <c r="T258" s="361" t="s">
        <v>318</v>
      </c>
      <c r="U258" s="330" t="s">
        <v>336</v>
      </c>
      <c r="V258" s="361" t="s">
        <v>489</v>
      </c>
      <c r="W258" s="559">
        <v>27</v>
      </c>
      <c r="X258" s="342" t="s">
        <v>119</v>
      </c>
      <c r="Y258" s="331" t="s">
        <v>135</v>
      </c>
      <c r="Z258" s="331"/>
      <c r="AA258" s="332"/>
    </row>
    <row r="259" spans="1:27" ht="21.6" customHeight="1" x14ac:dyDescent="0.15">
      <c r="A259" s="455"/>
      <c r="B259" s="456" t="s">
        <v>508</v>
      </c>
      <c r="C259" s="456"/>
      <c r="D259" s="456"/>
      <c r="E259" s="457"/>
      <c r="F259" s="458"/>
      <c r="G259" s="458"/>
      <c r="H259" s="459"/>
      <c r="I259" s="459"/>
      <c r="J259" s="460"/>
      <c r="K259" s="461"/>
      <c r="L259" s="461"/>
      <c r="M259" s="459"/>
      <c r="N259" s="459"/>
      <c r="O259" s="459"/>
      <c r="P259" s="462"/>
      <c r="Q259" s="463"/>
      <c r="R259" s="464"/>
      <c r="S259" s="465"/>
      <c r="T259" s="465"/>
      <c r="U259" s="465"/>
      <c r="V259" s="466"/>
      <c r="W259" s="465"/>
      <c r="X259" s="467"/>
      <c r="Y259" s="465"/>
      <c r="Z259" s="465"/>
      <c r="AA259" s="468"/>
    </row>
    <row r="260" spans="1:27" s="42" customFormat="1" ht="68.849999999999994" customHeight="1" x14ac:dyDescent="0.15">
      <c r="A260" s="333">
        <v>206</v>
      </c>
      <c r="B260" s="798" t="s">
        <v>509</v>
      </c>
      <c r="C260" s="335" t="s">
        <v>251</v>
      </c>
      <c r="D260" s="335" t="s">
        <v>213</v>
      </c>
      <c r="E260" s="336">
        <v>5.56</v>
      </c>
      <c r="F260" s="319">
        <v>0</v>
      </c>
      <c r="G260" s="339">
        <v>0</v>
      </c>
      <c r="H260" s="319">
        <f t="shared" ref="H260:H276" si="41">E260+F260-G260</f>
        <v>5.56</v>
      </c>
      <c r="I260" s="319">
        <v>5.2161840000000002</v>
      </c>
      <c r="J260" s="723" t="s">
        <v>1161</v>
      </c>
      <c r="K260" s="721" t="s">
        <v>140</v>
      </c>
      <c r="L260" s="722" t="s">
        <v>1175</v>
      </c>
      <c r="M260" s="319">
        <v>5.56</v>
      </c>
      <c r="N260" s="319">
        <v>5.5819999999999999</v>
      </c>
      <c r="O260" s="323">
        <f t="shared" ref="O260:O276" si="42">+N260-M260</f>
        <v>2.2000000000000242E-2</v>
      </c>
      <c r="P260" s="319">
        <v>0</v>
      </c>
      <c r="Q260" s="803" t="s">
        <v>1297</v>
      </c>
      <c r="R260" s="798" t="s">
        <v>1642</v>
      </c>
      <c r="S260" s="132"/>
      <c r="T260" s="341" t="s">
        <v>486</v>
      </c>
      <c r="U260" s="342" t="s">
        <v>2</v>
      </c>
      <c r="V260" s="335" t="s">
        <v>489</v>
      </c>
      <c r="W260" s="343">
        <v>191</v>
      </c>
      <c r="X260" s="330" t="s">
        <v>733</v>
      </c>
      <c r="Y260" s="331" t="s">
        <v>135</v>
      </c>
      <c r="Z260" s="331"/>
      <c r="AA260" s="332"/>
    </row>
    <row r="261" spans="1:27" s="42" customFormat="1" ht="68.849999999999994" customHeight="1" x14ac:dyDescent="0.15">
      <c r="A261" s="333">
        <v>207</v>
      </c>
      <c r="B261" s="798" t="s">
        <v>510</v>
      </c>
      <c r="C261" s="335" t="s">
        <v>240</v>
      </c>
      <c r="D261" s="335" t="s">
        <v>213</v>
      </c>
      <c r="E261" s="336">
        <v>75</v>
      </c>
      <c r="F261" s="319">
        <v>0</v>
      </c>
      <c r="G261" s="339">
        <v>0</v>
      </c>
      <c r="H261" s="319">
        <f t="shared" si="41"/>
        <v>75</v>
      </c>
      <c r="I261" s="319">
        <v>70.644000000000005</v>
      </c>
      <c r="J261" s="720" t="s">
        <v>1161</v>
      </c>
      <c r="K261" s="721" t="s">
        <v>95</v>
      </c>
      <c r="L261" s="722" t="s">
        <v>1176</v>
      </c>
      <c r="M261" s="319">
        <v>75</v>
      </c>
      <c r="N261" s="319">
        <v>187</v>
      </c>
      <c r="O261" s="323">
        <f t="shared" si="42"/>
        <v>112</v>
      </c>
      <c r="P261" s="319">
        <v>0</v>
      </c>
      <c r="Q261" s="803" t="s">
        <v>95</v>
      </c>
      <c r="R261" s="798" t="s">
        <v>1643</v>
      </c>
      <c r="S261" s="132"/>
      <c r="T261" s="341" t="s">
        <v>486</v>
      </c>
      <c r="U261" s="342" t="s">
        <v>2</v>
      </c>
      <c r="V261" s="335" t="s">
        <v>489</v>
      </c>
      <c r="W261" s="343">
        <v>192</v>
      </c>
      <c r="X261" s="330" t="s">
        <v>170</v>
      </c>
      <c r="Y261" s="331" t="s">
        <v>135</v>
      </c>
      <c r="Z261" s="331" t="s">
        <v>135</v>
      </c>
      <c r="AA261" s="332"/>
    </row>
    <row r="262" spans="1:27" s="42" customFormat="1" ht="183.6" customHeight="1" x14ac:dyDescent="0.15">
      <c r="A262" s="333">
        <v>208</v>
      </c>
      <c r="B262" s="798" t="s">
        <v>511</v>
      </c>
      <c r="C262" s="335" t="s">
        <v>220</v>
      </c>
      <c r="D262" s="335" t="s">
        <v>213</v>
      </c>
      <c r="E262" s="336">
        <v>9.4600000000000009</v>
      </c>
      <c r="F262" s="319">
        <v>0</v>
      </c>
      <c r="G262" s="339">
        <v>0</v>
      </c>
      <c r="H262" s="319">
        <f t="shared" si="41"/>
        <v>9.4600000000000009</v>
      </c>
      <c r="I262" s="319">
        <v>9.4653139999999993</v>
      </c>
      <c r="J262" s="711" t="s">
        <v>1177</v>
      </c>
      <c r="K262" s="689" t="s">
        <v>139</v>
      </c>
      <c r="L262" s="690" t="s">
        <v>1178</v>
      </c>
      <c r="M262" s="319">
        <v>9.4600000000000009</v>
      </c>
      <c r="N262" s="319">
        <v>12.728</v>
      </c>
      <c r="O262" s="323">
        <f t="shared" si="42"/>
        <v>3.2679999999999989</v>
      </c>
      <c r="P262" s="319">
        <v>0</v>
      </c>
      <c r="Q262" s="803" t="s">
        <v>95</v>
      </c>
      <c r="R262" s="798" t="s">
        <v>1644</v>
      </c>
      <c r="S262" s="132"/>
      <c r="T262" s="341" t="s">
        <v>486</v>
      </c>
      <c r="U262" s="342" t="s">
        <v>2</v>
      </c>
      <c r="V262" s="335" t="s">
        <v>1645</v>
      </c>
      <c r="W262" s="343">
        <v>193</v>
      </c>
      <c r="X262" s="342" t="s">
        <v>121</v>
      </c>
      <c r="Y262" s="331" t="s">
        <v>135</v>
      </c>
      <c r="Z262" s="331"/>
      <c r="AA262" s="332"/>
    </row>
    <row r="263" spans="1:27" s="42" customFormat="1" ht="68.099999999999994" customHeight="1" x14ac:dyDescent="0.15">
      <c r="A263" s="333">
        <v>209</v>
      </c>
      <c r="B263" s="798" t="s">
        <v>512</v>
      </c>
      <c r="C263" s="335" t="s">
        <v>221</v>
      </c>
      <c r="D263" s="335" t="s">
        <v>1646</v>
      </c>
      <c r="E263" s="336">
        <v>100</v>
      </c>
      <c r="F263" s="319">
        <v>0</v>
      </c>
      <c r="G263" s="339">
        <v>0</v>
      </c>
      <c r="H263" s="319">
        <f t="shared" si="41"/>
        <v>100</v>
      </c>
      <c r="I263" s="319">
        <v>68.988944000000004</v>
      </c>
      <c r="J263" s="720" t="s">
        <v>1161</v>
      </c>
      <c r="K263" s="721" t="s">
        <v>95</v>
      </c>
      <c r="L263" s="722" t="s">
        <v>1179</v>
      </c>
      <c r="M263" s="319">
        <v>107.691</v>
      </c>
      <c r="N263" s="319">
        <v>97.677000000000007</v>
      </c>
      <c r="O263" s="323">
        <f t="shared" si="42"/>
        <v>-10.013999999999996</v>
      </c>
      <c r="P263" s="319">
        <v>0</v>
      </c>
      <c r="Q263" s="803" t="s">
        <v>95</v>
      </c>
      <c r="R263" s="798" t="s">
        <v>1647</v>
      </c>
      <c r="S263" s="132"/>
      <c r="T263" s="341" t="s">
        <v>486</v>
      </c>
      <c r="U263" s="342" t="s">
        <v>2</v>
      </c>
      <c r="V263" s="335" t="s">
        <v>489</v>
      </c>
      <c r="W263" s="343">
        <v>194</v>
      </c>
      <c r="X263" s="330" t="s">
        <v>734</v>
      </c>
      <c r="Y263" s="331" t="s">
        <v>135</v>
      </c>
      <c r="Z263" s="331"/>
      <c r="AA263" s="332"/>
    </row>
    <row r="264" spans="1:27" s="42" customFormat="1" ht="40.35" customHeight="1" x14ac:dyDescent="0.15">
      <c r="A264" s="909">
        <v>210</v>
      </c>
      <c r="B264" s="862" t="s">
        <v>513</v>
      </c>
      <c r="C264" s="915" t="s">
        <v>220</v>
      </c>
      <c r="D264" s="915" t="s">
        <v>213</v>
      </c>
      <c r="E264" s="336">
        <v>7.7469999999999999</v>
      </c>
      <c r="F264" s="319">
        <v>0</v>
      </c>
      <c r="G264" s="339">
        <v>0</v>
      </c>
      <c r="H264" s="319">
        <f t="shared" si="41"/>
        <v>7.7469999999999999</v>
      </c>
      <c r="I264" s="319">
        <v>7.6976149999999999</v>
      </c>
      <c r="J264" s="955" t="s">
        <v>1161</v>
      </c>
      <c r="K264" s="957" t="s">
        <v>95</v>
      </c>
      <c r="L264" s="946" t="s">
        <v>1180</v>
      </c>
      <c r="M264" s="319">
        <v>7.7469999999999999</v>
      </c>
      <c r="N264" s="319">
        <v>7.7670000000000003</v>
      </c>
      <c r="O264" s="323">
        <f t="shared" si="42"/>
        <v>2.0000000000000462E-2</v>
      </c>
      <c r="P264" s="319">
        <v>0</v>
      </c>
      <c r="Q264" s="803" t="s">
        <v>95</v>
      </c>
      <c r="R264" s="862" t="s">
        <v>1648</v>
      </c>
      <c r="S264" s="860"/>
      <c r="T264" s="776" t="s">
        <v>486</v>
      </c>
      <c r="U264" s="342" t="s">
        <v>2</v>
      </c>
      <c r="V264" s="335" t="s">
        <v>489</v>
      </c>
      <c r="W264" s="854">
        <v>195</v>
      </c>
      <c r="X264" s="778" t="s">
        <v>734</v>
      </c>
      <c r="Y264" s="865" t="s">
        <v>135</v>
      </c>
      <c r="Z264" s="865"/>
      <c r="AA264" s="867"/>
    </row>
    <row r="265" spans="1:27" s="42" customFormat="1" ht="40.35" customHeight="1" x14ac:dyDescent="0.15">
      <c r="A265" s="910"/>
      <c r="B265" s="863"/>
      <c r="C265" s="916"/>
      <c r="D265" s="916"/>
      <c r="E265" s="317">
        <v>99.659000000000006</v>
      </c>
      <c r="F265" s="319">
        <v>0</v>
      </c>
      <c r="G265" s="682">
        <v>0</v>
      </c>
      <c r="H265" s="319">
        <f t="shared" si="41"/>
        <v>99.659000000000006</v>
      </c>
      <c r="I265" s="681">
        <v>95.896066000000005</v>
      </c>
      <c r="J265" s="956"/>
      <c r="K265" s="958"/>
      <c r="L265" s="947"/>
      <c r="M265" s="352">
        <v>94.679000000000002</v>
      </c>
      <c r="N265" s="352">
        <v>91.53</v>
      </c>
      <c r="O265" s="323">
        <f t="shared" si="42"/>
        <v>-3.1490000000000009</v>
      </c>
      <c r="P265" s="319">
        <v>0</v>
      </c>
      <c r="Q265" s="803" t="s">
        <v>95</v>
      </c>
      <c r="R265" s="863"/>
      <c r="S265" s="861"/>
      <c r="T265" s="776" t="s">
        <v>486</v>
      </c>
      <c r="U265" s="342" t="s">
        <v>2</v>
      </c>
      <c r="V265" s="335" t="s">
        <v>514</v>
      </c>
      <c r="W265" s="855"/>
      <c r="X265" s="778" t="s">
        <v>734</v>
      </c>
      <c r="Y265" s="866"/>
      <c r="Z265" s="866"/>
      <c r="AA265" s="868"/>
    </row>
    <row r="266" spans="1:27" s="42" customFormat="1" ht="68.099999999999994" customHeight="1" x14ac:dyDescent="0.15">
      <c r="A266" s="333">
        <v>211</v>
      </c>
      <c r="B266" s="798" t="s">
        <v>515</v>
      </c>
      <c r="C266" s="335" t="s">
        <v>231</v>
      </c>
      <c r="D266" s="335" t="s">
        <v>213</v>
      </c>
      <c r="E266" s="336">
        <v>33.427</v>
      </c>
      <c r="F266" s="319">
        <v>0</v>
      </c>
      <c r="G266" s="339">
        <v>0</v>
      </c>
      <c r="H266" s="319">
        <f t="shared" si="41"/>
        <v>33.427</v>
      </c>
      <c r="I266" s="319">
        <v>32.846304000000003</v>
      </c>
      <c r="J266" s="720" t="s">
        <v>1161</v>
      </c>
      <c r="K266" s="721" t="s">
        <v>95</v>
      </c>
      <c r="L266" s="722" t="s">
        <v>1181</v>
      </c>
      <c r="M266" s="319">
        <v>33.450000000000003</v>
      </c>
      <c r="N266" s="319">
        <v>33.424999999999997</v>
      </c>
      <c r="O266" s="323">
        <f t="shared" si="42"/>
        <v>-2.5000000000005684E-2</v>
      </c>
      <c r="P266" s="319">
        <v>0</v>
      </c>
      <c r="Q266" s="803" t="s">
        <v>95</v>
      </c>
      <c r="R266" s="798" t="s">
        <v>1649</v>
      </c>
      <c r="S266" s="132"/>
      <c r="T266" s="341" t="s">
        <v>486</v>
      </c>
      <c r="U266" s="342" t="s">
        <v>2</v>
      </c>
      <c r="V266" s="335" t="s">
        <v>489</v>
      </c>
      <c r="W266" s="343">
        <v>196</v>
      </c>
      <c r="X266" s="330" t="s">
        <v>171</v>
      </c>
      <c r="Y266" s="331" t="s">
        <v>135</v>
      </c>
      <c r="Z266" s="331"/>
      <c r="AA266" s="332"/>
    </row>
    <row r="267" spans="1:27" s="42" customFormat="1" ht="68.099999999999994" customHeight="1" x14ac:dyDescent="0.15">
      <c r="A267" s="333">
        <v>212</v>
      </c>
      <c r="B267" s="798" t="s">
        <v>516</v>
      </c>
      <c r="C267" s="335" t="s">
        <v>249</v>
      </c>
      <c r="D267" s="335" t="s">
        <v>209</v>
      </c>
      <c r="E267" s="336">
        <v>300</v>
      </c>
      <c r="F267" s="319">
        <v>0</v>
      </c>
      <c r="G267" s="339">
        <v>0</v>
      </c>
      <c r="H267" s="319">
        <f t="shared" si="41"/>
        <v>300</v>
      </c>
      <c r="I267" s="319">
        <v>214.86080000000001</v>
      </c>
      <c r="J267" s="720" t="s">
        <v>1161</v>
      </c>
      <c r="K267" s="721" t="s">
        <v>95</v>
      </c>
      <c r="L267" s="722" t="s">
        <v>1650</v>
      </c>
      <c r="M267" s="319">
        <v>307.2</v>
      </c>
      <c r="N267" s="319">
        <v>600.4</v>
      </c>
      <c r="O267" s="323">
        <f t="shared" si="42"/>
        <v>293.2</v>
      </c>
      <c r="P267" s="319">
        <v>0</v>
      </c>
      <c r="Q267" s="803" t="s">
        <v>95</v>
      </c>
      <c r="R267" s="798" t="s">
        <v>1651</v>
      </c>
      <c r="S267" s="132"/>
      <c r="T267" s="341" t="s">
        <v>486</v>
      </c>
      <c r="U267" s="342" t="s">
        <v>2</v>
      </c>
      <c r="V267" s="335" t="s">
        <v>489</v>
      </c>
      <c r="W267" s="343">
        <v>197</v>
      </c>
      <c r="X267" s="330" t="s">
        <v>170</v>
      </c>
      <c r="Y267" s="331" t="s">
        <v>135</v>
      </c>
      <c r="Z267" s="331"/>
      <c r="AA267" s="332"/>
    </row>
    <row r="268" spans="1:27" s="42" customFormat="1" ht="109.5" customHeight="1" x14ac:dyDescent="0.15">
      <c r="A268" s="333">
        <v>213</v>
      </c>
      <c r="B268" s="798" t="s">
        <v>517</v>
      </c>
      <c r="C268" s="335" t="s">
        <v>232</v>
      </c>
      <c r="D268" s="335" t="s">
        <v>1611</v>
      </c>
      <c r="E268" s="336">
        <v>767.64</v>
      </c>
      <c r="F268" s="319">
        <v>0</v>
      </c>
      <c r="G268" s="339">
        <v>0</v>
      </c>
      <c r="H268" s="319">
        <f t="shared" si="41"/>
        <v>767.64</v>
      </c>
      <c r="I268" s="319">
        <v>694.346363</v>
      </c>
      <c r="J268" s="720" t="s">
        <v>1161</v>
      </c>
      <c r="K268" s="721" t="s">
        <v>140</v>
      </c>
      <c r="L268" s="722" t="s">
        <v>1182</v>
      </c>
      <c r="M268" s="319">
        <v>758.47699999999998</v>
      </c>
      <c r="N268" s="319">
        <v>834.23299999999995</v>
      </c>
      <c r="O268" s="323">
        <f t="shared" si="42"/>
        <v>75.755999999999972</v>
      </c>
      <c r="P268" s="560">
        <v>0</v>
      </c>
      <c r="Q268" s="803" t="s">
        <v>95</v>
      </c>
      <c r="R268" s="798" t="s">
        <v>1652</v>
      </c>
      <c r="S268" s="132"/>
      <c r="T268" s="341" t="s">
        <v>486</v>
      </c>
      <c r="U268" s="342" t="s">
        <v>2</v>
      </c>
      <c r="V268" s="335" t="s">
        <v>489</v>
      </c>
      <c r="W268" s="343">
        <v>198</v>
      </c>
      <c r="X268" s="330" t="s">
        <v>170</v>
      </c>
      <c r="Y268" s="331" t="s">
        <v>135</v>
      </c>
      <c r="Z268" s="331"/>
      <c r="AA268" s="332"/>
    </row>
    <row r="269" spans="1:27" s="42" customFormat="1" ht="68.099999999999994" customHeight="1" x14ac:dyDescent="0.15">
      <c r="A269" s="333">
        <v>214</v>
      </c>
      <c r="B269" s="798" t="s">
        <v>518</v>
      </c>
      <c r="C269" s="335" t="s">
        <v>455</v>
      </c>
      <c r="D269" s="335" t="s">
        <v>213</v>
      </c>
      <c r="E269" s="336">
        <v>5.6479999999999997</v>
      </c>
      <c r="F269" s="319">
        <v>0</v>
      </c>
      <c r="G269" s="339">
        <v>0</v>
      </c>
      <c r="H269" s="319">
        <f t="shared" si="41"/>
        <v>5.6479999999999997</v>
      </c>
      <c r="I269" s="319">
        <v>5.458323</v>
      </c>
      <c r="J269" s="720" t="s">
        <v>1161</v>
      </c>
      <c r="K269" s="721" t="s">
        <v>95</v>
      </c>
      <c r="L269" s="722" t="s">
        <v>1183</v>
      </c>
      <c r="M269" s="319">
        <v>5.6479999999999997</v>
      </c>
      <c r="N269" s="319">
        <v>5.6479999999999997</v>
      </c>
      <c r="O269" s="323">
        <f t="shared" si="42"/>
        <v>0</v>
      </c>
      <c r="P269" s="319">
        <v>0</v>
      </c>
      <c r="Q269" s="803" t="s">
        <v>95</v>
      </c>
      <c r="R269" s="798" t="s">
        <v>1653</v>
      </c>
      <c r="S269" s="132"/>
      <c r="T269" s="341" t="s">
        <v>486</v>
      </c>
      <c r="U269" s="342" t="s">
        <v>2</v>
      </c>
      <c r="V269" s="335" t="s">
        <v>519</v>
      </c>
      <c r="W269" s="343">
        <v>199</v>
      </c>
      <c r="X269" s="330" t="s">
        <v>733</v>
      </c>
      <c r="Y269" s="331" t="s">
        <v>135</v>
      </c>
      <c r="Z269" s="331"/>
      <c r="AA269" s="332"/>
    </row>
    <row r="270" spans="1:27" s="42" customFormat="1" ht="68.099999999999994" customHeight="1" x14ac:dyDescent="0.15">
      <c r="A270" s="333">
        <v>215</v>
      </c>
      <c r="B270" s="798" t="s">
        <v>520</v>
      </c>
      <c r="C270" s="335" t="s">
        <v>332</v>
      </c>
      <c r="D270" s="335" t="s">
        <v>213</v>
      </c>
      <c r="E270" s="336">
        <v>22.224</v>
      </c>
      <c r="F270" s="319">
        <v>0</v>
      </c>
      <c r="G270" s="339">
        <v>0</v>
      </c>
      <c r="H270" s="319">
        <f t="shared" si="41"/>
        <v>22.224</v>
      </c>
      <c r="I270" s="319">
        <v>16.268343000000002</v>
      </c>
      <c r="J270" s="720" t="s">
        <v>1161</v>
      </c>
      <c r="K270" s="721" t="s">
        <v>95</v>
      </c>
      <c r="L270" s="722" t="s">
        <v>1184</v>
      </c>
      <c r="M270" s="319">
        <v>33.313000000000002</v>
      </c>
      <c r="N270" s="319">
        <v>24.713999999999999</v>
      </c>
      <c r="O270" s="323">
        <f t="shared" si="42"/>
        <v>-8.5990000000000038</v>
      </c>
      <c r="P270" s="319">
        <v>0</v>
      </c>
      <c r="Q270" s="803" t="s">
        <v>95</v>
      </c>
      <c r="R270" s="798" t="s">
        <v>1654</v>
      </c>
      <c r="S270" s="132"/>
      <c r="T270" s="341" t="s">
        <v>486</v>
      </c>
      <c r="U270" s="342" t="s">
        <v>2</v>
      </c>
      <c r="V270" s="335" t="s">
        <v>514</v>
      </c>
      <c r="W270" s="343">
        <v>200</v>
      </c>
      <c r="X270" s="330" t="s">
        <v>170</v>
      </c>
      <c r="Y270" s="331" t="s">
        <v>135</v>
      </c>
      <c r="Z270" s="331"/>
      <c r="AA270" s="332"/>
    </row>
    <row r="271" spans="1:27" s="42" customFormat="1" ht="94.7" customHeight="1" x14ac:dyDescent="0.15">
      <c r="A271" s="333">
        <v>216</v>
      </c>
      <c r="B271" s="798" t="s">
        <v>521</v>
      </c>
      <c r="C271" s="335" t="s">
        <v>357</v>
      </c>
      <c r="D271" s="335" t="s">
        <v>213</v>
      </c>
      <c r="E271" s="336">
        <v>281.41800000000001</v>
      </c>
      <c r="F271" s="319">
        <v>0</v>
      </c>
      <c r="G271" s="339">
        <v>0</v>
      </c>
      <c r="H271" s="319">
        <f t="shared" si="41"/>
        <v>281.41800000000001</v>
      </c>
      <c r="I271" s="319">
        <v>258.89431300000001</v>
      </c>
      <c r="J271" s="720" t="s">
        <v>1606</v>
      </c>
      <c r="K271" s="721" t="s">
        <v>95</v>
      </c>
      <c r="L271" s="724" t="s">
        <v>1185</v>
      </c>
      <c r="M271" s="319">
        <v>281.41800000000001</v>
      </c>
      <c r="N271" s="319">
        <v>281.43299999999999</v>
      </c>
      <c r="O271" s="323">
        <f t="shared" si="42"/>
        <v>1.4999999999986358E-2</v>
      </c>
      <c r="P271" s="319">
        <v>0</v>
      </c>
      <c r="Q271" s="803" t="s">
        <v>95</v>
      </c>
      <c r="R271" s="798" t="s">
        <v>1655</v>
      </c>
      <c r="S271" s="132"/>
      <c r="T271" s="341" t="s">
        <v>486</v>
      </c>
      <c r="U271" s="342" t="s">
        <v>2</v>
      </c>
      <c r="V271" s="335" t="s">
        <v>522</v>
      </c>
      <c r="W271" s="343">
        <v>201</v>
      </c>
      <c r="X271" s="330" t="s">
        <v>734</v>
      </c>
      <c r="Y271" s="331" t="s">
        <v>135</v>
      </c>
      <c r="Z271" s="331"/>
      <c r="AA271" s="332"/>
    </row>
    <row r="272" spans="1:27" s="42" customFormat="1" ht="68.099999999999994" customHeight="1" x14ac:dyDescent="0.15">
      <c r="A272" s="333">
        <v>217</v>
      </c>
      <c r="B272" s="798" t="s">
        <v>523</v>
      </c>
      <c r="C272" s="335" t="s">
        <v>232</v>
      </c>
      <c r="D272" s="335" t="s">
        <v>213</v>
      </c>
      <c r="E272" s="336">
        <v>10.430999999999999</v>
      </c>
      <c r="F272" s="319">
        <v>631.13824799999998</v>
      </c>
      <c r="G272" s="339">
        <v>0</v>
      </c>
      <c r="H272" s="319">
        <f t="shared" si="41"/>
        <v>641.56924800000002</v>
      </c>
      <c r="I272" s="319">
        <v>638.78416100000004</v>
      </c>
      <c r="J272" s="720" t="s">
        <v>1606</v>
      </c>
      <c r="K272" s="721" t="s">
        <v>95</v>
      </c>
      <c r="L272" s="722" t="s">
        <v>1186</v>
      </c>
      <c r="M272" s="319">
        <v>10.430999999999999</v>
      </c>
      <c r="N272" s="319">
        <v>10.430999999999999</v>
      </c>
      <c r="O272" s="323">
        <f t="shared" si="42"/>
        <v>0</v>
      </c>
      <c r="P272" s="319">
        <v>0</v>
      </c>
      <c r="Q272" s="803" t="s">
        <v>95</v>
      </c>
      <c r="R272" s="798" t="s">
        <v>1656</v>
      </c>
      <c r="S272" s="132"/>
      <c r="T272" s="341" t="s">
        <v>486</v>
      </c>
      <c r="U272" s="342" t="s">
        <v>2</v>
      </c>
      <c r="V272" s="335" t="s">
        <v>519</v>
      </c>
      <c r="W272" s="343">
        <v>202</v>
      </c>
      <c r="X272" s="330" t="s">
        <v>170</v>
      </c>
      <c r="Y272" s="331" t="s">
        <v>135</v>
      </c>
      <c r="Z272" s="331"/>
      <c r="AA272" s="332"/>
    </row>
    <row r="273" spans="1:30" s="42" customFormat="1" ht="68.099999999999994" customHeight="1" x14ac:dyDescent="0.15">
      <c r="A273" s="333">
        <v>218</v>
      </c>
      <c r="B273" s="798" t="s">
        <v>524</v>
      </c>
      <c r="C273" s="335" t="s">
        <v>221</v>
      </c>
      <c r="D273" s="335" t="s">
        <v>213</v>
      </c>
      <c r="E273" s="336">
        <v>55</v>
      </c>
      <c r="F273" s="319">
        <v>0</v>
      </c>
      <c r="G273" s="339">
        <v>0</v>
      </c>
      <c r="H273" s="319">
        <f t="shared" si="41"/>
        <v>55</v>
      </c>
      <c r="I273" s="319">
        <v>50.374158999999999</v>
      </c>
      <c r="J273" s="720" t="s">
        <v>1158</v>
      </c>
      <c r="K273" s="721" t="s">
        <v>95</v>
      </c>
      <c r="L273" s="722" t="s">
        <v>1187</v>
      </c>
      <c r="M273" s="319">
        <v>44</v>
      </c>
      <c r="N273" s="319">
        <v>52.975999999999999</v>
      </c>
      <c r="O273" s="323">
        <f t="shared" si="42"/>
        <v>8.9759999999999991</v>
      </c>
      <c r="P273" s="319">
        <v>0</v>
      </c>
      <c r="Q273" s="803" t="s">
        <v>95</v>
      </c>
      <c r="R273" s="798" t="s">
        <v>1657</v>
      </c>
      <c r="S273" s="132"/>
      <c r="T273" s="341" t="s">
        <v>486</v>
      </c>
      <c r="U273" s="342" t="s">
        <v>2</v>
      </c>
      <c r="V273" s="335" t="s">
        <v>489</v>
      </c>
      <c r="W273" s="343">
        <v>203</v>
      </c>
      <c r="X273" s="330" t="s">
        <v>171</v>
      </c>
      <c r="Y273" s="331" t="s">
        <v>135</v>
      </c>
      <c r="Z273" s="331"/>
      <c r="AA273" s="332"/>
    </row>
    <row r="274" spans="1:30" s="42" customFormat="1" ht="68.099999999999994" customHeight="1" x14ac:dyDescent="0.15">
      <c r="A274" s="333">
        <v>219</v>
      </c>
      <c r="B274" s="798" t="s">
        <v>525</v>
      </c>
      <c r="C274" s="335" t="s">
        <v>221</v>
      </c>
      <c r="D274" s="335" t="s">
        <v>253</v>
      </c>
      <c r="E274" s="336">
        <v>31.873999999999995</v>
      </c>
      <c r="F274" s="319">
        <v>0</v>
      </c>
      <c r="G274" s="339">
        <v>0</v>
      </c>
      <c r="H274" s="319">
        <f t="shared" si="41"/>
        <v>31.873999999999995</v>
      </c>
      <c r="I274" s="319">
        <v>29.0032</v>
      </c>
      <c r="J274" s="720" t="s">
        <v>1623</v>
      </c>
      <c r="K274" s="725" t="s">
        <v>140</v>
      </c>
      <c r="L274" s="722" t="s">
        <v>1188</v>
      </c>
      <c r="M274" s="319">
        <v>86.597999999999999</v>
      </c>
      <c r="N274" s="319">
        <v>76.602999999999994</v>
      </c>
      <c r="O274" s="323">
        <f t="shared" si="42"/>
        <v>-9.9950000000000045</v>
      </c>
      <c r="P274" s="319">
        <v>0</v>
      </c>
      <c r="Q274" s="803" t="s">
        <v>1297</v>
      </c>
      <c r="R274" s="798" t="s">
        <v>1658</v>
      </c>
      <c r="S274" s="132"/>
      <c r="T274" s="341" t="s">
        <v>486</v>
      </c>
      <c r="U274" s="342" t="s">
        <v>2</v>
      </c>
      <c r="V274" s="335" t="s">
        <v>489</v>
      </c>
      <c r="W274" s="343">
        <v>204</v>
      </c>
      <c r="X274" s="330" t="s">
        <v>171</v>
      </c>
      <c r="Y274" s="331" t="s">
        <v>135</v>
      </c>
      <c r="Z274" s="331" t="s">
        <v>135</v>
      </c>
      <c r="AA274" s="332"/>
    </row>
    <row r="275" spans="1:30" s="42" customFormat="1" ht="68.099999999999994" customHeight="1" x14ac:dyDescent="0.15">
      <c r="A275" s="333">
        <v>220</v>
      </c>
      <c r="B275" s="798" t="s">
        <v>526</v>
      </c>
      <c r="C275" s="335" t="s">
        <v>221</v>
      </c>
      <c r="D275" s="335" t="s">
        <v>213</v>
      </c>
      <c r="E275" s="336">
        <v>100</v>
      </c>
      <c r="F275" s="319">
        <v>15</v>
      </c>
      <c r="G275" s="339">
        <v>80</v>
      </c>
      <c r="H275" s="319">
        <f t="shared" si="41"/>
        <v>35</v>
      </c>
      <c r="I275" s="319">
        <v>35</v>
      </c>
      <c r="J275" s="720" t="s">
        <v>1623</v>
      </c>
      <c r="K275" s="721" t="s">
        <v>95</v>
      </c>
      <c r="L275" s="722" t="s">
        <v>1189</v>
      </c>
      <c r="M275" s="319">
        <v>100</v>
      </c>
      <c r="N275" s="319">
        <v>100</v>
      </c>
      <c r="O275" s="323">
        <f t="shared" si="42"/>
        <v>0</v>
      </c>
      <c r="P275" s="319">
        <v>0</v>
      </c>
      <c r="Q275" s="803" t="s">
        <v>95</v>
      </c>
      <c r="R275" s="798" t="s">
        <v>1659</v>
      </c>
      <c r="S275" s="132"/>
      <c r="T275" s="341" t="s">
        <v>486</v>
      </c>
      <c r="U275" s="342" t="s">
        <v>2</v>
      </c>
      <c r="V275" s="335" t="s">
        <v>519</v>
      </c>
      <c r="W275" s="343">
        <v>205</v>
      </c>
      <c r="X275" s="330" t="s">
        <v>171</v>
      </c>
      <c r="Y275" s="331" t="s">
        <v>125</v>
      </c>
      <c r="Z275" s="331" t="s">
        <v>135</v>
      </c>
      <c r="AA275" s="332"/>
    </row>
    <row r="276" spans="1:30" s="42" customFormat="1" ht="68.099999999999994" customHeight="1" x14ac:dyDescent="0.15">
      <c r="A276" s="333">
        <v>221</v>
      </c>
      <c r="B276" s="798" t="s">
        <v>527</v>
      </c>
      <c r="C276" s="335" t="s">
        <v>212</v>
      </c>
      <c r="D276" s="335" t="s">
        <v>213</v>
      </c>
      <c r="E276" s="336">
        <v>450</v>
      </c>
      <c r="F276" s="319">
        <v>0</v>
      </c>
      <c r="G276" s="339">
        <v>0</v>
      </c>
      <c r="H276" s="319">
        <f t="shared" si="41"/>
        <v>450</v>
      </c>
      <c r="I276" s="319">
        <v>419</v>
      </c>
      <c r="J276" s="720" t="s">
        <v>1623</v>
      </c>
      <c r="K276" s="721" t="s">
        <v>95</v>
      </c>
      <c r="L276" s="722" t="s">
        <v>1165</v>
      </c>
      <c r="M276" s="319">
        <v>396.697</v>
      </c>
      <c r="N276" s="319">
        <v>411.71100000000001</v>
      </c>
      <c r="O276" s="323">
        <f t="shared" si="42"/>
        <v>15.01400000000001</v>
      </c>
      <c r="P276" s="319">
        <v>0</v>
      </c>
      <c r="Q276" s="803" t="s">
        <v>95</v>
      </c>
      <c r="R276" s="798" t="s">
        <v>1660</v>
      </c>
      <c r="S276" s="132"/>
      <c r="T276" s="341" t="s">
        <v>486</v>
      </c>
      <c r="U276" s="342" t="s">
        <v>2</v>
      </c>
      <c r="V276" s="335" t="s">
        <v>489</v>
      </c>
      <c r="W276" s="343">
        <v>206</v>
      </c>
      <c r="X276" s="330" t="s">
        <v>734</v>
      </c>
      <c r="Y276" s="331" t="s">
        <v>135</v>
      </c>
      <c r="Z276" s="331" t="s">
        <v>135</v>
      </c>
      <c r="AA276" s="332"/>
    </row>
    <row r="277" spans="1:30" s="42" customFormat="1" ht="68.099999999999994" customHeight="1" x14ac:dyDescent="0.15">
      <c r="A277" s="333">
        <v>222</v>
      </c>
      <c r="B277" s="335" t="s">
        <v>528</v>
      </c>
      <c r="C277" s="335" t="s">
        <v>289</v>
      </c>
      <c r="D277" s="335" t="s">
        <v>224</v>
      </c>
      <c r="E277" s="360">
        <v>40</v>
      </c>
      <c r="F277" s="319">
        <v>0</v>
      </c>
      <c r="G277" s="339">
        <v>0</v>
      </c>
      <c r="H277" s="319">
        <f>E277+F277-G277</f>
        <v>40</v>
      </c>
      <c r="I277" s="319">
        <v>44</v>
      </c>
      <c r="J277" s="723" t="s">
        <v>1190</v>
      </c>
      <c r="K277" s="721" t="s">
        <v>95</v>
      </c>
      <c r="L277" s="722" t="s">
        <v>1191</v>
      </c>
      <c r="M277" s="360">
        <v>0</v>
      </c>
      <c r="N277" s="339">
        <v>0</v>
      </c>
      <c r="O277" s="323">
        <f>+N277-M277</f>
        <v>0</v>
      </c>
      <c r="P277" s="319">
        <v>0</v>
      </c>
      <c r="Q277" s="803" t="s">
        <v>159</v>
      </c>
      <c r="R277" s="798" t="s">
        <v>1661</v>
      </c>
      <c r="S277" s="132"/>
      <c r="T277" s="361" t="s">
        <v>318</v>
      </c>
      <c r="U277" s="330" t="s">
        <v>336</v>
      </c>
      <c r="V277" s="361" t="s">
        <v>489</v>
      </c>
      <c r="W277" s="559">
        <v>29</v>
      </c>
      <c r="X277" s="342" t="s">
        <v>119</v>
      </c>
      <c r="Y277" s="331" t="s">
        <v>135</v>
      </c>
      <c r="Z277" s="331"/>
      <c r="AA277" s="332"/>
    </row>
    <row r="278" spans="1:30" s="42" customFormat="1" ht="115.35" customHeight="1" x14ac:dyDescent="0.15">
      <c r="A278" s="333">
        <v>223</v>
      </c>
      <c r="B278" s="798" t="s">
        <v>730</v>
      </c>
      <c r="C278" s="335" t="s">
        <v>289</v>
      </c>
      <c r="D278" s="335" t="s">
        <v>213</v>
      </c>
      <c r="E278" s="319">
        <v>199.505</v>
      </c>
      <c r="F278" s="319">
        <v>0</v>
      </c>
      <c r="G278" s="339">
        <v>148.96362199999999</v>
      </c>
      <c r="H278" s="319">
        <f>E278+F278-G278</f>
        <v>50.541378000000009</v>
      </c>
      <c r="I278" s="319">
        <v>50.480246000000001</v>
      </c>
      <c r="J278" s="719" t="s">
        <v>1192</v>
      </c>
      <c r="K278" s="689" t="s">
        <v>95</v>
      </c>
      <c r="L278" s="726" t="s">
        <v>1193</v>
      </c>
      <c r="M278" s="319">
        <v>397.74799999999999</v>
      </c>
      <c r="N278" s="339">
        <v>405.733</v>
      </c>
      <c r="O278" s="323">
        <f>+N278-M278</f>
        <v>7.9850000000000136</v>
      </c>
      <c r="P278" s="319">
        <v>0</v>
      </c>
      <c r="Q278" s="803" t="s">
        <v>95</v>
      </c>
      <c r="R278" s="798" t="s">
        <v>1662</v>
      </c>
      <c r="S278" s="132"/>
      <c r="T278" s="403" t="s">
        <v>486</v>
      </c>
      <c r="U278" s="327" t="s">
        <v>2</v>
      </c>
      <c r="V278" s="361" t="s">
        <v>489</v>
      </c>
      <c r="W278" s="559" t="s">
        <v>321</v>
      </c>
      <c r="X278" s="342" t="s">
        <v>119</v>
      </c>
      <c r="Y278" s="331" t="s">
        <v>135</v>
      </c>
      <c r="Z278" s="755"/>
      <c r="AA278" s="780"/>
    </row>
    <row r="279" spans="1:30" s="42" customFormat="1" ht="68.099999999999994" customHeight="1" x14ac:dyDescent="0.15">
      <c r="A279" s="333">
        <v>224</v>
      </c>
      <c r="B279" s="798" t="s">
        <v>529</v>
      </c>
      <c r="C279" s="335" t="s">
        <v>289</v>
      </c>
      <c r="D279" s="335" t="s">
        <v>224</v>
      </c>
      <c r="E279" s="319">
        <v>198.358</v>
      </c>
      <c r="F279" s="319">
        <v>0</v>
      </c>
      <c r="G279" s="339">
        <v>193.4008</v>
      </c>
      <c r="H279" s="319">
        <f>E279+F279-G279</f>
        <v>4.9572000000000003</v>
      </c>
      <c r="I279" s="319">
        <v>4.7412000000000001</v>
      </c>
      <c r="J279" s="723" t="s">
        <v>1194</v>
      </c>
      <c r="K279" s="721" t="s">
        <v>95</v>
      </c>
      <c r="L279" s="722" t="s">
        <v>1195</v>
      </c>
      <c r="M279" s="319">
        <v>0</v>
      </c>
      <c r="N279" s="339">
        <v>0</v>
      </c>
      <c r="O279" s="323">
        <f>+N279-M279</f>
        <v>0</v>
      </c>
      <c r="P279" s="319">
        <v>0</v>
      </c>
      <c r="Q279" s="803" t="s">
        <v>95</v>
      </c>
      <c r="R279" s="798" t="s">
        <v>1663</v>
      </c>
      <c r="S279" s="132"/>
      <c r="T279" s="562" t="s">
        <v>486</v>
      </c>
      <c r="U279" s="327" t="s">
        <v>2</v>
      </c>
      <c r="V279" s="361" t="s">
        <v>514</v>
      </c>
      <c r="W279" s="559" t="s">
        <v>1426</v>
      </c>
      <c r="X279" s="342" t="s">
        <v>119</v>
      </c>
      <c r="Y279" s="365"/>
      <c r="Z279" s="755" t="s">
        <v>215</v>
      </c>
      <c r="AA279" s="780"/>
    </row>
    <row r="280" spans="1:30" ht="16.5" customHeight="1" x14ac:dyDescent="0.15">
      <c r="A280" s="123"/>
      <c r="B280" s="563" t="s">
        <v>799</v>
      </c>
      <c r="C280" s="120"/>
      <c r="D280" s="120"/>
      <c r="E280" s="564"/>
      <c r="F280" s="486"/>
      <c r="G280" s="487"/>
      <c r="H280" s="488"/>
      <c r="I280" s="768"/>
      <c r="J280" s="489"/>
      <c r="K280" s="801"/>
      <c r="L280" s="350"/>
      <c r="M280" s="486"/>
      <c r="N280" s="319"/>
      <c r="O280" s="323"/>
      <c r="P280" s="319"/>
      <c r="Q280" s="803"/>
      <c r="R280" s="798"/>
      <c r="S280" s="124"/>
      <c r="T280" s="565"/>
      <c r="U280" s="134"/>
      <c r="V280" s="120"/>
      <c r="W280" s="493"/>
      <c r="X280" s="566"/>
      <c r="Y280" s="567"/>
      <c r="Z280" s="567"/>
      <c r="AA280" s="568"/>
    </row>
    <row r="281" spans="1:30" ht="21.6" customHeight="1" x14ac:dyDescent="0.15">
      <c r="A281" s="455"/>
      <c r="B281" s="456" t="s">
        <v>530</v>
      </c>
      <c r="C281" s="456"/>
      <c r="D281" s="456"/>
      <c r="E281" s="569"/>
      <c r="F281" s="458"/>
      <c r="G281" s="458"/>
      <c r="H281" s="459"/>
      <c r="I281" s="459"/>
      <c r="J281" s="460"/>
      <c r="K281" s="461"/>
      <c r="L281" s="461"/>
      <c r="M281" s="459"/>
      <c r="N281" s="459"/>
      <c r="O281" s="459"/>
      <c r="P281" s="462"/>
      <c r="Q281" s="463"/>
      <c r="R281" s="464"/>
      <c r="S281" s="465"/>
      <c r="T281" s="465"/>
      <c r="U281" s="465"/>
      <c r="V281" s="466"/>
      <c r="W281" s="465"/>
      <c r="X281" s="467"/>
      <c r="Y281" s="465"/>
      <c r="Z281" s="465"/>
      <c r="AA281" s="468"/>
    </row>
    <row r="282" spans="1:30" s="42" customFormat="1" ht="64.5" customHeight="1" x14ac:dyDescent="0.15">
      <c r="A282" s="333">
        <v>225</v>
      </c>
      <c r="B282" s="798" t="s">
        <v>531</v>
      </c>
      <c r="C282" s="335" t="s">
        <v>410</v>
      </c>
      <c r="D282" s="335" t="s">
        <v>213</v>
      </c>
      <c r="E282" s="336">
        <v>27.462</v>
      </c>
      <c r="F282" s="319">
        <v>0</v>
      </c>
      <c r="G282" s="339">
        <v>0</v>
      </c>
      <c r="H282" s="319">
        <f t="shared" ref="H282:H297" si="43">E282+F282-G282</f>
        <v>27.462</v>
      </c>
      <c r="I282" s="319">
        <v>24.856615999999999</v>
      </c>
      <c r="J282" s="720" t="s">
        <v>1664</v>
      </c>
      <c r="K282" s="725" t="s">
        <v>1196</v>
      </c>
      <c r="L282" s="722" t="s">
        <v>1197</v>
      </c>
      <c r="M282" s="319">
        <v>36.219000000000001</v>
      </c>
      <c r="N282" s="319">
        <v>87.57</v>
      </c>
      <c r="O282" s="323">
        <f t="shared" ref="O282:O297" si="44">+N282-M282</f>
        <v>51.350999999999992</v>
      </c>
      <c r="P282" s="319">
        <v>0</v>
      </c>
      <c r="Q282" s="803" t="s">
        <v>95</v>
      </c>
      <c r="R282" s="798" t="s">
        <v>1665</v>
      </c>
      <c r="S282" s="132"/>
      <c r="T282" s="341" t="s">
        <v>486</v>
      </c>
      <c r="U282" s="342" t="s">
        <v>2</v>
      </c>
      <c r="V282" s="335" t="s">
        <v>489</v>
      </c>
      <c r="W282" s="343">
        <v>208</v>
      </c>
      <c r="X282" s="330" t="s">
        <v>170</v>
      </c>
      <c r="Y282" s="331" t="s">
        <v>135</v>
      </c>
      <c r="Z282" s="331"/>
      <c r="AA282" s="332"/>
    </row>
    <row r="283" spans="1:30" s="42" customFormat="1" ht="176.85" customHeight="1" x14ac:dyDescent="0.15">
      <c r="A283" s="333">
        <v>226</v>
      </c>
      <c r="B283" s="798" t="s">
        <v>532</v>
      </c>
      <c r="C283" s="335" t="s">
        <v>357</v>
      </c>
      <c r="D283" s="335" t="s">
        <v>213</v>
      </c>
      <c r="E283" s="336">
        <v>12.91</v>
      </c>
      <c r="F283" s="319">
        <v>0</v>
      </c>
      <c r="G283" s="339">
        <v>0</v>
      </c>
      <c r="H283" s="319">
        <f t="shared" si="43"/>
        <v>12.91</v>
      </c>
      <c r="I283" s="319">
        <v>15.8</v>
      </c>
      <c r="J283" s="711" t="s">
        <v>1198</v>
      </c>
      <c r="K283" s="689" t="s">
        <v>95</v>
      </c>
      <c r="L283" s="690" t="s">
        <v>1199</v>
      </c>
      <c r="M283" s="319">
        <v>12.914</v>
      </c>
      <c r="N283" s="319">
        <v>12.917</v>
      </c>
      <c r="O283" s="323">
        <f t="shared" si="44"/>
        <v>3.0000000000001137E-3</v>
      </c>
      <c r="P283" s="319">
        <v>0</v>
      </c>
      <c r="Q283" s="803" t="s">
        <v>95</v>
      </c>
      <c r="R283" s="798" t="s">
        <v>1666</v>
      </c>
      <c r="S283" s="132"/>
      <c r="T283" s="341" t="s">
        <v>486</v>
      </c>
      <c r="U283" s="342" t="s">
        <v>2</v>
      </c>
      <c r="V283" s="335" t="s">
        <v>489</v>
      </c>
      <c r="W283" s="343">
        <v>209</v>
      </c>
      <c r="X283" s="342" t="s">
        <v>121</v>
      </c>
      <c r="Y283" s="331" t="s">
        <v>135</v>
      </c>
      <c r="Z283" s="331"/>
      <c r="AA283" s="332"/>
    </row>
    <row r="284" spans="1:30" s="42" customFormat="1" ht="64.5" customHeight="1" x14ac:dyDescent="0.15">
      <c r="A284" s="333">
        <v>227</v>
      </c>
      <c r="B284" s="798" t="s">
        <v>1667</v>
      </c>
      <c r="C284" s="335" t="s">
        <v>208</v>
      </c>
      <c r="D284" s="335" t="s">
        <v>213</v>
      </c>
      <c r="E284" s="336">
        <v>41.478999999999999</v>
      </c>
      <c r="F284" s="319">
        <v>0</v>
      </c>
      <c r="G284" s="339">
        <v>0</v>
      </c>
      <c r="H284" s="319">
        <f t="shared" si="43"/>
        <v>41.478999999999999</v>
      </c>
      <c r="I284" s="319">
        <v>52.3</v>
      </c>
      <c r="J284" s="720" t="s">
        <v>1158</v>
      </c>
      <c r="K284" s="721" t="s">
        <v>95</v>
      </c>
      <c r="L284" s="722" t="s">
        <v>1200</v>
      </c>
      <c r="M284" s="319">
        <v>41.476999999999997</v>
      </c>
      <c r="N284" s="319">
        <v>41.789000000000001</v>
      </c>
      <c r="O284" s="323">
        <f t="shared" si="44"/>
        <v>0.31200000000000472</v>
      </c>
      <c r="P284" s="319">
        <v>0</v>
      </c>
      <c r="Q284" s="803" t="s">
        <v>1297</v>
      </c>
      <c r="R284" s="798" t="s">
        <v>1668</v>
      </c>
      <c r="S284" s="132"/>
      <c r="T284" s="341" t="s">
        <v>486</v>
      </c>
      <c r="U284" s="342" t="s">
        <v>2</v>
      </c>
      <c r="V284" s="335" t="s">
        <v>489</v>
      </c>
      <c r="W284" s="343">
        <v>210</v>
      </c>
      <c r="X284" s="330" t="s">
        <v>733</v>
      </c>
      <c r="Y284" s="331" t="s">
        <v>135</v>
      </c>
      <c r="Z284" s="331"/>
      <c r="AA284" s="332"/>
    </row>
    <row r="285" spans="1:30" s="42" customFormat="1" ht="40.35" customHeight="1" x14ac:dyDescent="0.15">
      <c r="A285" s="909">
        <v>228</v>
      </c>
      <c r="B285" s="862" t="s">
        <v>533</v>
      </c>
      <c r="C285" s="915" t="s">
        <v>368</v>
      </c>
      <c r="D285" s="915" t="s">
        <v>213</v>
      </c>
      <c r="E285" s="336">
        <v>447.42</v>
      </c>
      <c r="F285" s="319">
        <v>0</v>
      </c>
      <c r="G285" s="339">
        <v>0</v>
      </c>
      <c r="H285" s="319">
        <f t="shared" si="43"/>
        <v>447.42</v>
      </c>
      <c r="I285" s="319">
        <v>339.7</v>
      </c>
      <c r="J285" s="955" t="s">
        <v>1664</v>
      </c>
      <c r="K285" s="957" t="s">
        <v>95</v>
      </c>
      <c r="L285" s="946" t="s">
        <v>1201</v>
      </c>
      <c r="M285" s="319">
        <v>453.488</v>
      </c>
      <c r="N285" s="319">
        <v>567.73599999999999</v>
      </c>
      <c r="O285" s="323">
        <f t="shared" si="44"/>
        <v>114.24799999999999</v>
      </c>
      <c r="P285" s="938">
        <v>0</v>
      </c>
      <c r="Q285" s="860" t="s">
        <v>95</v>
      </c>
      <c r="R285" s="862" t="s">
        <v>1669</v>
      </c>
      <c r="S285" s="860"/>
      <c r="T285" s="776" t="s">
        <v>486</v>
      </c>
      <c r="U285" s="342" t="s">
        <v>2</v>
      </c>
      <c r="V285" s="335" t="s">
        <v>489</v>
      </c>
      <c r="W285" s="854">
        <v>211</v>
      </c>
      <c r="X285" s="778" t="s">
        <v>171</v>
      </c>
      <c r="Y285" s="865" t="s">
        <v>135</v>
      </c>
      <c r="Z285" s="865"/>
      <c r="AA285" s="867"/>
    </row>
    <row r="286" spans="1:30" s="42" customFormat="1" ht="40.35" customHeight="1" x14ac:dyDescent="0.15">
      <c r="A286" s="910"/>
      <c r="B286" s="863"/>
      <c r="C286" s="916"/>
      <c r="D286" s="916"/>
      <c r="E286" s="336">
        <v>208.137</v>
      </c>
      <c r="F286" s="319">
        <v>0</v>
      </c>
      <c r="G286" s="682">
        <v>0</v>
      </c>
      <c r="H286" s="319">
        <f t="shared" si="43"/>
        <v>208.137</v>
      </c>
      <c r="I286" s="681">
        <v>280.2</v>
      </c>
      <c r="J286" s="956"/>
      <c r="K286" s="958"/>
      <c r="L286" s="947"/>
      <c r="M286" s="319">
        <v>208.137</v>
      </c>
      <c r="N286" s="319">
        <v>220.4</v>
      </c>
      <c r="O286" s="323">
        <f t="shared" si="44"/>
        <v>12.263000000000005</v>
      </c>
      <c r="P286" s="939"/>
      <c r="Q286" s="861"/>
      <c r="R286" s="863"/>
      <c r="S286" s="861"/>
      <c r="T286" s="776" t="s">
        <v>486</v>
      </c>
      <c r="U286" s="342" t="s">
        <v>2</v>
      </c>
      <c r="V286" s="335" t="s">
        <v>514</v>
      </c>
      <c r="W286" s="855"/>
      <c r="X286" s="778" t="s">
        <v>171</v>
      </c>
      <c r="Y286" s="866"/>
      <c r="Z286" s="866"/>
      <c r="AA286" s="868"/>
    </row>
    <row r="287" spans="1:30" s="42" customFormat="1" ht="62.85" customHeight="1" x14ac:dyDescent="0.15">
      <c r="A287" s="333">
        <v>229</v>
      </c>
      <c r="B287" s="798" t="s">
        <v>534</v>
      </c>
      <c r="C287" s="335" t="s">
        <v>216</v>
      </c>
      <c r="D287" s="335" t="s">
        <v>213</v>
      </c>
      <c r="E287" s="336">
        <v>91.337000000000003</v>
      </c>
      <c r="F287" s="319">
        <v>0</v>
      </c>
      <c r="G287" s="339">
        <v>0</v>
      </c>
      <c r="H287" s="319">
        <f t="shared" si="43"/>
        <v>91.337000000000003</v>
      </c>
      <c r="I287" s="319">
        <v>84</v>
      </c>
      <c r="J287" s="720" t="s">
        <v>1158</v>
      </c>
      <c r="K287" s="721" t="s">
        <v>95</v>
      </c>
      <c r="L287" s="722" t="s">
        <v>1202</v>
      </c>
      <c r="M287" s="319">
        <v>93.942999999999998</v>
      </c>
      <c r="N287" s="319">
        <v>269.06599999999997</v>
      </c>
      <c r="O287" s="323">
        <f t="shared" si="44"/>
        <v>175.12299999999999</v>
      </c>
      <c r="P287" s="319">
        <v>0</v>
      </c>
      <c r="Q287" s="803" t="s">
        <v>95</v>
      </c>
      <c r="R287" s="798" t="s">
        <v>1670</v>
      </c>
      <c r="S287" s="132"/>
      <c r="T287" s="341" t="s">
        <v>486</v>
      </c>
      <c r="U287" s="342" t="s">
        <v>2</v>
      </c>
      <c r="V287" s="335" t="s">
        <v>489</v>
      </c>
      <c r="W287" s="343">
        <v>212</v>
      </c>
      <c r="X287" s="330" t="s">
        <v>171</v>
      </c>
      <c r="Y287" s="331" t="s">
        <v>135</v>
      </c>
      <c r="Z287" s="331"/>
      <c r="AA287" s="332"/>
      <c r="AD287" s="570"/>
    </row>
    <row r="288" spans="1:30" s="42" customFormat="1" ht="62.85" customHeight="1" x14ac:dyDescent="0.15">
      <c r="A288" s="333">
        <v>230</v>
      </c>
      <c r="B288" s="798" t="s">
        <v>535</v>
      </c>
      <c r="C288" s="335" t="s">
        <v>249</v>
      </c>
      <c r="D288" s="335" t="s">
        <v>213</v>
      </c>
      <c r="E288" s="336">
        <v>78.424000000000007</v>
      </c>
      <c r="F288" s="319">
        <v>0</v>
      </c>
      <c r="G288" s="339">
        <v>0</v>
      </c>
      <c r="H288" s="319">
        <f t="shared" si="43"/>
        <v>78.424000000000007</v>
      </c>
      <c r="I288" s="319">
        <v>80.350999999999999</v>
      </c>
      <c r="J288" s="720" t="s">
        <v>1158</v>
      </c>
      <c r="K288" s="721" t="s">
        <v>95</v>
      </c>
      <c r="L288" s="722" t="s">
        <v>1203</v>
      </c>
      <c r="M288" s="319">
        <v>78.406999999999996</v>
      </c>
      <c r="N288" s="319">
        <v>113.956</v>
      </c>
      <c r="O288" s="323">
        <f t="shared" si="44"/>
        <v>35.549000000000007</v>
      </c>
      <c r="P288" s="319">
        <v>0</v>
      </c>
      <c r="Q288" s="803" t="s">
        <v>95</v>
      </c>
      <c r="R288" s="798" t="s">
        <v>1671</v>
      </c>
      <c r="S288" s="132"/>
      <c r="T288" s="341" t="s">
        <v>486</v>
      </c>
      <c r="U288" s="342" t="s">
        <v>2</v>
      </c>
      <c r="V288" s="335" t="s">
        <v>489</v>
      </c>
      <c r="W288" s="343">
        <v>213</v>
      </c>
      <c r="X288" s="330" t="s">
        <v>734</v>
      </c>
      <c r="Y288" s="331" t="s">
        <v>135</v>
      </c>
      <c r="Z288" s="331"/>
      <c r="AA288" s="332"/>
    </row>
    <row r="289" spans="1:27" s="42" customFormat="1" ht="62.85" customHeight="1" x14ac:dyDescent="0.15">
      <c r="A289" s="333">
        <v>231</v>
      </c>
      <c r="B289" s="798" t="s">
        <v>536</v>
      </c>
      <c r="C289" s="335" t="s">
        <v>216</v>
      </c>
      <c r="D289" s="335" t="s">
        <v>213</v>
      </c>
      <c r="E289" s="336">
        <v>20.844999999999999</v>
      </c>
      <c r="F289" s="319">
        <v>0</v>
      </c>
      <c r="G289" s="339">
        <v>0</v>
      </c>
      <c r="H289" s="319">
        <f t="shared" si="43"/>
        <v>20.844999999999999</v>
      </c>
      <c r="I289" s="319">
        <v>14.3</v>
      </c>
      <c r="J289" s="723" t="s">
        <v>1204</v>
      </c>
      <c r="K289" s="721" t="s">
        <v>95</v>
      </c>
      <c r="L289" s="722" t="s">
        <v>1205</v>
      </c>
      <c r="M289" s="319">
        <v>20.844999999999999</v>
      </c>
      <c r="N289" s="319">
        <v>28.581</v>
      </c>
      <c r="O289" s="323">
        <f t="shared" si="44"/>
        <v>7.7360000000000007</v>
      </c>
      <c r="P289" s="319">
        <v>0</v>
      </c>
      <c r="Q289" s="803" t="s">
        <v>95</v>
      </c>
      <c r="R289" s="798" t="s">
        <v>1672</v>
      </c>
      <c r="S289" s="132"/>
      <c r="T289" s="341" t="s">
        <v>486</v>
      </c>
      <c r="U289" s="342" t="s">
        <v>2</v>
      </c>
      <c r="V289" s="335" t="s">
        <v>489</v>
      </c>
      <c r="W289" s="343">
        <v>214</v>
      </c>
      <c r="X289" s="342" t="s">
        <v>121</v>
      </c>
      <c r="Y289" s="331" t="s">
        <v>135</v>
      </c>
      <c r="Z289" s="331"/>
      <c r="AA289" s="332"/>
    </row>
    <row r="290" spans="1:27" s="42" customFormat="1" ht="40.35" customHeight="1" x14ac:dyDescent="0.15">
      <c r="A290" s="909">
        <v>232</v>
      </c>
      <c r="B290" s="862" t="s">
        <v>537</v>
      </c>
      <c r="C290" s="968" t="s">
        <v>538</v>
      </c>
      <c r="D290" s="968" t="s">
        <v>213</v>
      </c>
      <c r="E290" s="336">
        <v>25.603999999999999</v>
      </c>
      <c r="F290" s="319">
        <v>0</v>
      </c>
      <c r="G290" s="339">
        <v>10.044</v>
      </c>
      <c r="H290" s="319">
        <f t="shared" si="43"/>
        <v>15.559999999999999</v>
      </c>
      <c r="I290" s="319">
        <v>0</v>
      </c>
      <c r="J290" s="970" t="s">
        <v>1158</v>
      </c>
      <c r="K290" s="957" t="s">
        <v>95</v>
      </c>
      <c r="L290" s="946" t="s">
        <v>1206</v>
      </c>
      <c r="M290" s="319">
        <v>197.547</v>
      </c>
      <c r="N290" s="319">
        <v>353.38600000000002</v>
      </c>
      <c r="O290" s="323">
        <f t="shared" si="44"/>
        <v>155.83900000000003</v>
      </c>
      <c r="P290" s="319">
        <v>0</v>
      </c>
      <c r="Q290" s="803" t="s">
        <v>95</v>
      </c>
      <c r="R290" s="862" t="s">
        <v>1673</v>
      </c>
      <c r="S290" s="860"/>
      <c r="T290" s="776" t="s">
        <v>486</v>
      </c>
      <c r="U290" s="342" t="s">
        <v>2</v>
      </c>
      <c r="V290" s="335" t="s">
        <v>519</v>
      </c>
      <c r="W290" s="854">
        <v>215</v>
      </c>
      <c r="X290" s="778" t="s">
        <v>733</v>
      </c>
      <c r="Y290" s="331" t="s">
        <v>135</v>
      </c>
      <c r="Z290" s="331"/>
      <c r="AA290" s="332"/>
    </row>
    <row r="291" spans="1:27" s="42" customFormat="1" ht="40.35" customHeight="1" x14ac:dyDescent="0.15">
      <c r="A291" s="910"/>
      <c r="B291" s="863"/>
      <c r="C291" s="969"/>
      <c r="D291" s="969"/>
      <c r="E291" s="336">
        <v>138.577</v>
      </c>
      <c r="F291" s="319">
        <v>0</v>
      </c>
      <c r="G291" s="681">
        <v>0</v>
      </c>
      <c r="H291" s="319">
        <f t="shared" si="43"/>
        <v>138.577</v>
      </c>
      <c r="I291" s="681">
        <v>154</v>
      </c>
      <c r="J291" s="971"/>
      <c r="K291" s="958"/>
      <c r="L291" s="947"/>
      <c r="M291" s="319">
        <v>131.52099999999999</v>
      </c>
      <c r="N291" s="319">
        <v>141.81299999999999</v>
      </c>
      <c r="O291" s="323">
        <f t="shared" si="44"/>
        <v>10.292000000000002</v>
      </c>
      <c r="P291" s="319">
        <v>0</v>
      </c>
      <c r="Q291" s="803" t="s">
        <v>95</v>
      </c>
      <c r="R291" s="863"/>
      <c r="S291" s="861"/>
      <c r="T291" s="776" t="s">
        <v>486</v>
      </c>
      <c r="U291" s="342" t="s">
        <v>2</v>
      </c>
      <c r="V291" s="335" t="s">
        <v>514</v>
      </c>
      <c r="W291" s="855"/>
      <c r="X291" s="778" t="s">
        <v>733</v>
      </c>
      <c r="Y291" s="331" t="s">
        <v>135</v>
      </c>
      <c r="Z291" s="331"/>
      <c r="AA291" s="332"/>
    </row>
    <row r="292" spans="1:27" s="42" customFormat="1" ht="85.35" customHeight="1" x14ac:dyDescent="0.15">
      <c r="A292" s="333">
        <v>233</v>
      </c>
      <c r="B292" s="798" t="s">
        <v>539</v>
      </c>
      <c r="C292" s="335" t="s">
        <v>332</v>
      </c>
      <c r="D292" s="335" t="s">
        <v>213</v>
      </c>
      <c r="E292" s="336">
        <v>8.1310000000000002</v>
      </c>
      <c r="F292" s="319">
        <v>0</v>
      </c>
      <c r="G292" s="339">
        <v>0</v>
      </c>
      <c r="H292" s="319">
        <f t="shared" si="43"/>
        <v>8.1310000000000002</v>
      </c>
      <c r="I292" s="319">
        <v>8.1</v>
      </c>
      <c r="J292" s="719" t="s">
        <v>1207</v>
      </c>
      <c r="K292" s="689" t="s">
        <v>95</v>
      </c>
      <c r="L292" s="690" t="s">
        <v>1208</v>
      </c>
      <c r="M292" s="319">
        <v>8.1310000000000002</v>
      </c>
      <c r="N292" s="319">
        <v>23.393000000000001</v>
      </c>
      <c r="O292" s="323">
        <f t="shared" si="44"/>
        <v>15.262</v>
      </c>
      <c r="P292" s="319">
        <v>0</v>
      </c>
      <c r="Q292" s="803" t="s">
        <v>95</v>
      </c>
      <c r="R292" s="798" t="s">
        <v>1674</v>
      </c>
      <c r="S292" s="132"/>
      <c r="T292" s="341" t="s">
        <v>486</v>
      </c>
      <c r="U292" s="342" t="s">
        <v>2</v>
      </c>
      <c r="V292" s="335" t="s">
        <v>514</v>
      </c>
      <c r="W292" s="343">
        <v>216</v>
      </c>
      <c r="X292" s="342" t="s">
        <v>121</v>
      </c>
      <c r="Y292" s="331" t="s">
        <v>135</v>
      </c>
      <c r="Z292" s="331"/>
      <c r="AA292" s="332"/>
    </row>
    <row r="293" spans="1:27" s="42" customFormat="1" ht="85.35" customHeight="1" x14ac:dyDescent="0.15">
      <c r="A293" s="333">
        <v>234</v>
      </c>
      <c r="B293" s="798" t="s">
        <v>540</v>
      </c>
      <c r="C293" s="335" t="s">
        <v>364</v>
      </c>
      <c r="D293" s="335" t="s">
        <v>213</v>
      </c>
      <c r="E293" s="336">
        <v>22.896000000000001</v>
      </c>
      <c r="F293" s="319">
        <v>0</v>
      </c>
      <c r="G293" s="339">
        <v>0</v>
      </c>
      <c r="H293" s="319">
        <f t="shared" si="43"/>
        <v>22.896000000000001</v>
      </c>
      <c r="I293" s="319">
        <v>26.416706000000001</v>
      </c>
      <c r="J293" s="720" t="s">
        <v>1158</v>
      </c>
      <c r="K293" s="721" t="s">
        <v>95</v>
      </c>
      <c r="L293" s="722" t="s">
        <v>1209</v>
      </c>
      <c r="M293" s="319">
        <v>22.896000000000001</v>
      </c>
      <c r="N293" s="319">
        <v>26.577999999999999</v>
      </c>
      <c r="O293" s="323">
        <f t="shared" si="44"/>
        <v>3.6819999999999986</v>
      </c>
      <c r="P293" s="319">
        <v>0</v>
      </c>
      <c r="Q293" s="803" t="s">
        <v>95</v>
      </c>
      <c r="R293" s="798" t="s">
        <v>1675</v>
      </c>
      <c r="S293" s="132"/>
      <c r="T293" s="341" t="s">
        <v>486</v>
      </c>
      <c r="U293" s="342" t="s">
        <v>2</v>
      </c>
      <c r="V293" s="335" t="s">
        <v>514</v>
      </c>
      <c r="W293" s="343">
        <v>217</v>
      </c>
      <c r="X293" s="330" t="s">
        <v>733</v>
      </c>
      <c r="Y293" s="331" t="s">
        <v>135</v>
      </c>
      <c r="Z293" s="331"/>
      <c r="AA293" s="332"/>
    </row>
    <row r="294" spans="1:27" s="42" customFormat="1" ht="85.35" customHeight="1" x14ac:dyDescent="0.15">
      <c r="A294" s="333">
        <v>235</v>
      </c>
      <c r="B294" s="798" t="s">
        <v>541</v>
      </c>
      <c r="C294" s="335" t="s">
        <v>332</v>
      </c>
      <c r="D294" s="335" t="s">
        <v>213</v>
      </c>
      <c r="E294" s="336">
        <v>24.11</v>
      </c>
      <c r="F294" s="319">
        <v>0</v>
      </c>
      <c r="G294" s="339">
        <v>0</v>
      </c>
      <c r="H294" s="319">
        <f t="shared" si="43"/>
        <v>24.11</v>
      </c>
      <c r="I294" s="319">
        <v>21</v>
      </c>
      <c r="J294" s="723" t="s">
        <v>1210</v>
      </c>
      <c r="K294" s="721" t="s">
        <v>95</v>
      </c>
      <c r="L294" s="722" t="s">
        <v>1211</v>
      </c>
      <c r="M294" s="319">
        <v>21.699000000000002</v>
      </c>
      <c r="N294" s="319">
        <v>21.699000000000002</v>
      </c>
      <c r="O294" s="323">
        <f t="shared" si="44"/>
        <v>0</v>
      </c>
      <c r="P294" s="319">
        <v>0</v>
      </c>
      <c r="Q294" s="803" t="s">
        <v>95</v>
      </c>
      <c r="R294" s="798" t="s">
        <v>1676</v>
      </c>
      <c r="S294" s="132"/>
      <c r="T294" s="341" t="s">
        <v>486</v>
      </c>
      <c r="U294" s="342" t="s">
        <v>2</v>
      </c>
      <c r="V294" s="335" t="s">
        <v>514</v>
      </c>
      <c r="W294" s="343">
        <v>218</v>
      </c>
      <c r="X294" s="342" t="s">
        <v>121</v>
      </c>
      <c r="Y294" s="331" t="s">
        <v>135</v>
      </c>
      <c r="Z294" s="331"/>
      <c r="AA294" s="332"/>
    </row>
    <row r="295" spans="1:27" s="42" customFormat="1" ht="85.35" customHeight="1" x14ac:dyDescent="0.15">
      <c r="A295" s="333">
        <v>236</v>
      </c>
      <c r="B295" s="798" t="s">
        <v>542</v>
      </c>
      <c r="C295" s="335" t="s">
        <v>332</v>
      </c>
      <c r="D295" s="335" t="s">
        <v>213</v>
      </c>
      <c r="E295" s="336">
        <v>485.61500000000001</v>
      </c>
      <c r="F295" s="319">
        <v>0</v>
      </c>
      <c r="G295" s="339">
        <v>0</v>
      </c>
      <c r="H295" s="319">
        <f t="shared" si="43"/>
        <v>485.61500000000001</v>
      </c>
      <c r="I295" s="319">
        <v>452</v>
      </c>
      <c r="J295" s="720" t="s">
        <v>1158</v>
      </c>
      <c r="K295" s="721" t="s">
        <v>95</v>
      </c>
      <c r="L295" s="722" t="s">
        <v>1212</v>
      </c>
      <c r="M295" s="319">
        <v>485.61500000000001</v>
      </c>
      <c r="N295" s="319">
        <v>565.61500000000001</v>
      </c>
      <c r="O295" s="323">
        <f t="shared" si="44"/>
        <v>80</v>
      </c>
      <c r="P295" s="319">
        <v>0</v>
      </c>
      <c r="Q295" s="803" t="s">
        <v>95</v>
      </c>
      <c r="R295" s="798" t="s">
        <v>1677</v>
      </c>
      <c r="S295" s="132"/>
      <c r="T295" s="341" t="s">
        <v>486</v>
      </c>
      <c r="U295" s="342" t="s">
        <v>2</v>
      </c>
      <c r="V295" s="335" t="s">
        <v>514</v>
      </c>
      <c r="W295" s="343">
        <v>219</v>
      </c>
      <c r="X295" s="330" t="s">
        <v>734</v>
      </c>
      <c r="Y295" s="331" t="s">
        <v>135</v>
      </c>
      <c r="Z295" s="331"/>
      <c r="AA295" s="332"/>
    </row>
    <row r="296" spans="1:27" s="42" customFormat="1" ht="40.35" customHeight="1" x14ac:dyDescent="0.15">
      <c r="A296" s="333">
        <v>237</v>
      </c>
      <c r="B296" s="798" t="s">
        <v>543</v>
      </c>
      <c r="C296" s="335" t="s">
        <v>325</v>
      </c>
      <c r="D296" s="335" t="s">
        <v>213</v>
      </c>
      <c r="E296" s="336">
        <v>40.479999999999997</v>
      </c>
      <c r="F296" s="319">
        <v>0</v>
      </c>
      <c r="G296" s="339">
        <v>0</v>
      </c>
      <c r="H296" s="319">
        <f t="shared" si="43"/>
        <v>40.479999999999997</v>
      </c>
      <c r="I296" s="319">
        <v>42.3</v>
      </c>
      <c r="J296" s="720" t="s">
        <v>1161</v>
      </c>
      <c r="K296" s="721" t="s">
        <v>95</v>
      </c>
      <c r="L296" s="722" t="s">
        <v>1165</v>
      </c>
      <c r="M296" s="319">
        <v>40.084000000000003</v>
      </c>
      <c r="N296" s="319">
        <v>82.061000000000007</v>
      </c>
      <c r="O296" s="323">
        <f t="shared" si="44"/>
        <v>41.977000000000004</v>
      </c>
      <c r="P296" s="319">
        <v>0</v>
      </c>
      <c r="Q296" s="803" t="s">
        <v>95</v>
      </c>
      <c r="R296" s="798" t="s">
        <v>1678</v>
      </c>
      <c r="S296" s="132"/>
      <c r="T296" s="341" t="s">
        <v>486</v>
      </c>
      <c r="U296" s="342" t="s">
        <v>2</v>
      </c>
      <c r="V296" s="335" t="s">
        <v>514</v>
      </c>
      <c r="W296" s="343">
        <v>220</v>
      </c>
      <c r="X296" s="330" t="s">
        <v>733</v>
      </c>
      <c r="Y296" s="331" t="s">
        <v>135</v>
      </c>
      <c r="Z296" s="331"/>
      <c r="AA296" s="332"/>
    </row>
    <row r="297" spans="1:27" s="42" customFormat="1" ht="91.5" customHeight="1" x14ac:dyDescent="0.15">
      <c r="A297" s="333">
        <v>238</v>
      </c>
      <c r="B297" s="798" t="s">
        <v>544</v>
      </c>
      <c r="C297" s="335" t="s">
        <v>212</v>
      </c>
      <c r="D297" s="335" t="s">
        <v>213</v>
      </c>
      <c r="E297" s="336">
        <v>1200</v>
      </c>
      <c r="F297" s="319">
        <v>885.63900000000001</v>
      </c>
      <c r="G297" s="339">
        <v>645.62199999999996</v>
      </c>
      <c r="H297" s="319">
        <f t="shared" si="43"/>
        <v>1440.0170000000003</v>
      </c>
      <c r="I297" s="319">
        <v>779.49519999999995</v>
      </c>
      <c r="J297" s="720" t="s">
        <v>1161</v>
      </c>
      <c r="K297" s="721" t="s">
        <v>95</v>
      </c>
      <c r="L297" s="722" t="s">
        <v>1213</v>
      </c>
      <c r="M297" s="319">
        <v>800</v>
      </c>
      <c r="N297" s="319">
        <v>1500</v>
      </c>
      <c r="O297" s="323">
        <f t="shared" si="44"/>
        <v>700</v>
      </c>
      <c r="P297" s="319">
        <v>0</v>
      </c>
      <c r="Q297" s="803" t="s">
        <v>1297</v>
      </c>
      <c r="R297" s="798" t="s">
        <v>1679</v>
      </c>
      <c r="S297" s="132" t="s">
        <v>1680</v>
      </c>
      <c r="T297" s="341" t="s">
        <v>486</v>
      </c>
      <c r="U297" s="342" t="s">
        <v>2</v>
      </c>
      <c r="V297" s="335" t="s">
        <v>489</v>
      </c>
      <c r="W297" s="343">
        <v>221</v>
      </c>
      <c r="X297" s="330" t="s">
        <v>734</v>
      </c>
      <c r="Y297" s="331"/>
      <c r="Z297" s="331" t="s">
        <v>135</v>
      </c>
      <c r="AA297" s="332"/>
    </row>
    <row r="298" spans="1:27" s="385" customFormat="1" ht="22.5" x14ac:dyDescent="0.15">
      <c r="A298" s="368"/>
      <c r="B298" s="571" t="s">
        <v>800</v>
      </c>
      <c r="C298" s="370"/>
      <c r="D298" s="370"/>
      <c r="E298" s="653"/>
      <c r="F298" s="372"/>
      <c r="G298" s="572"/>
      <c r="H298" s="373"/>
      <c r="I298" s="372"/>
      <c r="J298" s="374"/>
      <c r="K298" s="375"/>
      <c r="L298" s="376"/>
      <c r="M298" s="372"/>
      <c r="N298" s="372"/>
      <c r="O298" s="377"/>
      <c r="P298" s="372"/>
      <c r="Q298" s="803"/>
      <c r="R298" s="369"/>
      <c r="S298" s="378"/>
      <c r="T298" s="379"/>
      <c r="U298" s="380"/>
      <c r="V298" s="370"/>
      <c r="W298" s="381"/>
      <c r="X298" s="382"/>
      <c r="Y298" s="383"/>
      <c r="Z298" s="383"/>
      <c r="AA298" s="384"/>
    </row>
    <row r="299" spans="1:27" s="385" customFormat="1" ht="21.6" customHeight="1" x14ac:dyDescent="0.15">
      <c r="A299" s="368"/>
      <c r="B299" s="571" t="s">
        <v>801</v>
      </c>
      <c r="C299" s="370"/>
      <c r="D299" s="370"/>
      <c r="E299" s="653"/>
      <c r="F299" s="372"/>
      <c r="G299" s="572"/>
      <c r="H299" s="373"/>
      <c r="I299" s="372"/>
      <c r="J299" s="374"/>
      <c r="K299" s="375"/>
      <c r="L299" s="376"/>
      <c r="M299" s="372"/>
      <c r="N299" s="372"/>
      <c r="O299" s="377"/>
      <c r="P299" s="372"/>
      <c r="Q299" s="803"/>
      <c r="R299" s="369"/>
      <c r="S299" s="378"/>
      <c r="T299" s="379"/>
      <c r="U299" s="380"/>
      <c r="V299" s="370"/>
      <c r="W299" s="381"/>
      <c r="X299" s="382"/>
      <c r="Y299" s="383"/>
      <c r="Z299" s="383"/>
      <c r="AA299" s="384"/>
    </row>
    <row r="300" spans="1:27" ht="21.6" customHeight="1" x14ac:dyDescent="0.15">
      <c r="A300" s="455"/>
      <c r="B300" s="456" t="s">
        <v>545</v>
      </c>
      <c r="C300" s="456"/>
      <c r="D300" s="456"/>
      <c r="E300" s="457"/>
      <c r="F300" s="458"/>
      <c r="G300" s="458"/>
      <c r="H300" s="459"/>
      <c r="I300" s="459"/>
      <c r="J300" s="460"/>
      <c r="K300" s="461"/>
      <c r="L300" s="461"/>
      <c r="M300" s="459"/>
      <c r="N300" s="459"/>
      <c r="O300" s="459"/>
      <c r="P300" s="462"/>
      <c r="Q300" s="463"/>
      <c r="R300" s="464"/>
      <c r="S300" s="465"/>
      <c r="T300" s="465"/>
      <c r="U300" s="465"/>
      <c r="V300" s="466"/>
      <c r="W300" s="465"/>
      <c r="X300" s="467"/>
      <c r="Y300" s="465"/>
      <c r="Z300" s="465"/>
      <c r="AA300" s="468"/>
    </row>
    <row r="301" spans="1:27" s="42" customFormat="1" ht="40.35" customHeight="1" x14ac:dyDescent="0.15">
      <c r="A301" s="909">
        <v>239</v>
      </c>
      <c r="B301" s="862" t="s">
        <v>1681</v>
      </c>
      <c r="C301" s="915" t="s">
        <v>332</v>
      </c>
      <c r="D301" s="915" t="s">
        <v>213</v>
      </c>
      <c r="E301" s="336">
        <v>111.974</v>
      </c>
      <c r="F301" s="319">
        <v>0</v>
      </c>
      <c r="G301" s="339">
        <v>0</v>
      </c>
      <c r="H301" s="319">
        <f t="shared" ref="H301:H303" si="45">E301+F301-G301</f>
        <v>111.974</v>
      </c>
      <c r="I301" s="319">
        <v>175.66921099999999</v>
      </c>
      <c r="J301" s="970" t="s">
        <v>1214</v>
      </c>
      <c r="K301" s="957" t="s">
        <v>95</v>
      </c>
      <c r="L301" s="946" t="s">
        <v>1215</v>
      </c>
      <c r="M301" s="319">
        <v>139.44399999999999</v>
      </c>
      <c r="N301" s="319">
        <v>157.27500000000001</v>
      </c>
      <c r="O301" s="323">
        <f t="shared" ref="O301:O303" si="46">+N301-M301</f>
        <v>17.831000000000017</v>
      </c>
      <c r="P301" s="319">
        <v>0</v>
      </c>
      <c r="Q301" s="803" t="s">
        <v>95</v>
      </c>
      <c r="R301" s="862" t="s">
        <v>1682</v>
      </c>
      <c r="S301" s="132"/>
      <c r="T301" s="341" t="s">
        <v>486</v>
      </c>
      <c r="U301" s="342" t="s">
        <v>2</v>
      </c>
      <c r="V301" s="335" t="s">
        <v>489</v>
      </c>
      <c r="W301" s="668" t="s">
        <v>811</v>
      </c>
      <c r="X301" s="330" t="s">
        <v>812</v>
      </c>
      <c r="Y301" s="331" t="s">
        <v>135</v>
      </c>
      <c r="Z301" s="331"/>
      <c r="AA301" s="332"/>
    </row>
    <row r="302" spans="1:27" s="42" customFormat="1" ht="40.35" customHeight="1" x14ac:dyDescent="0.15">
      <c r="A302" s="910"/>
      <c r="B302" s="863"/>
      <c r="C302" s="916"/>
      <c r="D302" s="916"/>
      <c r="E302" s="336">
        <v>4.6459999999999999</v>
      </c>
      <c r="F302" s="319">
        <v>0</v>
      </c>
      <c r="G302" s="681">
        <v>0</v>
      </c>
      <c r="H302" s="319">
        <f t="shared" si="45"/>
        <v>4.6459999999999999</v>
      </c>
      <c r="I302" s="681">
        <v>3.4990399999999999</v>
      </c>
      <c r="J302" s="1056"/>
      <c r="K302" s="958"/>
      <c r="L302" s="947"/>
      <c r="M302" s="319">
        <v>4.4139999999999997</v>
      </c>
      <c r="N302" s="319">
        <v>4.4139999999999997</v>
      </c>
      <c r="O302" s="323">
        <f t="shared" si="46"/>
        <v>0</v>
      </c>
      <c r="P302" s="319">
        <v>0</v>
      </c>
      <c r="Q302" s="803" t="s">
        <v>95</v>
      </c>
      <c r="R302" s="863"/>
      <c r="S302" s="132"/>
      <c r="T302" s="776" t="s">
        <v>486</v>
      </c>
      <c r="U302" s="342" t="s">
        <v>2</v>
      </c>
      <c r="V302" s="335" t="s">
        <v>522</v>
      </c>
      <c r="W302" s="679" t="s">
        <v>1683</v>
      </c>
      <c r="X302" s="330" t="s">
        <v>808</v>
      </c>
      <c r="Y302" s="762" t="s">
        <v>135</v>
      </c>
      <c r="Z302" s="762"/>
      <c r="AA302" s="764"/>
    </row>
    <row r="303" spans="1:27" s="42" customFormat="1" ht="40.35" customHeight="1" x14ac:dyDescent="0.15">
      <c r="A303" s="333">
        <v>240</v>
      </c>
      <c r="B303" s="798" t="s">
        <v>848</v>
      </c>
      <c r="C303" s="335" t="s">
        <v>247</v>
      </c>
      <c r="D303" s="335" t="s">
        <v>213</v>
      </c>
      <c r="E303" s="336">
        <v>95.331000000000003</v>
      </c>
      <c r="F303" s="319">
        <v>0</v>
      </c>
      <c r="G303" s="339">
        <v>0</v>
      </c>
      <c r="H303" s="319">
        <f t="shared" si="45"/>
        <v>95.331000000000003</v>
      </c>
      <c r="I303" s="319">
        <v>89.537000000000006</v>
      </c>
      <c r="J303" s="720" t="s">
        <v>1161</v>
      </c>
      <c r="K303" s="721" t="s">
        <v>95</v>
      </c>
      <c r="L303" s="722" t="s">
        <v>1216</v>
      </c>
      <c r="M303" s="319">
        <v>119.33499999999999</v>
      </c>
      <c r="N303" s="319">
        <v>285</v>
      </c>
      <c r="O303" s="323">
        <f t="shared" si="46"/>
        <v>165.66500000000002</v>
      </c>
      <c r="P303" s="319">
        <v>0</v>
      </c>
      <c r="Q303" s="803" t="s">
        <v>95</v>
      </c>
      <c r="R303" s="798" t="s">
        <v>1684</v>
      </c>
      <c r="S303" s="132"/>
      <c r="T303" s="341" t="s">
        <v>486</v>
      </c>
      <c r="U303" s="342" t="s">
        <v>2</v>
      </c>
      <c r="V303" s="335" t="s">
        <v>489</v>
      </c>
      <c r="W303" s="343">
        <v>224</v>
      </c>
      <c r="X303" s="330" t="s">
        <v>734</v>
      </c>
      <c r="Y303" s="331"/>
      <c r="Z303" s="331" t="s">
        <v>135</v>
      </c>
      <c r="AA303" s="332"/>
    </row>
    <row r="304" spans="1:27" ht="26.1" customHeight="1" x14ac:dyDescent="0.15">
      <c r="A304" s="455"/>
      <c r="B304" s="456" t="s">
        <v>546</v>
      </c>
      <c r="C304" s="456"/>
      <c r="D304" s="456"/>
      <c r="E304" s="457"/>
      <c r="F304" s="458"/>
      <c r="G304" s="458"/>
      <c r="H304" s="459"/>
      <c r="I304" s="459"/>
      <c r="J304" s="460"/>
      <c r="K304" s="461"/>
      <c r="L304" s="461"/>
      <c r="M304" s="459"/>
      <c r="N304" s="459"/>
      <c r="O304" s="459"/>
      <c r="P304" s="462"/>
      <c r="Q304" s="463"/>
      <c r="R304" s="464"/>
      <c r="S304" s="465"/>
      <c r="T304" s="465"/>
      <c r="U304" s="465"/>
      <c r="V304" s="466"/>
      <c r="W304" s="465"/>
      <c r="X304" s="467"/>
      <c r="Y304" s="465"/>
      <c r="Z304" s="465"/>
      <c r="AA304" s="468"/>
    </row>
    <row r="305" spans="1:27" s="42" customFormat="1" ht="141" customHeight="1" x14ac:dyDescent="0.15">
      <c r="A305" s="333">
        <v>241</v>
      </c>
      <c r="B305" s="798" t="s">
        <v>547</v>
      </c>
      <c r="C305" s="335" t="s">
        <v>216</v>
      </c>
      <c r="D305" s="335" t="s">
        <v>213</v>
      </c>
      <c r="E305" s="336">
        <v>15.407999999999999</v>
      </c>
      <c r="F305" s="319">
        <v>0</v>
      </c>
      <c r="G305" s="339">
        <v>0</v>
      </c>
      <c r="H305" s="319">
        <f t="shared" ref="H305:H310" si="47">E305+F305-G305</f>
        <v>15.407999999999999</v>
      </c>
      <c r="I305" s="319">
        <v>9</v>
      </c>
      <c r="J305" s="719" t="s">
        <v>1685</v>
      </c>
      <c r="K305" s="689" t="s">
        <v>140</v>
      </c>
      <c r="L305" s="690" t="s">
        <v>1217</v>
      </c>
      <c r="M305" s="319">
        <v>15.173</v>
      </c>
      <c r="N305" s="319">
        <v>7.08</v>
      </c>
      <c r="O305" s="323">
        <f t="shared" ref="O305:O310" si="48">+N305-M305</f>
        <v>-8.093</v>
      </c>
      <c r="P305" s="319">
        <v>-8</v>
      </c>
      <c r="Q305" s="803" t="s">
        <v>93</v>
      </c>
      <c r="R305" s="798" t="s">
        <v>1686</v>
      </c>
      <c r="S305" s="132"/>
      <c r="T305" s="341" t="s">
        <v>486</v>
      </c>
      <c r="U305" s="342" t="s">
        <v>2</v>
      </c>
      <c r="V305" s="335" t="s">
        <v>489</v>
      </c>
      <c r="W305" s="343">
        <v>226</v>
      </c>
      <c r="X305" s="342" t="s">
        <v>121</v>
      </c>
      <c r="Y305" s="331" t="s">
        <v>135</v>
      </c>
      <c r="Z305" s="331"/>
      <c r="AA305" s="332"/>
    </row>
    <row r="306" spans="1:27" s="42" customFormat="1" ht="40.35" customHeight="1" x14ac:dyDescent="0.15">
      <c r="A306" s="333">
        <v>242</v>
      </c>
      <c r="B306" s="798" t="s">
        <v>548</v>
      </c>
      <c r="C306" s="335" t="s">
        <v>332</v>
      </c>
      <c r="D306" s="335" t="s">
        <v>213</v>
      </c>
      <c r="E306" s="336">
        <v>24</v>
      </c>
      <c r="F306" s="319">
        <v>0</v>
      </c>
      <c r="G306" s="339">
        <v>0</v>
      </c>
      <c r="H306" s="319">
        <f t="shared" si="47"/>
        <v>24</v>
      </c>
      <c r="I306" s="319">
        <v>15.07996</v>
      </c>
      <c r="J306" s="720" t="s">
        <v>1161</v>
      </c>
      <c r="K306" s="721" t="s">
        <v>95</v>
      </c>
      <c r="L306" s="722" t="s">
        <v>1218</v>
      </c>
      <c r="M306" s="319">
        <v>22.864000000000001</v>
      </c>
      <c r="N306" s="319">
        <v>22.914999999999999</v>
      </c>
      <c r="O306" s="323">
        <f t="shared" si="48"/>
        <v>5.099999999999838E-2</v>
      </c>
      <c r="P306" s="319">
        <v>0</v>
      </c>
      <c r="Q306" s="803" t="s">
        <v>95</v>
      </c>
      <c r="R306" s="798" t="s">
        <v>1687</v>
      </c>
      <c r="S306" s="132"/>
      <c r="T306" s="341" t="s">
        <v>486</v>
      </c>
      <c r="U306" s="342" t="s">
        <v>2</v>
      </c>
      <c r="V306" s="335" t="s">
        <v>489</v>
      </c>
      <c r="W306" s="343">
        <v>227</v>
      </c>
      <c r="X306" s="330" t="s">
        <v>170</v>
      </c>
      <c r="Y306" s="331" t="s">
        <v>135</v>
      </c>
      <c r="Z306" s="331"/>
      <c r="AA306" s="332"/>
    </row>
    <row r="307" spans="1:27" s="42" customFormat="1" ht="98.25" customHeight="1" x14ac:dyDescent="0.15">
      <c r="A307" s="978">
        <v>243</v>
      </c>
      <c r="B307" s="841" t="s">
        <v>850</v>
      </c>
      <c r="C307" s="686" t="s">
        <v>496</v>
      </c>
      <c r="D307" s="686" t="s">
        <v>213</v>
      </c>
      <c r="E307" s="688">
        <v>18202.495999999999</v>
      </c>
      <c r="F307" s="681">
        <v>2569.8436889999998</v>
      </c>
      <c r="G307" s="683">
        <v>12787.294773</v>
      </c>
      <c r="H307" s="681">
        <f t="shared" si="47"/>
        <v>7985.0449160000007</v>
      </c>
      <c r="I307" s="681">
        <v>7535.0596299999997</v>
      </c>
      <c r="J307" s="955" t="s">
        <v>1161</v>
      </c>
      <c r="K307" s="844" t="s">
        <v>95</v>
      </c>
      <c r="L307" s="847" t="s">
        <v>1219</v>
      </c>
      <c r="M307" s="681">
        <v>7113.4960000000001</v>
      </c>
      <c r="N307" s="681">
        <v>11113.503000000001</v>
      </c>
      <c r="O307" s="691">
        <f t="shared" si="48"/>
        <v>4000.0070000000005</v>
      </c>
      <c r="P307" s="921">
        <v>0</v>
      </c>
      <c r="Q307" s="907" t="s">
        <v>95</v>
      </c>
      <c r="R307" s="841" t="s">
        <v>1688</v>
      </c>
      <c r="S307" s="132" t="s">
        <v>1689</v>
      </c>
      <c r="T307" s="516" t="s">
        <v>486</v>
      </c>
      <c r="U307" s="536" t="s">
        <v>2</v>
      </c>
      <c r="V307" s="686" t="s">
        <v>1690</v>
      </c>
      <c r="W307" s="694">
        <v>228</v>
      </c>
      <c r="X307" s="540" t="s">
        <v>170</v>
      </c>
      <c r="Y307" s="537" t="s">
        <v>135</v>
      </c>
      <c r="Z307" s="537" t="s">
        <v>135</v>
      </c>
      <c r="AA307" s="538"/>
    </row>
    <row r="308" spans="1:27" s="42" customFormat="1" ht="40.35" customHeight="1" x14ac:dyDescent="0.15">
      <c r="A308" s="1053"/>
      <c r="B308" s="842"/>
      <c r="C308" s="943" t="s">
        <v>286</v>
      </c>
      <c r="D308" s="1051" t="s">
        <v>213</v>
      </c>
      <c r="E308" s="688">
        <v>0</v>
      </c>
      <c r="F308" s="681">
        <v>0</v>
      </c>
      <c r="G308" s="681">
        <v>0</v>
      </c>
      <c r="H308" s="681">
        <f t="shared" si="47"/>
        <v>0</v>
      </c>
      <c r="I308" s="681" t="s">
        <v>1691</v>
      </c>
      <c r="J308" s="1057"/>
      <c r="K308" s="845"/>
      <c r="L308" s="848"/>
      <c r="M308" s="681">
        <v>747.49</v>
      </c>
      <c r="N308" s="681">
        <v>1100.021</v>
      </c>
      <c r="O308" s="691">
        <f t="shared" si="48"/>
        <v>352.53099999999995</v>
      </c>
      <c r="P308" s="922"/>
      <c r="Q308" s="924"/>
      <c r="R308" s="842"/>
      <c r="S308" s="693"/>
      <c r="T308" s="516" t="s">
        <v>486</v>
      </c>
      <c r="U308" s="536" t="s">
        <v>2</v>
      </c>
      <c r="V308" s="686" t="s">
        <v>1692</v>
      </c>
      <c r="W308" s="694" t="s">
        <v>732</v>
      </c>
      <c r="X308" s="540"/>
      <c r="Y308" s="537" t="s">
        <v>135</v>
      </c>
      <c r="Z308" s="537" t="s">
        <v>135</v>
      </c>
      <c r="AA308" s="538"/>
    </row>
    <row r="309" spans="1:27" s="42" customFormat="1" ht="40.35" customHeight="1" x14ac:dyDescent="0.15">
      <c r="A309" s="979"/>
      <c r="B309" s="843"/>
      <c r="C309" s="944"/>
      <c r="D309" s="1052"/>
      <c r="E309" s="688">
        <v>0</v>
      </c>
      <c r="F309" s="681">
        <v>0</v>
      </c>
      <c r="G309" s="681">
        <v>0</v>
      </c>
      <c r="H309" s="681">
        <f t="shared" si="47"/>
        <v>0</v>
      </c>
      <c r="I309" s="681" t="s">
        <v>1693</v>
      </c>
      <c r="J309" s="956"/>
      <c r="K309" s="846"/>
      <c r="L309" s="849"/>
      <c r="M309" s="681">
        <v>265</v>
      </c>
      <c r="N309" s="681">
        <v>400</v>
      </c>
      <c r="O309" s="691">
        <f t="shared" si="48"/>
        <v>135</v>
      </c>
      <c r="P309" s="923"/>
      <c r="Q309" s="908"/>
      <c r="R309" s="843"/>
      <c r="S309" s="693"/>
      <c r="T309" s="516" t="s">
        <v>486</v>
      </c>
      <c r="U309" s="536" t="s">
        <v>2</v>
      </c>
      <c r="V309" s="686" t="s">
        <v>725</v>
      </c>
      <c r="W309" s="694" t="s">
        <v>732</v>
      </c>
      <c r="X309" s="540"/>
      <c r="Y309" s="537" t="s">
        <v>135</v>
      </c>
      <c r="Z309" s="537"/>
      <c r="AA309" s="538"/>
    </row>
    <row r="310" spans="1:27" s="42" customFormat="1" ht="53.1" customHeight="1" x14ac:dyDescent="0.15">
      <c r="A310" s="333">
        <v>244</v>
      </c>
      <c r="B310" s="798" t="s">
        <v>1694</v>
      </c>
      <c r="C310" s="335" t="s">
        <v>325</v>
      </c>
      <c r="D310" s="335" t="s">
        <v>213</v>
      </c>
      <c r="E310" s="336">
        <v>10.055999999999999</v>
      </c>
      <c r="F310" s="319">
        <v>0</v>
      </c>
      <c r="G310" s="339">
        <v>0</v>
      </c>
      <c r="H310" s="319">
        <f t="shared" si="47"/>
        <v>10.055999999999999</v>
      </c>
      <c r="I310" s="319">
        <v>9</v>
      </c>
      <c r="J310" s="720" t="s">
        <v>1161</v>
      </c>
      <c r="K310" s="721" t="s">
        <v>95</v>
      </c>
      <c r="L310" s="722" t="s">
        <v>1220</v>
      </c>
      <c r="M310" s="319">
        <v>9.5540000000000003</v>
      </c>
      <c r="N310" s="319">
        <v>9.5540000000000003</v>
      </c>
      <c r="O310" s="323">
        <f t="shared" si="48"/>
        <v>0</v>
      </c>
      <c r="P310" s="319">
        <v>0</v>
      </c>
      <c r="Q310" s="803" t="s">
        <v>95</v>
      </c>
      <c r="R310" s="798" t="s">
        <v>1695</v>
      </c>
      <c r="S310" s="132"/>
      <c r="T310" s="341" t="s">
        <v>486</v>
      </c>
      <c r="U310" s="342" t="s">
        <v>2</v>
      </c>
      <c r="V310" s="335" t="s">
        <v>514</v>
      </c>
      <c r="W310" s="343">
        <v>229</v>
      </c>
      <c r="X310" s="330" t="s">
        <v>733</v>
      </c>
      <c r="Y310" s="331" t="s">
        <v>135</v>
      </c>
      <c r="Z310" s="331"/>
      <c r="AA310" s="332"/>
    </row>
    <row r="311" spans="1:27" ht="26.1" customHeight="1" x14ac:dyDescent="0.15">
      <c r="A311" s="455"/>
      <c r="B311" s="456" t="s">
        <v>549</v>
      </c>
      <c r="C311" s="456"/>
      <c r="D311" s="456"/>
      <c r="E311" s="569"/>
      <c r="F311" s="458"/>
      <c r="G311" s="458"/>
      <c r="H311" s="459"/>
      <c r="I311" s="459"/>
      <c r="J311" s="460"/>
      <c r="K311" s="461"/>
      <c r="L311" s="461"/>
      <c r="M311" s="459"/>
      <c r="N311" s="459"/>
      <c r="O311" s="459"/>
      <c r="P311" s="462"/>
      <c r="Q311" s="463"/>
      <c r="R311" s="464"/>
      <c r="S311" s="465"/>
      <c r="T311" s="465"/>
      <c r="U311" s="465"/>
      <c r="V311" s="466"/>
      <c r="W311" s="465"/>
      <c r="X311" s="467"/>
      <c r="Y311" s="465"/>
      <c r="Z311" s="465"/>
      <c r="AA311" s="468"/>
    </row>
    <row r="312" spans="1:27" s="42" customFormat="1" ht="272.85000000000002" customHeight="1" x14ac:dyDescent="0.15">
      <c r="A312" s="333">
        <v>245</v>
      </c>
      <c r="B312" s="335" t="s">
        <v>550</v>
      </c>
      <c r="C312" s="335" t="s">
        <v>289</v>
      </c>
      <c r="D312" s="335" t="s">
        <v>293</v>
      </c>
      <c r="E312" s="360">
        <v>20</v>
      </c>
      <c r="F312" s="319">
        <v>0</v>
      </c>
      <c r="G312" s="339">
        <v>0</v>
      </c>
      <c r="H312" s="319">
        <f>E312+F312-G312</f>
        <v>20</v>
      </c>
      <c r="I312" s="319">
        <v>17.90748</v>
      </c>
      <c r="J312" s="711" t="s">
        <v>1221</v>
      </c>
      <c r="K312" s="689" t="s">
        <v>140</v>
      </c>
      <c r="L312" s="690" t="s">
        <v>1222</v>
      </c>
      <c r="M312" s="360">
        <v>24.99</v>
      </c>
      <c r="N312" s="339">
        <v>24.998000000000001</v>
      </c>
      <c r="O312" s="323">
        <f>+N312-M312</f>
        <v>8.0000000000026716E-3</v>
      </c>
      <c r="P312" s="319">
        <v>0</v>
      </c>
      <c r="Q312" s="803" t="s">
        <v>95</v>
      </c>
      <c r="R312" s="798" t="s">
        <v>1696</v>
      </c>
      <c r="S312" s="132"/>
      <c r="T312" s="361" t="s">
        <v>318</v>
      </c>
      <c r="U312" s="330" t="s">
        <v>336</v>
      </c>
      <c r="V312" s="361" t="s">
        <v>489</v>
      </c>
      <c r="W312" s="559">
        <v>28</v>
      </c>
      <c r="X312" s="342" t="s">
        <v>119</v>
      </c>
      <c r="Y312" s="331" t="s">
        <v>135</v>
      </c>
      <c r="Z312" s="331"/>
      <c r="AA312" s="332"/>
    </row>
    <row r="313" spans="1:27" s="42" customFormat="1" ht="40.35" customHeight="1" x14ac:dyDescent="0.15">
      <c r="A313" s="333">
        <v>246</v>
      </c>
      <c r="B313" s="798" t="s">
        <v>551</v>
      </c>
      <c r="C313" s="335" t="s">
        <v>289</v>
      </c>
      <c r="D313" s="335" t="s">
        <v>224</v>
      </c>
      <c r="E313" s="319">
        <v>817</v>
      </c>
      <c r="F313" s="319">
        <v>0</v>
      </c>
      <c r="G313" s="339">
        <v>637.48099999999999</v>
      </c>
      <c r="H313" s="319">
        <f t="shared" ref="H313" si="49">E313+F313-G313</f>
        <v>179.51900000000001</v>
      </c>
      <c r="I313" s="319">
        <v>0</v>
      </c>
      <c r="J313" s="723" t="s">
        <v>1223</v>
      </c>
      <c r="K313" s="721" t="s">
        <v>95</v>
      </c>
      <c r="L313" s="722" t="s">
        <v>1224</v>
      </c>
      <c r="M313" s="319">
        <v>0</v>
      </c>
      <c r="N313" s="339">
        <v>10</v>
      </c>
      <c r="O313" s="323">
        <f t="shared" ref="O313" si="50">+N313-M313</f>
        <v>10</v>
      </c>
      <c r="P313" s="319">
        <v>0</v>
      </c>
      <c r="Q313" s="803" t="s">
        <v>95</v>
      </c>
      <c r="R313" s="798" t="s">
        <v>1697</v>
      </c>
      <c r="S313" s="132"/>
      <c r="T313" s="341" t="s">
        <v>486</v>
      </c>
      <c r="U313" s="327" t="s">
        <v>2</v>
      </c>
      <c r="V313" s="647" t="s">
        <v>552</v>
      </c>
      <c r="W313" s="559" t="s">
        <v>321</v>
      </c>
      <c r="X313" s="342" t="s">
        <v>119</v>
      </c>
      <c r="Y313" s="331" t="s">
        <v>135</v>
      </c>
      <c r="Z313" s="194" t="s">
        <v>135</v>
      </c>
      <c r="AA313" s="346" t="s">
        <v>125</v>
      </c>
    </row>
    <row r="314" spans="1:27" s="28" customFormat="1" ht="21.6" customHeight="1" x14ac:dyDescent="0.15">
      <c r="A314" s="522"/>
      <c r="B314" s="523" t="s">
        <v>851</v>
      </c>
      <c r="C314" s="523"/>
      <c r="D314" s="523"/>
      <c r="E314" s="524"/>
      <c r="F314" s="525"/>
      <c r="G314" s="525"/>
      <c r="H314" s="526"/>
      <c r="I314" s="526"/>
      <c r="J314" s="527"/>
      <c r="K314" s="528"/>
      <c r="L314" s="528"/>
      <c r="M314" s="526"/>
      <c r="N314" s="526"/>
      <c r="O314" s="526"/>
      <c r="P314" s="529"/>
      <c r="Q314" s="530"/>
      <c r="R314" s="531"/>
      <c r="S314" s="532"/>
      <c r="T314" s="532"/>
      <c r="U314" s="532"/>
      <c r="V314" s="533"/>
      <c r="W314" s="532"/>
      <c r="X314" s="534"/>
      <c r="Y314" s="532"/>
      <c r="Z314" s="532"/>
      <c r="AA314" s="535"/>
    </row>
    <row r="315" spans="1:27" ht="21.6" customHeight="1" x14ac:dyDescent="0.15">
      <c r="A315" s="455"/>
      <c r="B315" s="456" t="s">
        <v>553</v>
      </c>
      <c r="C315" s="456"/>
      <c r="D315" s="456"/>
      <c r="E315" s="457"/>
      <c r="F315" s="458"/>
      <c r="G315" s="458"/>
      <c r="H315" s="459"/>
      <c r="I315" s="459"/>
      <c r="J315" s="460"/>
      <c r="K315" s="461"/>
      <c r="L315" s="461"/>
      <c r="M315" s="459"/>
      <c r="N315" s="459"/>
      <c r="O315" s="459"/>
      <c r="P315" s="462"/>
      <c r="Q315" s="463"/>
      <c r="R315" s="464"/>
      <c r="S315" s="465"/>
      <c r="T315" s="465"/>
      <c r="U315" s="465"/>
      <c r="V315" s="466"/>
      <c r="W315" s="465"/>
      <c r="X315" s="467"/>
      <c r="Y315" s="465"/>
      <c r="Z315" s="465"/>
      <c r="AA315" s="468"/>
    </row>
    <row r="316" spans="1:27" s="42" customFormat="1" ht="78.599999999999994" customHeight="1" x14ac:dyDescent="0.15">
      <c r="A316" s="695">
        <v>247</v>
      </c>
      <c r="B316" s="802" t="s">
        <v>555</v>
      </c>
      <c r="C316" s="686" t="s">
        <v>348</v>
      </c>
      <c r="D316" s="686" t="s">
        <v>213</v>
      </c>
      <c r="E316" s="688">
        <v>81.274000000000001</v>
      </c>
      <c r="F316" s="681">
        <v>0</v>
      </c>
      <c r="G316" s="681">
        <v>0</v>
      </c>
      <c r="H316" s="681">
        <f t="shared" ref="H316" si="51">E316+F316-G316</f>
        <v>81.274000000000001</v>
      </c>
      <c r="I316" s="681">
        <v>78.220200000000006</v>
      </c>
      <c r="J316" s="710" t="s">
        <v>862</v>
      </c>
      <c r="K316" s="689" t="s">
        <v>95</v>
      </c>
      <c r="L316" s="693" t="s">
        <v>994</v>
      </c>
      <c r="M316" s="681">
        <v>81</v>
      </c>
      <c r="N316" s="681">
        <v>81</v>
      </c>
      <c r="O316" s="691">
        <f t="shared" ref="O316" si="52">+N316-M316</f>
        <v>0</v>
      </c>
      <c r="P316" s="319">
        <v>0</v>
      </c>
      <c r="Q316" s="692" t="s">
        <v>95</v>
      </c>
      <c r="R316" s="810" t="s">
        <v>1494</v>
      </c>
      <c r="S316" s="693"/>
      <c r="T316" s="516" t="s">
        <v>554</v>
      </c>
      <c r="U316" s="536" t="s">
        <v>2</v>
      </c>
      <c r="V316" s="518" t="s">
        <v>556</v>
      </c>
      <c r="W316" s="694">
        <v>232</v>
      </c>
      <c r="X316" s="540" t="s">
        <v>171</v>
      </c>
      <c r="Y316" s="537" t="s">
        <v>135</v>
      </c>
      <c r="Z316" s="537"/>
      <c r="AA316" s="538"/>
    </row>
    <row r="317" spans="1:27" ht="21.6" customHeight="1" x14ac:dyDescent="0.15">
      <c r="A317" s="455"/>
      <c r="B317" s="456" t="s">
        <v>557</v>
      </c>
      <c r="C317" s="456"/>
      <c r="D317" s="456"/>
      <c r="E317" s="457"/>
      <c r="F317" s="458"/>
      <c r="G317" s="458"/>
      <c r="H317" s="459"/>
      <c r="I317" s="459"/>
      <c r="J317" s="460"/>
      <c r="K317" s="461"/>
      <c r="L317" s="461"/>
      <c r="M317" s="459"/>
      <c r="N317" s="459"/>
      <c r="O317" s="459"/>
      <c r="P317" s="462"/>
      <c r="Q317" s="463"/>
      <c r="R317" s="464"/>
      <c r="S317" s="465"/>
      <c r="T317" s="465"/>
      <c r="U317" s="465"/>
      <c r="V317" s="466"/>
      <c r="W317" s="465"/>
      <c r="X317" s="467"/>
      <c r="Y317" s="465"/>
      <c r="Z317" s="465"/>
      <c r="AA317" s="468"/>
    </row>
    <row r="318" spans="1:27" s="42" customFormat="1" ht="181.7" customHeight="1" x14ac:dyDescent="0.15">
      <c r="A318" s="695">
        <v>248</v>
      </c>
      <c r="B318" s="802" t="s">
        <v>558</v>
      </c>
      <c r="C318" s="686" t="s">
        <v>238</v>
      </c>
      <c r="D318" s="686" t="s">
        <v>213</v>
      </c>
      <c r="E318" s="688">
        <v>130</v>
      </c>
      <c r="F318" s="681">
        <v>0</v>
      </c>
      <c r="G318" s="697">
        <v>0</v>
      </c>
      <c r="H318" s="681">
        <f t="shared" ref="H318:H320" si="53">E318+F318-G318</f>
        <v>130</v>
      </c>
      <c r="I318" s="681">
        <v>126.8</v>
      </c>
      <c r="J318" s="711" t="s">
        <v>1495</v>
      </c>
      <c r="K318" s="689" t="s">
        <v>95</v>
      </c>
      <c r="L318" s="693">
        <v>7</v>
      </c>
      <c r="M318" s="681">
        <v>150</v>
      </c>
      <c r="N318" s="681">
        <v>212</v>
      </c>
      <c r="O318" s="691">
        <f t="shared" ref="O318:O320" si="54">+N318-M318</f>
        <v>62</v>
      </c>
      <c r="P318" s="319">
        <v>0</v>
      </c>
      <c r="Q318" s="692" t="s">
        <v>95</v>
      </c>
      <c r="R318" s="802" t="s">
        <v>1496</v>
      </c>
      <c r="S318" s="693"/>
      <c r="T318" s="516" t="s">
        <v>554</v>
      </c>
      <c r="U318" s="536" t="s">
        <v>2</v>
      </c>
      <c r="V318" s="518" t="s">
        <v>556</v>
      </c>
      <c r="W318" s="694">
        <v>233</v>
      </c>
      <c r="X318" s="536" t="s">
        <v>121</v>
      </c>
      <c r="Y318" s="537" t="s">
        <v>135</v>
      </c>
      <c r="Z318" s="537"/>
      <c r="AA318" s="538"/>
    </row>
    <row r="319" spans="1:27" s="42" customFormat="1" ht="72.599999999999994" customHeight="1" x14ac:dyDescent="0.15">
      <c r="A319" s="695">
        <v>249</v>
      </c>
      <c r="B319" s="802" t="s">
        <v>1497</v>
      </c>
      <c r="C319" s="686" t="s">
        <v>216</v>
      </c>
      <c r="D319" s="686" t="s">
        <v>213</v>
      </c>
      <c r="E319" s="688">
        <v>261.98</v>
      </c>
      <c r="F319" s="681">
        <v>0</v>
      </c>
      <c r="G319" s="697">
        <v>0</v>
      </c>
      <c r="H319" s="681">
        <f t="shared" si="53"/>
        <v>261.98</v>
      </c>
      <c r="I319" s="681">
        <v>251.99634699999999</v>
      </c>
      <c r="J319" s="711" t="s">
        <v>862</v>
      </c>
      <c r="K319" s="689" t="s">
        <v>95</v>
      </c>
      <c r="L319" s="811" t="s">
        <v>995</v>
      </c>
      <c r="M319" s="681">
        <v>298</v>
      </c>
      <c r="N319" s="681">
        <v>294</v>
      </c>
      <c r="O319" s="691">
        <f t="shared" si="54"/>
        <v>-4</v>
      </c>
      <c r="P319" s="319">
        <v>0</v>
      </c>
      <c r="Q319" s="692" t="s">
        <v>1297</v>
      </c>
      <c r="R319" s="726" t="s">
        <v>1498</v>
      </c>
      <c r="S319" s="693"/>
      <c r="T319" s="516" t="s">
        <v>554</v>
      </c>
      <c r="U319" s="536" t="s">
        <v>2</v>
      </c>
      <c r="V319" s="518" t="s">
        <v>556</v>
      </c>
      <c r="W319" s="694">
        <v>234</v>
      </c>
      <c r="X319" s="540" t="s">
        <v>733</v>
      </c>
      <c r="Y319" s="537" t="s">
        <v>135</v>
      </c>
      <c r="Z319" s="537"/>
      <c r="AA319" s="538"/>
    </row>
    <row r="320" spans="1:27" s="42" customFormat="1" ht="72.599999999999994" customHeight="1" x14ac:dyDescent="0.15">
      <c r="A320" s="695">
        <v>250</v>
      </c>
      <c r="B320" s="802" t="s">
        <v>559</v>
      </c>
      <c r="C320" s="686" t="s">
        <v>221</v>
      </c>
      <c r="D320" s="686" t="s">
        <v>213</v>
      </c>
      <c r="E320" s="688">
        <v>223.196</v>
      </c>
      <c r="F320" s="681">
        <v>0</v>
      </c>
      <c r="G320" s="681">
        <v>0</v>
      </c>
      <c r="H320" s="681">
        <f t="shared" si="53"/>
        <v>223.196</v>
      </c>
      <c r="I320" s="681">
        <v>222.229107</v>
      </c>
      <c r="J320" s="710" t="s">
        <v>862</v>
      </c>
      <c r="K320" s="689" t="s">
        <v>95</v>
      </c>
      <c r="L320" s="811" t="s">
        <v>1499</v>
      </c>
      <c r="M320" s="681">
        <v>223</v>
      </c>
      <c r="N320" s="681">
        <v>299</v>
      </c>
      <c r="O320" s="691">
        <f t="shared" si="54"/>
        <v>76</v>
      </c>
      <c r="P320" s="319">
        <v>0</v>
      </c>
      <c r="Q320" s="692" t="s">
        <v>1297</v>
      </c>
      <c r="R320" s="726" t="s">
        <v>1500</v>
      </c>
      <c r="S320" s="693"/>
      <c r="T320" s="516" t="s">
        <v>554</v>
      </c>
      <c r="U320" s="536" t="s">
        <v>2</v>
      </c>
      <c r="V320" s="518" t="s">
        <v>556</v>
      </c>
      <c r="W320" s="694">
        <v>235</v>
      </c>
      <c r="X320" s="540" t="s">
        <v>734</v>
      </c>
      <c r="Y320" s="537" t="s">
        <v>135</v>
      </c>
      <c r="Z320" s="537"/>
      <c r="AA320" s="538"/>
    </row>
    <row r="321" spans="1:27" ht="21.6" customHeight="1" x14ac:dyDescent="0.15">
      <c r="A321" s="455"/>
      <c r="B321" s="456" t="s">
        <v>560</v>
      </c>
      <c r="C321" s="456"/>
      <c r="D321" s="456"/>
      <c r="E321" s="457"/>
      <c r="F321" s="458"/>
      <c r="G321" s="458"/>
      <c r="H321" s="459"/>
      <c r="I321" s="459"/>
      <c r="J321" s="460"/>
      <c r="K321" s="461"/>
      <c r="L321" s="461"/>
      <c r="M321" s="459"/>
      <c r="N321" s="459"/>
      <c r="O321" s="459"/>
      <c r="P321" s="462"/>
      <c r="Q321" s="463"/>
      <c r="R321" s="464"/>
      <c r="S321" s="465"/>
      <c r="T321" s="465"/>
      <c r="U321" s="465"/>
      <c r="V321" s="466"/>
      <c r="W321" s="465"/>
      <c r="X321" s="467"/>
      <c r="Y321" s="465"/>
      <c r="Z321" s="465"/>
      <c r="AA321" s="468"/>
    </row>
    <row r="322" spans="1:27" s="42" customFormat="1" ht="221.85" customHeight="1" x14ac:dyDescent="0.15">
      <c r="A322" s="695">
        <v>251</v>
      </c>
      <c r="B322" s="802" t="s">
        <v>484</v>
      </c>
      <c r="C322" s="686" t="s">
        <v>208</v>
      </c>
      <c r="D322" s="686" t="s">
        <v>213</v>
      </c>
      <c r="E322" s="688">
        <v>62</v>
      </c>
      <c r="F322" s="681">
        <v>0</v>
      </c>
      <c r="G322" s="683">
        <v>0</v>
      </c>
      <c r="H322" s="681">
        <f t="shared" ref="H322:H325" si="55">E322+F322-G322</f>
        <v>62</v>
      </c>
      <c r="I322" s="681">
        <v>26</v>
      </c>
      <c r="J322" s="712" t="s">
        <v>996</v>
      </c>
      <c r="K322" s="689" t="s">
        <v>95</v>
      </c>
      <c r="L322" s="693" t="s">
        <v>997</v>
      </c>
      <c r="M322" s="681">
        <v>87</v>
      </c>
      <c r="N322" s="681">
        <v>208</v>
      </c>
      <c r="O322" s="691">
        <f t="shared" ref="O322:O325" si="56">+N322-M322</f>
        <v>121</v>
      </c>
      <c r="P322" s="681">
        <v>0</v>
      </c>
      <c r="Q322" s="692" t="s">
        <v>95</v>
      </c>
      <c r="R322" s="802" t="s">
        <v>1501</v>
      </c>
      <c r="S322" s="693"/>
      <c r="T322" s="516" t="s">
        <v>554</v>
      </c>
      <c r="U322" s="536" t="s">
        <v>2</v>
      </c>
      <c r="V322" s="518" t="s">
        <v>556</v>
      </c>
      <c r="W322" s="694">
        <v>236</v>
      </c>
      <c r="X322" s="536" t="s">
        <v>121</v>
      </c>
      <c r="Y322" s="537"/>
      <c r="Z322" s="537" t="s">
        <v>135</v>
      </c>
      <c r="AA322" s="538"/>
    </row>
    <row r="323" spans="1:27" s="42" customFormat="1" ht="78" customHeight="1" x14ac:dyDescent="0.15">
      <c r="A323" s="695">
        <v>252</v>
      </c>
      <c r="B323" s="802" t="s">
        <v>561</v>
      </c>
      <c r="C323" s="686" t="s">
        <v>357</v>
      </c>
      <c r="D323" s="686" t="s">
        <v>213</v>
      </c>
      <c r="E323" s="688">
        <v>184.988</v>
      </c>
      <c r="F323" s="681">
        <v>0</v>
      </c>
      <c r="G323" s="683">
        <v>0</v>
      </c>
      <c r="H323" s="681">
        <f t="shared" si="55"/>
        <v>184.988</v>
      </c>
      <c r="I323" s="681">
        <v>173</v>
      </c>
      <c r="J323" s="802" t="s">
        <v>862</v>
      </c>
      <c r="K323" s="689" t="s">
        <v>95</v>
      </c>
      <c r="L323" s="693" t="s">
        <v>998</v>
      </c>
      <c r="M323" s="681">
        <v>196</v>
      </c>
      <c r="N323" s="681">
        <v>219</v>
      </c>
      <c r="O323" s="691">
        <f t="shared" si="56"/>
        <v>23</v>
      </c>
      <c r="P323" s="681">
        <v>0</v>
      </c>
      <c r="Q323" s="692" t="s">
        <v>95</v>
      </c>
      <c r="R323" s="802" t="s">
        <v>1502</v>
      </c>
      <c r="S323" s="693"/>
      <c r="T323" s="516" t="s">
        <v>554</v>
      </c>
      <c r="U323" s="536" t="s">
        <v>2</v>
      </c>
      <c r="V323" s="518" t="s">
        <v>556</v>
      </c>
      <c r="W323" s="694">
        <v>237</v>
      </c>
      <c r="X323" s="540" t="s">
        <v>733</v>
      </c>
      <c r="Y323" s="537" t="s">
        <v>135</v>
      </c>
      <c r="Z323" s="537"/>
      <c r="AA323" s="538"/>
    </row>
    <row r="324" spans="1:27" s="42" customFormat="1" ht="68.25" customHeight="1" x14ac:dyDescent="0.15">
      <c r="A324" s="695">
        <v>253</v>
      </c>
      <c r="B324" s="802" t="s">
        <v>562</v>
      </c>
      <c r="C324" s="686" t="s">
        <v>247</v>
      </c>
      <c r="D324" s="686" t="s">
        <v>213</v>
      </c>
      <c r="E324" s="688">
        <v>19.411999999999999</v>
      </c>
      <c r="F324" s="681">
        <v>0</v>
      </c>
      <c r="G324" s="683">
        <v>0</v>
      </c>
      <c r="H324" s="681">
        <f t="shared" si="55"/>
        <v>19.411999999999999</v>
      </c>
      <c r="I324" s="681">
        <v>23.867999999999999</v>
      </c>
      <c r="J324" s="712" t="s">
        <v>999</v>
      </c>
      <c r="K324" s="689" t="s">
        <v>95</v>
      </c>
      <c r="L324" s="693" t="s">
        <v>1000</v>
      </c>
      <c r="M324" s="681">
        <v>24</v>
      </c>
      <c r="N324" s="681">
        <v>29</v>
      </c>
      <c r="O324" s="691">
        <f t="shared" si="56"/>
        <v>5</v>
      </c>
      <c r="P324" s="681">
        <v>0</v>
      </c>
      <c r="Q324" s="692" t="s">
        <v>95</v>
      </c>
      <c r="R324" s="802" t="s">
        <v>1503</v>
      </c>
      <c r="S324" s="693"/>
      <c r="T324" s="516" t="s">
        <v>554</v>
      </c>
      <c r="U324" s="536" t="s">
        <v>2</v>
      </c>
      <c r="V324" s="518" t="s">
        <v>556</v>
      </c>
      <c r="W324" s="694">
        <v>238</v>
      </c>
      <c r="X324" s="536" t="s">
        <v>121</v>
      </c>
      <c r="Y324" s="537" t="s">
        <v>135</v>
      </c>
      <c r="Z324" s="537"/>
      <c r="AA324" s="538"/>
    </row>
    <row r="325" spans="1:27" s="42" customFormat="1" ht="87" customHeight="1" x14ac:dyDescent="0.15">
      <c r="A325" s="695">
        <v>254</v>
      </c>
      <c r="B325" s="802" t="s">
        <v>820</v>
      </c>
      <c r="C325" s="686" t="s">
        <v>821</v>
      </c>
      <c r="D325" s="686" t="s">
        <v>389</v>
      </c>
      <c r="E325" s="688">
        <v>260</v>
      </c>
      <c r="F325" s="681">
        <v>0</v>
      </c>
      <c r="G325" s="683">
        <v>0</v>
      </c>
      <c r="H325" s="681">
        <f t="shared" si="55"/>
        <v>260</v>
      </c>
      <c r="I325" s="681">
        <v>243</v>
      </c>
      <c r="J325" s="710" t="s">
        <v>862</v>
      </c>
      <c r="K325" s="689" t="s">
        <v>95</v>
      </c>
      <c r="L325" s="693" t="s">
        <v>1001</v>
      </c>
      <c r="M325" s="681">
        <v>297</v>
      </c>
      <c r="N325" s="681">
        <v>318</v>
      </c>
      <c r="O325" s="691">
        <f t="shared" si="56"/>
        <v>21</v>
      </c>
      <c r="P325" s="681">
        <v>0</v>
      </c>
      <c r="Q325" s="692" t="s">
        <v>95</v>
      </c>
      <c r="R325" s="802" t="s">
        <v>1504</v>
      </c>
      <c r="S325" s="693"/>
      <c r="T325" s="516" t="s">
        <v>554</v>
      </c>
      <c r="U325" s="536" t="s">
        <v>2</v>
      </c>
      <c r="V325" s="518" t="s">
        <v>556</v>
      </c>
      <c r="W325" s="694">
        <v>281</v>
      </c>
      <c r="X325" s="536" t="s">
        <v>734</v>
      </c>
      <c r="Y325" s="537" t="s">
        <v>135</v>
      </c>
      <c r="Z325" s="537"/>
      <c r="AA325" s="538"/>
    </row>
    <row r="326" spans="1:27" ht="21.6" customHeight="1" x14ac:dyDescent="0.15">
      <c r="A326" s="455"/>
      <c r="B326" s="456" t="s">
        <v>563</v>
      </c>
      <c r="C326" s="456"/>
      <c r="D326" s="456"/>
      <c r="E326" s="457"/>
      <c r="F326" s="458"/>
      <c r="G326" s="458"/>
      <c r="H326" s="459"/>
      <c r="I326" s="459"/>
      <c r="J326" s="460"/>
      <c r="K326" s="461"/>
      <c r="L326" s="461"/>
      <c r="M326" s="459"/>
      <c r="N326" s="459"/>
      <c r="O326" s="459"/>
      <c r="P326" s="462"/>
      <c r="Q326" s="463"/>
      <c r="R326" s="464"/>
      <c r="S326" s="465"/>
      <c r="T326" s="465"/>
      <c r="U326" s="465"/>
      <c r="V326" s="466"/>
      <c r="W326" s="465"/>
      <c r="X326" s="467"/>
      <c r="Y326" s="465"/>
      <c r="Z326" s="465"/>
      <c r="AA326" s="468"/>
    </row>
    <row r="327" spans="1:27" s="42" customFormat="1" ht="65.849999999999994" customHeight="1" x14ac:dyDescent="0.15">
      <c r="A327" s="695">
        <v>255</v>
      </c>
      <c r="B327" s="802" t="s">
        <v>564</v>
      </c>
      <c r="C327" s="686" t="s">
        <v>220</v>
      </c>
      <c r="D327" s="686" t="s">
        <v>213</v>
      </c>
      <c r="E327" s="688">
        <v>530.86199999999997</v>
      </c>
      <c r="F327" s="681">
        <v>0</v>
      </c>
      <c r="G327" s="683">
        <v>0</v>
      </c>
      <c r="H327" s="681">
        <f t="shared" ref="H327" si="57">E327+F327-G327</f>
        <v>530.86199999999997</v>
      </c>
      <c r="I327" s="681">
        <v>399.84503799999999</v>
      </c>
      <c r="J327" s="710" t="s">
        <v>862</v>
      </c>
      <c r="K327" s="689" t="s">
        <v>95</v>
      </c>
      <c r="L327" s="693" t="s">
        <v>1002</v>
      </c>
      <c r="M327" s="681">
        <v>481</v>
      </c>
      <c r="N327" s="681">
        <v>467.61900000000003</v>
      </c>
      <c r="O327" s="691">
        <f t="shared" ref="O327" si="58">+N327-M327</f>
        <v>-13.380999999999972</v>
      </c>
      <c r="P327" s="681">
        <v>0</v>
      </c>
      <c r="Q327" s="692" t="s">
        <v>95</v>
      </c>
      <c r="R327" s="802" t="s">
        <v>1505</v>
      </c>
      <c r="S327" s="693"/>
      <c r="T327" s="516" t="s">
        <v>554</v>
      </c>
      <c r="U327" s="536" t="s">
        <v>2</v>
      </c>
      <c r="V327" s="518" t="s">
        <v>556</v>
      </c>
      <c r="W327" s="694">
        <v>239</v>
      </c>
      <c r="X327" s="540" t="s">
        <v>170</v>
      </c>
      <c r="Y327" s="537" t="s">
        <v>135</v>
      </c>
      <c r="Z327" s="537"/>
      <c r="AA327" s="538"/>
    </row>
    <row r="328" spans="1:27" s="28" customFormat="1" ht="21.6" customHeight="1" x14ac:dyDescent="0.15">
      <c r="A328" s="522"/>
      <c r="B328" s="523" t="s">
        <v>565</v>
      </c>
      <c r="C328" s="523"/>
      <c r="D328" s="523"/>
      <c r="E328" s="524"/>
      <c r="F328" s="525"/>
      <c r="G328" s="525"/>
      <c r="H328" s="526"/>
      <c r="I328" s="526"/>
      <c r="J328" s="527"/>
      <c r="K328" s="528"/>
      <c r="L328" s="528"/>
      <c r="M328" s="526"/>
      <c r="N328" s="526"/>
      <c r="O328" s="526"/>
      <c r="P328" s="529"/>
      <c r="Q328" s="530"/>
      <c r="R328" s="531"/>
      <c r="S328" s="532"/>
      <c r="T328" s="532"/>
      <c r="U328" s="532"/>
      <c r="V328" s="533"/>
      <c r="W328" s="532"/>
      <c r="X328" s="534"/>
      <c r="Y328" s="532"/>
      <c r="Z328" s="532"/>
      <c r="AA328" s="535"/>
    </row>
    <row r="329" spans="1:27" ht="21.6" customHeight="1" x14ac:dyDescent="0.15">
      <c r="A329" s="455"/>
      <c r="B329" s="456" t="s">
        <v>566</v>
      </c>
      <c r="C329" s="456"/>
      <c r="D329" s="456"/>
      <c r="E329" s="457"/>
      <c r="F329" s="458"/>
      <c r="G329" s="458"/>
      <c r="H329" s="459"/>
      <c r="I329" s="459"/>
      <c r="J329" s="460"/>
      <c r="K329" s="461"/>
      <c r="L329" s="461"/>
      <c r="M329" s="459"/>
      <c r="N329" s="459"/>
      <c r="O329" s="459"/>
      <c r="P329" s="462"/>
      <c r="Q329" s="463"/>
      <c r="R329" s="464"/>
      <c r="S329" s="465"/>
      <c r="T329" s="465"/>
      <c r="U329" s="465"/>
      <c r="V329" s="466"/>
      <c r="W329" s="465"/>
      <c r="X329" s="467"/>
      <c r="Y329" s="465"/>
      <c r="Z329" s="465"/>
      <c r="AA329" s="468"/>
    </row>
    <row r="330" spans="1:27" s="42" customFormat="1" ht="55.35" customHeight="1" x14ac:dyDescent="0.15">
      <c r="A330" s="695">
        <v>256</v>
      </c>
      <c r="B330" s="802" t="s">
        <v>567</v>
      </c>
      <c r="C330" s="686" t="s">
        <v>475</v>
      </c>
      <c r="D330" s="686" t="s">
        <v>213</v>
      </c>
      <c r="E330" s="688">
        <v>5.069</v>
      </c>
      <c r="F330" s="681">
        <v>0</v>
      </c>
      <c r="G330" s="683">
        <v>0</v>
      </c>
      <c r="H330" s="681">
        <f t="shared" ref="H330:H336" si="59">E330+F330-G330</f>
        <v>5.069</v>
      </c>
      <c r="I330" s="681">
        <v>3.7189999999999999</v>
      </c>
      <c r="J330" s="710" t="s">
        <v>862</v>
      </c>
      <c r="K330" s="689" t="s">
        <v>95</v>
      </c>
      <c r="L330" s="693" t="s">
        <v>1003</v>
      </c>
      <c r="M330" s="681">
        <v>5</v>
      </c>
      <c r="N330" s="681">
        <v>5</v>
      </c>
      <c r="O330" s="691">
        <f t="shared" ref="O330:O336" si="60">+N330-M330</f>
        <v>0</v>
      </c>
      <c r="P330" s="681">
        <v>0</v>
      </c>
      <c r="Q330" s="692" t="s">
        <v>95</v>
      </c>
      <c r="R330" s="802" t="s">
        <v>1506</v>
      </c>
      <c r="S330" s="693"/>
      <c r="T330" s="516" t="s">
        <v>554</v>
      </c>
      <c r="U330" s="536" t="s">
        <v>2</v>
      </c>
      <c r="V330" s="518" t="s">
        <v>568</v>
      </c>
      <c r="W330" s="694">
        <v>240</v>
      </c>
      <c r="X330" s="540" t="s">
        <v>734</v>
      </c>
      <c r="Y330" s="537" t="s">
        <v>135</v>
      </c>
      <c r="Z330" s="537"/>
      <c r="AA330" s="538"/>
    </row>
    <row r="331" spans="1:27" s="42" customFormat="1" ht="55.35" customHeight="1" x14ac:dyDescent="0.15">
      <c r="A331" s="695">
        <v>257</v>
      </c>
      <c r="B331" s="802" t="s">
        <v>569</v>
      </c>
      <c r="C331" s="686" t="s">
        <v>475</v>
      </c>
      <c r="D331" s="686" t="s">
        <v>213</v>
      </c>
      <c r="E331" s="688">
        <v>192.06</v>
      </c>
      <c r="F331" s="681">
        <v>0</v>
      </c>
      <c r="G331" s="683">
        <v>0</v>
      </c>
      <c r="H331" s="681">
        <f t="shared" si="59"/>
        <v>192.06</v>
      </c>
      <c r="I331" s="681">
        <v>176.89131</v>
      </c>
      <c r="J331" s="710" t="s">
        <v>862</v>
      </c>
      <c r="K331" s="689" t="s">
        <v>95</v>
      </c>
      <c r="L331" s="693" t="s">
        <v>1004</v>
      </c>
      <c r="M331" s="681">
        <v>187</v>
      </c>
      <c r="N331" s="681">
        <v>178</v>
      </c>
      <c r="O331" s="691">
        <f t="shared" si="60"/>
        <v>-9</v>
      </c>
      <c r="P331" s="681">
        <v>0</v>
      </c>
      <c r="Q331" s="692" t="s">
        <v>95</v>
      </c>
      <c r="R331" s="802" t="s">
        <v>1507</v>
      </c>
      <c r="S331" s="693"/>
      <c r="T331" s="516" t="s">
        <v>554</v>
      </c>
      <c r="U331" s="536" t="s">
        <v>2</v>
      </c>
      <c r="V331" s="518" t="s">
        <v>568</v>
      </c>
      <c r="W331" s="694">
        <v>241</v>
      </c>
      <c r="X331" s="540" t="s">
        <v>733</v>
      </c>
      <c r="Y331" s="537" t="s">
        <v>135</v>
      </c>
      <c r="Z331" s="537"/>
      <c r="AA331" s="538"/>
    </row>
    <row r="332" spans="1:27" s="42" customFormat="1" ht="55.35" customHeight="1" x14ac:dyDescent="0.15">
      <c r="A332" s="695">
        <v>258</v>
      </c>
      <c r="B332" s="802" t="s">
        <v>570</v>
      </c>
      <c r="C332" s="686" t="s">
        <v>361</v>
      </c>
      <c r="D332" s="686" t="s">
        <v>213</v>
      </c>
      <c r="E332" s="688">
        <v>1095.818</v>
      </c>
      <c r="F332" s="681">
        <v>0</v>
      </c>
      <c r="G332" s="683">
        <v>0</v>
      </c>
      <c r="H332" s="681">
        <f t="shared" si="59"/>
        <v>1095.818</v>
      </c>
      <c r="I332" s="681">
        <v>1095.818</v>
      </c>
      <c r="J332" s="710" t="s">
        <v>862</v>
      </c>
      <c r="K332" s="689" t="s">
        <v>95</v>
      </c>
      <c r="L332" s="693" t="s">
        <v>1005</v>
      </c>
      <c r="M332" s="681">
        <v>1098</v>
      </c>
      <c r="N332" s="681">
        <v>1052</v>
      </c>
      <c r="O332" s="691">
        <f t="shared" si="60"/>
        <v>-46</v>
      </c>
      <c r="P332" s="681">
        <v>0</v>
      </c>
      <c r="Q332" s="692" t="s">
        <v>95</v>
      </c>
      <c r="R332" s="802" t="s">
        <v>1508</v>
      </c>
      <c r="S332" s="693"/>
      <c r="T332" s="516" t="s">
        <v>554</v>
      </c>
      <c r="U332" s="536" t="s">
        <v>2</v>
      </c>
      <c r="V332" s="518" t="s">
        <v>568</v>
      </c>
      <c r="W332" s="694">
        <v>242</v>
      </c>
      <c r="X332" s="540" t="s">
        <v>170</v>
      </c>
      <c r="Y332" s="537"/>
      <c r="Z332" s="537" t="s">
        <v>135</v>
      </c>
      <c r="AA332" s="538"/>
    </row>
    <row r="333" spans="1:27" s="42" customFormat="1" ht="63.6" customHeight="1" x14ac:dyDescent="0.15">
      <c r="A333" s="695">
        <v>259</v>
      </c>
      <c r="B333" s="757" t="s">
        <v>571</v>
      </c>
      <c r="C333" s="812" t="s">
        <v>361</v>
      </c>
      <c r="D333" s="812" t="s">
        <v>213</v>
      </c>
      <c r="E333" s="824">
        <v>43.8</v>
      </c>
      <c r="F333" s="681">
        <v>0</v>
      </c>
      <c r="G333" s="683">
        <v>0</v>
      </c>
      <c r="H333" s="681">
        <f t="shared" si="59"/>
        <v>43.8</v>
      </c>
      <c r="I333" s="681">
        <v>37.247999999999998</v>
      </c>
      <c r="J333" s="712" t="s">
        <v>1006</v>
      </c>
      <c r="K333" s="788" t="s">
        <v>95</v>
      </c>
      <c r="L333" s="715" t="s">
        <v>1007</v>
      </c>
      <c r="M333" s="813">
        <v>43</v>
      </c>
      <c r="N333" s="813">
        <v>42</v>
      </c>
      <c r="O333" s="691">
        <f t="shared" si="60"/>
        <v>-1</v>
      </c>
      <c r="P333" s="681">
        <v>0</v>
      </c>
      <c r="Q333" s="692" t="s">
        <v>95</v>
      </c>
      <c r="R333" s="814" t="s">
        <v>1509</v>
      </c>
      <c r="S333" s="715"/>
      <c r="T333" s="516" t="s">
        <v>554</v>
      </c>
      <c r="U333" s="536" t="s">
        <v>2</v>
      </c>
      <c r="V333" s="518" t="s">
        <v>568</v>
      </c>
      <c r="W333" s="694">
        <v>243</v>
      </c>
      <c r="X333" s="540" t="s">
        <v>733</v>
      </c>
      <c r="Y333" s="537"/>
      <c r="Z333" s="537" t="s">
        <v>135</v>
      </c>
      <c r="AA333" s="538"/>
    </row>
    <row r="334" spans="1:27" s="42" customFormat="1" ht="55.35" customHeight="1" x14ac:dyDescent="0.15">
      <c r="A334" s="695">
        <v>260</v>
      </c>
      <c r="B334" s="802" t="s">
        <v>572</v>
      </c>
      <c r="C334" s="686" t="s">
        <v>573</v>
      </c>
      <c r="D334" s="686" t="s">
        <v>213</v>
      </c>
      <c r="E334" s="688">
        <v>13.874000000000001</v>
      </c>
      <c r="F334" s="681">
        <v>0</v>
      </c>
      <c r="G334" s="683">
        <v>0</v>
      </c>
      <c r="H334" s="681">
        <f t="shared" si="59"/>
        <v>13.874000000000001</v>
      </c>
      <c r="I334" s="681">
        <v>12.17916</v>
      </c>
      <c r="J334" s="710" t="s">
        <v>862</v>
      </c>
      <c r="K334" s="689" t="s">
        <v>95</v>
      </c>
      <c r="L334" s="693" t="s">
        <v>1008</v>
      </c>
      <c r="M334" s="681">
        <v>11</v>
      </c>
      <c r="N334" s="681">
        <v>11</v>
      </c>
      <c r="O334" s="691">
        <f t="shared" si="60"/>
        <v>0</v>
      </c>
      <c r="P334" s="681">
        <v>0</v>
      </c>
      <c r="Q334" s="692" t="s">
        <v>95</v>
      </c>
      <c r="R334" s="802" t="s">
        <v>1510</v>
      </c>
      <c r="S334" s="693"/>
      <c r="T334" s="516" t="s">
        <v>554</v>
      </c>
      <c r="U334" s="536" t="s">
        <v>2</v>
      </c>
      <c r="V334" s="518" t="s">
        <v>568</v>
      </c>
      <c r="W334" s="694">
        <v>244</v>
      </c>
      <c r="X334" s="540" t="s">
        <v>734</v>
      </c>
      <c r="Y334" s="537" t="s">
        <v>135</v>
      </c>
      <c r="Z334" s="537"/>
      <c r="AA334" s="538"/>
    </row>
    <row r="335" spans="1:27" s="42" customFormat="1" ht="68.25" customHeight="1" x14ac:dyDescent="0.15">
      <c r="A335" s="695">
        <v>261</v>
      </c>
      <c r="B335" s="802" t="s">
        <v>574</v>
      </c>
      <c r="C335" s="686" t="s">
        <v>240</v>
      </c>
      <c r="D335" s="686" t="s">
        <v>213</v>
      </c>
      <c r="E335" s="688">
        <v>200</v>
      </c>
      <c r="F335" s="681">
        <v>0</v>
      </c>
      <c r="G335" s="683">
        <v>0</v>
      </c>
      <c r="H335" s="681">
        <f t="shared" si="59"/>
        <v>200</v>
      </c>
      <c r="I335" s="681">
        <v>200</v>
      </c>
      <c r="J335" s="710" t="s">
        <v>862</v>
      </c>
      <c r="K335" s="689" t="s">
        <v>95</v>
      </c>
      <c r="L335" s="693" t="s">
        <v>1009</v>
      </c>
      <c r="M335" s="681">
        <v>200</v>
      </c>
      <c r="N335" s="681">
        <v>200</v>
      </c>
      <c r="O335" s="691">
        <f t="shared" si="60"/>
        <v>0</v>
      </c>
      <c r="P335" s="815">
        <v>0</v>
      </c>
      <c r="Q335" s="692" t="s">
        <v>95</v>
      </c>
      <c r="R335" s="802" t="s">
        <v>1511</v>
      </c>
      <c r="S335" s="693"/>
      <c r="T335" s="516" t="s">
        <v>554</v>
      </c>
      <c r="U335" s="536" t="s">
        <v>2</v>
      </c>
      <c r="V335" s="518" t="s">
        <v>568</v>
      </c>
      <c r="W335" s="694">
        <v>245</v>
      </c>
      <c r="X335" s="540" t="s">
        <v>733</v>
      </c>
      <c r="Y335" s="537"/>
      <c r="Z335" s="537" t="s">
        <v>135</v>
      </c>
      <c r="AA335" s="538"/>
    </row>
    <row r="336" spans="1:27" s="42" customFormat="1" ht="53.85" customHeight="1" x14ac:dyDescent="0.15">
      <c r="A336" s="695">
        <v>262</v>
      </c>
      <c r="B336" s="802" t="s">
        <v>575</v>
      </c>
      <c r="C336" s="686" t="s">
        <v>361</v>
      </c>
      <c r="D336" s="686" t="s">
        <v>213</v>
      </c>
      <c r="E336" s="688">
        <v>7815</v>
      </c>
      <c r="F336" s="681">
        <v>0</v>
      </c>
      <c r="G336" s="683">
        <v>0</v>
      </c>
      <c r="H336" s="681">
        <f t="shared" si="59"/>
        <v>7815</v>
      </c>
      <c r="I336" s="681">
        <v>7809.0940000000001</v>
      </c>
      <c r="J336" s="710" t="s">
        <v>862</v>
      </c>
      <c r="K336" s="689" t="s">
        <v>95</v>
      </c>
      <c r="L336" s="693" t="s">
        <v>1010</v>
      </c>
      <c r="M336" s="681">
        <v>7616</v>
      </c>
      <c r="N336" s="681">
        <v>7510</v>
      </c>
      <c r="O336" s="691">
        <f t="shared" si="60"/>
        <v>-106</v>
      </c>
      <c r="P336" s="681">
        <v>0</v>
      </c>
      <c r="Q336" s="692" t="s">
        <v>95</v>
      </c>
      <c r="R336" s="802" t="s">
        <v>1512</v>
      </c>
      <c r="S336" s="693"/>
      <c r="T336" s="516" t="s">
        <v>554</v>
      </c>
      <c r="U336" s="536" t="s">
        <v>2</v>
      </c>
      <c r="V336" s="518" t="s">
        <v>576</v>
      </c>
      <c r="W336" s="694">
        <v>246</v>
      </c>
      <c r="X336" s="540" t="s">
        <v>171</v>
      </c>
      <c r="Y336" s="537"/>
      <c r="Z336" s="537" t="s">
        <v>135</v>
      </c>
      <c r="AA336" s="538"/>
    </row>
    <row r="337" spans="1:27" ht="21.6" customHeight="1" x14ac:dyDescent="0.15">
      <c r="A337" s="455"/>
      <c r="B337" s="456" t="s">
        <v>577</v>
      </c>
      <c r="C337" s="456"/>
      <c r="D337" s="456"/>
      <c r="E337" s="457"/>
      <c r="F337" s="458"/>
      <c r="G337" s="458"/>
      <c r="H337" s="459"/>
      <c r="I337" s="459"/>
      <c r="J337" s="460"/>
      <c r="K337" s="461"/>
      <c r="L337" s="461"/>
      <c r="M337" s="459"/>
      <c r="N337" s="459"/>
      <c r="O337" s="459"/>
      <c r="P337" s="462"/>
      <c r="Q337" s="463"/>
      <c r="R337" s="464"/>
      <c r="S337" s="465"/>
      <c r="T337" s="465"/>
      <c r="U337" s="465"/>
      <c r="V337" s="466"/>
      <c r="W337" s="465"/>
      <c r="X337" s="467"/>
      <c r="Y337" s="465"/>
      <c r="Z337" s="465"/>
      <c r="AA337" s="468"/>
    </row>
    <row r="338" spans="1:27" s="42" customFormat="1" ht="64.5" customHeight="1" x14ac:dyDescent="0.15">
      <c r="A338" s="695">
        <v>263</v>
      </c>
      <c r="B338" s="802" t="s">
        <v>578</v>
      </c>
      <c r="C338" s="686" t="s">
        <v>361</v>
      </c>
      <c r="D338" s="686" t="s">
        <v>213</v>
      </c>
      <c r="E338" s="688">
        <v>12026.210999999999</v>
      </c>
      <c r="F338" s="681">
        <v>89.516999999999996</v>
      </c>
      <c r="G338" s="683">
        <v>160</v>
      </c>
      <c r="H338" s="681">
        <f>E338+F338-G338</f>
        <v>11955.727999999999</v>
      </c>
      <c r="I338" s="681">
        <v>11155</v>
      </c>
      <c r="J338" s="712" t="s">
        <v>1513</v>
      </c>
      <c r="K338" s="689" t="s">
        <v>95</v>
      </c>
      <c r="L338" s="693" t="s">
        <v>1011</v>
      </c>
      <c r="M338" s="681">
        <v>11611</v>
      </c>
      <c r="N338" s="681">
        <v>11524</v>
      </c>
      <c r="O338" s="691">
        <f t="shared" ref="O338:O339" si="61">+N338-M338</f>
        <v>-87</v>
      </c>
      <c r="P338" s="681">
        <v>-15.224</v>
      </c>
      <c r="Q338" s="692" t="s">
        <v>93</v>
      </c>
      <c r="R338" s="802" t="s">
        <v>1514</v>
      </c>
      <c r="S338" s="693"/>
      <c r="T338" s="516" t="s">
        <v>554</v>
      </c>
      <c r="U338" s="536" t="s">
        <v>2</v>
      </c>
      <c r="V338" s="518" t="s">
        <v>568</v>
      </c>
      <c r="W338" s="816" t="s">
        <v>1515</v>
      </c>
      <c r="X338" s="536" t="s">
        <v>121</v>
      </c>
      <c r="Y338" s="537" t="s">
        <v>135</v>
      </c>
      <c r="Z338" s="537" t="s">
        <v>135</v>
      </c>
      <c r="AA338" s="538"/>
    </row>
    <row r="339" spans="1:27" s="42" customFormat="1" ht="53.85" customHeight="1" x14ac:dyDescent="0.15">
      <c r="A339" s="695">
        <v>264</v>
      </c>
      <c r="B339" s="802" t="s">
        <v>579</v>
      </c>
      <c r="C339" s="686" t="s">
        <v>381</v>
      </c>
      <c r="D339" s="686" t="s">
        <v>580</v>
      </c>
      <c r="E339" s="688">
        <v>2828.0360000000001</v>
      </c>
      <c r="F339" s="681">
        <v>0</v>
      </c>
      <c r="G339" s="683">
        <v>0</v>
      </c>
      <c r="H339" s="681">
        <f t="shared" ref="H339" si="62">E339+F339-G339</f>
        <v>2828.0360000000001</v>
      </c>
      <c r="I339" s="681">
        <v>2828.0349999999999</v>
      </c>
      <c r="J339" s="710" t="s">
        <v>862</v>
      </c>
      <c r="K339" s="689" t="s">
        <v>95</v>
      </c>
      <c r="L339" s="693" t="s">
        <v>1012</v>
      </c>
      <c r="M339" s="681">
        <v>4127</v>
      </c>
      <c r="N339" s="681">
        <v>1318</v>
      </c>
      <c r="O339" s="691">
        <f t="shared" si="61"/>
        <v>-2809</v>
      </c>
      <c r="P339" s="681">
        <v>0</v>
      </c>
      <c r="Q339" s="692" t="s">
        <v>95</v>
      </c>
      <c r="R339" s="802" t="s">
        <v>1516</v>
      </c>
      <c r="S339" s="693"/>
      <c r="T339" s="516" t="s">
        <v>554</v>
      </c>
      <c r="U339" s="536" t="s">
        <v>2</v>
      </c>
      <c r="V339" s="518" t="s">
        <v>568</v>
      </c>
      <c r="W339" s="694">
        <v>248</v>
      </c>
      <c r="X339" s="540" t="s">
        <v>734</v>
      </c>
      <c r="Y339" s="537"/>
      <c r="Z339" s="537" t="s">
        <v>135</v>
      </c>
      <c r="AA339" s="538"/>
    </row>
    <row r="340" spans="1:27" ht="21.6" customHeight="1" x14ac:dyDescent="0.15">
      <c r="A340" s="455"/>
      <c r="B340" s="456" t="s">
        <v>581</v>
      </c>
      <c r="C340" s="456"/>
      <c r="D340" s="456"/>
      <c r="E340" s="457"/>
      <c r="F340" s="458"/>
      <c r="G340" s="458"/>
      <c r="H340" s="459"/>
      <c r="I340" s="459"/>
      <c r="J340" s="460"/>
      <c r="K340" s="461"/>
      <c r="L340" s="461"/>
      <c r="M340" s="459"/>
      <c r="N340" s="459"/>
      <c r="O340" s="459"/>
      <c r="P340" s="462"/>
      <c r="Q340" s="463"/>
      <c r="R340" s="464"/>
      <c r="S340" s="465"/>
      <c r="T340" s="465"/>
      <c r="U340" s="465"/>
      <c r="V340" s="466"/>
      <c r="W340" s="465"/>
      <c r="X340" s="467"/>
      <c r="Y340" s="465"/>
      <c r="Z340" s="465"/>
      <c r="AA340" s="468"/>
    </row>
    <row r="341" spans="1:27" s="42" customFormat="1" ht="78.95" customHeight="1" x14ac:dyDescent="0.15">
      <c r="A341" s="695">
        <v>265</v>
      </c>
      <c r="B341" s="802" t="s">
        <v>582</v>
      </c>
      <c r="C341" s="686" t="s">
        <v>332</v>
      </c>
      <c r="D341" s="686" t="s">
        <v>213</v>
      </c>
      <c r="E341" s="688">
        <v>695.94100000000003</v>
      </c>
      <c r="F341" s="681">
        <v>0</v>
      </c>
      <c r="G341" s="683">
        <v>0</v>
      </c>
      <c r="H341" s="681">
        <f t="shared" ref="H341" si="63">E341+F341-G341</f>
        <v>695.94100000000003</v>
      </c>
      <c r="I341" s="681">
        <v>589.17320400000006</v>
      </c>
      <c r="J341" s="710" t="s">
        <v>862</v>
      </c>
      <c r="K341" s="689" t="s">
        <v>95</v>
      </c>
      <c r="L341" s="693" t="s">
        <v>1013</v>
      </c>
      <c r="M341" s="681">
        <v>706</v>
      </c>
      <c r="N341" s="681">
        <v>863</v>
      </c>
      <c r="O341" s="691">
        <f t="shared" ref="O341" si="64">+N341-M341</f>
        <v>157</v>
      </c>
      <c r="P341" s="681">
        <v>0</v>
      </c>
      <c r="Q341" s="692" t="s">
        <v>95</v>
      </c>
      <c r="R341" s="802" t="s">
        <v>1517</v>
      </c>
      <c r="S341" s="693"/>
      <c r="T341" s="516" t="s">
        <v>554</v>
      </c>
      <c r="U341" s="536" t="s">
        <v>2</v>
      </c>
      <c r="V341" s="518" t="s">
        <v>568</v>
      </c>
      <c r="W341" s="694">
        <v>250</v>
      </c>
      <c r="X341" s="540" t="s">
        <v>170</v>
      </c>
      <c r="Y341" s="537" t="s">
        <v>135</v>
      </c>
      <c r="Z341" s="537" t="s">
        <v>135</v>
      </c>
      <c r="AA341" s="538"/>
    </row>
    <row r="342" spans="1:27" ht="21.6" customHeight="1" x14ac:dyDescent="0.15">
      <c r="A342" s="455"/>
      <c r="B342" s="456" t="s">
        <v>583</v>
      </c>
      <c r="C342" s="456"/>
      <c r="D342" s="456"/>
      <c r="E342" s="457"/>
      <c r="F342" s="458"/>
      <c r="G342" s="458"/>
      <c r="H342" s="459"/>
      <c r="I342" s="459"/>
      <c r="J342" s="460"/>
      <c r="K342" s="461"/>
      <c r="L342" s="461"/>
      <c r="M342" s="459"/>
      <c r="N342" s="459"/>
      <c r="O342" s="459"/>
      <c r="P342" s="462"/>
      <c r="Q342" s="463"/>
      <c r="R342" s="464"/>
      <c r="S342" s="465"/>
      <c r="T342" s="465"/>
      <c r="U342" s="465"/>
      <c r="V342" s="466"/>
      <c r="W342" s="465"/>
      <c r="X342" s="467"/>
      <c r="Y342" s="465"/>
      <c r="Z342" s="465"/>
      <c r="AA342" s="468"/>
    </row>
    <row r="343" spans="1:27" s="42" customFormat="1" ht="63.6" customHeight="1" x14ac:dyDescent="0.15">
      <c r="A343" s="695">
        <v>266</v>
      </c>
      <c r="B343" s="802" t="s">
        <v>822</v>
      </c>
      <c r="C343" s="686" t="s">
        <v>247</v>
      </c>
      <c r="D343" s="686" t="s">
        <v>213</v>
      </c>
      <c r="E343" s="688">
        <v>22.085999999999999</v>
      </c>
      <c r="F343" s="681">
        <v>0</v>
      </c>
      <c r="G343" s="683">
        <v>0</v>
      </c>
      <c r="H343" s="681">
        <f t="shared" ref="H343" si="65">E343+F343-G343</f>
        <v>22.085999999999999</v>
      </c>
      <c r="I343" s="681">
        <v>20</v>
      </c>
      <c r="J343" s="710" t="s">
        <v>862</v>
      </c>
      <c r="K343" s="689" t="s">
        <v>95</v>
      </c>
      <c r="L343" s="693" t="s">
        <v>1014</v>
      </c>
      <c r="M343" s="681">
        <v>21</v>
      </c>
      <c r="N343" s="681">
        <v>19</v>
      </c>
      <c r="O343" s="691">
        <f t="shared" ref="O343" si="66">+N343-M343</f>
        <v>-2</v>
      </c>
      <c r="P343" s="681">
        <v>0</v>
      </c>
      <c r="Q343" s="692" t="s">
        <v>95</v>
      </c>
      <c r="R343" s="802" t="s">
        <v>1518</v>
      </c>
      <c r="S343" s="693"/>
      <c r="T343" s="516" t="s">
        <v>554</v>
      </c>
      <c r="U343" s="536" t="s">
        <v>2</v>
      </c>
      <c r="V343" s="518" t="s">
        <v>584</v>
      </c>
      <c r="W343" s="694">
        <v>251</v>
      </c>
      <c r="X343" s="540" t="s">
        <v>171</v>
      </c>
      <c r="Y343" s="537" t="s">
        <v>135</v>
      </c>
      <c r="Z343" s="537"/>
      <c r="AA343" s="538"/>
    </row>
    <row r="344" spans="1:27" s="28" customFormat="1" ht="21.6" customHeight="1" x14ac:dyDescent="0.15">
      <c r="A344" s="522"/>
      <c r="B344" s="523" t="s">
        <v>585</v>
      </c>
      <c r="C344" s="523"/>
      <c r="D344" s="523"/>
      <c r="E344" s="524"/>
      <c r="F344" s="525"/>
      <c r="G344" s="525"/>
      <c r="H344" s="526"/>
      <c r="I344" s="526"/>
      <c r="J344" s="527"/>
      <c r="K344" s="528"/>
      <c r="L344" s="528"/>
      <c r="M344" s="526"/>
      <c r="N344" s="526"/>
      <c r="O344" s="526"/>
      <c r="P344" s="529"/>
      <c r="Q344" s="530"/>
      <c r="R344" s="531"/>
      <c r="S344" s="532"/>
      <c r="T344" s="532"/>
      <c r="U344" s="532"/>
      <c r="V344" s="533"/>
      <c r="W344" s="532"/>
      <c r="X344" s="534"/>
      <c r="Y344" s="532"/>
      <c r="Z344" s="532"/>
      <c r="AA344" s="535"/>
    </row>
    <row r="345" spans="1:27" ht="21.6" customHeight="1" x14ac:dyDescent="0.15">
      <c r="A345" s="455"/>
      <c r="B345" s="456" t="s">
        <v>586</v>
      </c>
      <c r="C345" s="456"/>
      <c r="D345" s="456"/>
      <c r="E345" s="457"/>
      <c r="F345" s="458"/>
      <c r="G345" s="458"/>
      <c r="H345" s="459"/>
      <c r="I345" s="459"/>
      <c r="J345" s="460"/>
      <c r="K345" s="461"/>
      <c r="L345" s="461"/>
      <c r="M345" s="459"/>
      <c r="N345" s="459"/>
      <c r="O345" s="459"/>
      <c r="P345" s="462"/>
      <c r="Q345" s="463"/>
      <c r="R345" s="464"/>
      <c r="S345" s="465"/>
      <c r="T345" s="465"/>
      <c r="U345" s="465"/>
      <c r="V345" s="466"/>
      <c r="W345" s="465"/>
      <c r="X345" s="467"/>
      <c r="Y345" s="465"/>
      <c r="Z345" s="465"/>
      <c r="AA345" s="468"/>
    </row>
    <row r="346" spans="1:27" s="42" customFormat="1" ht="75.75" customHeight="1" x14ac:dyDescent="0.15">
      <c r="A346" s="333">
        <v>267</v>
      </c>
      <c r="B346" s="798" t="s">
        <v>587</v>
      </c>
      <c r="C346" s="335" t="s">
        <v>328</v>
      </c>
      <c r="D346" s="335" t="s">
        <v>213</v>
      </c>
      <c r="E346" s="336">
        <v>59.622999999999998</v>
      </c>
      <c r="F346" s="319">
        <v>0</v>
      </c>
      <c r="G346" s="318">
        <v>0</v>
      </c>
      <c r="H346" s="319">
        <f t="shared" ref="H346:H350" si="67">E346+F346-G346</f>
        <v>59.622999999999998</v>
      </c>
      <c r="I346" s="319">
        <v>51.997186999999997</v>
      </c>
      <c r="J346" s="714" t="s">
        <v>862</v>
      </c>
      <c r="K346" s="689" t="s">
        <v>95</v>
      </c>
      <c r="L346" s="693" t="s">
        <v>1015</v>
      </c>
      <c r="M346" s="319">
        <v>53.661000000000001</v>
      </c>
      <c r="N346" s="681">
        <v>57.125</v>
      </c>
      <c r="O346" s="691">
        <f t="shared" ref="O346:O350" si="68">+N346-M346</f>
        <v>3.4639999999999986</v>
      </c>
      <c r="P346" s="681">
        <v>0</v>
      </c>
      <c r="Q346" s="692" t="s">
        <v>95</v>
      </c>
      <c r="R346" s="802" t="s">
        <v>1447</v>
      </c>
      <c r="S346" s="693"/>
      <c r="T346" s="516" t="s">
        <v>1424</v>
      </c>
      <c r="U346" s="342" t="s">
        <v>2</v>
      </c>
      <c r="V346" s="328" t="s">
        <v>588</v>
      </c>
      <c r="W346" s="343">
        <v>252</v>
      </c>
      <c r="X346" s="330" t="s">
        <v>733</v>
      </c>
      <c r="Y346" s="331" t="s">
        <v>135</v>
      </c>
      <c r="Z346" s="331"/>
      <c r="AA346" s="332"/>
    </row>
    <row r="347" spans="1:27" s="42" customFormat="1" ht="65.099999999999994" customHeight="1" x14ac:dyDescent="0.15">
      <c r="A347" s="333">
        <v>268</v>
      </c>
      <c r="B347" s="798" t="s">
        <v>589</v>
      </c>
      <c r="C347" s="335" t="s">
        <v>357</v>
      </c>
      <c r="D347" s="335" t="s">
        <v>213</v>
      </c>
      <c r="E347" s="336">
        <v>24.986999999999998</v>
      </c>
      <c r="F347" s="319">
        <v>0</v>
      </c>
      <c r="G347" s="318">
        <v>0</v>
      </c>
      <c r="H347" s="319">
        <f t="shared" si="67"/>
        <v>24.986999999999998</v>
      </c>
      <c r="I347" s="319">
        <v>20.844000000000001</v>
      </c>
      <c r="J347" s="714" t="s">
        <v>862</v>
      </c>
      <c r="K347" s="689" t="s">
        <v>95</v>
      </c>
      <c r="L347" s="693" t="s">
        <v>1016</v>
      </c>
      <c r="M347" s="319">
        <v>22.489000000000001</v>
      </c>
      <c r="N347" s="681">
        <v>23.486999999999998</v>
      </c>
      <c r="O347" s="691">
        <f t="shared" si="68"/>
        <v>0.99799999999999756</v>
      </c>
      <c r="P347" s="681">
        <v>0</v>
      </c>
      <c r="Q347" s="692" t="s">
        <v>95</v>
      </c>
      <c r="R347" s="802" t="s">
        <v>1446</v>
      </c>
      <c r="S347" s="693"/>
      <c r="T347" s="516" t="s">
        <v>1424</v>
      </c>
      <c r="U347" s="342" t="s">
        <v>2</v>
      </c>
      <c r="V347" s="328" t="s">
        <v>588</v>
      </c>
      <c r="W347" s="343">
        <v>253</v>
      </c>
      <c r="X347" s="330" t="s">
        <v>170</v>
      </c>
      <c r="Y347" s="331" t="s">
        <v>135</v>
      </c>
      <c r="Z347" s="331"/>
      <c r="AA347" s="332"/>
    </row>
    <row r="348" spans="1:27" s="42" customFormat="1" ht="99.95" customHeight="1" x14ac:dyDescent="0.15">
      <c r="A348" s="333">
        <v>269</v>
      </c>
      <c r="B348" s="798" t="s">
        <v>590</v>
      </c>
      <c r="C348" s="335" t="s">
        <v>240</v>
      </c>
      <c r="D348" s="335" t="s">
        <v>213</v>
      </c>
      <c r="E348" s="336">
        <v>24.187999999999999</v>
      </c>
      <c r="F348" s="319">
        <v>0</v>
      </c>
      <c r="G348" s="318">
        <v>0</v>
      </c>
      <c r="H348" s="319">
        <f t="shared" si="67"/>
        <v>24.187999999999999</v>
      </c>
      <c r="I348" s="319">
        <v>19.98</v>
      </c>
      <c r="J348" s="713" t="s">
        <v>1018</v>
      </c>
      <c r="K348" s="689" t="s">
        <v>95</v>
      </c>
      <c r="L348" s="693" t="s">
        <v>1017</v>
      </c>
      <c r="M348" s="319">
        <v>21.933</v>
      </c>
      <c r="N348" s="681">
        <v>27.338999999999999</v>
      </c>
      <c r="O348" s="691">
        <f t="shared" si="68"/>
        <v>5.4059999999999988</v>
      </c>
      <c r="P348" s="681">
        <v>0</v>
      </c>
      <c r="Q348" s="692" t="s">
        <v>95</v>
      </c>
      <c r="R348" s="802" t="s">
        <v>1448</v>
      </c>
      <c r="S348" s="693"/>
      <c r="T348" s="516" t="s">
        <v>1424</v>
      </c>
      <c r="U348" s="342" t="s">
        <v>2</v>
      </c>
      <c r="V348" s="328" t="s">
        <v>588</v>
      </c>
      <c r="W348" s="343">
        <v>254</v>
      </c>
      <c r="X348" s="342" t="s">
        <v>121</v>
      </c>
      <c r="Y348" s="331" t="s">
        <v>135</v>
      </c>
      <c r="Z348" s="331"/>
      <c r="AA348" s="332"/>
    </row>
    <row r="349" spans="1:27" s="42" customFormat="1" ht="78.599999999999994" customHeight="1" x14ac:dyDescent="0.15">
      <c r="A349" s="333">
        <v>270</v>
      </c>
      <c r="B349" s="798" t="s">
        <v>591</v>
      </c>
      <c r="C349" s="335" t="s">
        <v>328</v>
      </c>
      <c r="D349" s="335" t="s">
        <v>213</v>
      </c>
      <c r="E349" s="336">
        <v>25.530999999999999</v>
      </c>
      <c r="F349" s="319">
        <v>0</v>
      </c>
      <c r="G349" s="318">
        <v>0</v>
      </c>
      <c r="H349" s="319">
        <f t="shared" si="67"/>
        <v>25.530999999999999</v>
      </c>
      <c r="I349" s="319">
        <v>33.980057000000002</v>
      </c>
      <c r="J349" s="714" t="s">
        <v>862</v>
      </c>
      <c r="K349" s="689" t="s">
        <v>95</v>
      </c>
      <c r="L349" s="693" t="s">
        <v>1019</v>
      </c>
      <c r="M349" s="319">
        <v>25.556000000000001</v>
      </c>
      <c r="N349" s="681">
        <v>41.302</v>
      </c>
      <c r="O349" s="691">
        <f t="shared" si="68"/>
        <v>15.745999999999999</v>
      </c>
      <c r="P349" s="681">
        <v>0</v>
      </c>
      <c r="Q349" s="692" t="s">
        <v>95</v>
      </c>
      <c r="R349" s="802" t="s">
        <v>1449</v>
      </c>
      <c r="S349" s="693"/>
      <c r="T349" s="516" t="s">
        <v>1424</v>
      </c>
      <c r="U349" s="342" t="s">
        <v>2</v>
      </c>
      <c r="V349" s="328" t="s">
        <v>588</v>
      </c>
      <c r="W349" s="343">
        <v>255</v>
      </c>
      <c r="X349" s="330" t="s">
        <v>733</v>
      </c>
      <c r="Y349" s="331" t="s">
        <v>135</v>
      </c>
      <c r="Z349" s="331"/>
      <c r="AA349" s="332"/>
    </row>
    <row r="350" spans="1:27" s="42" customFormat="1" ht="123" customHeight="1" x14ac:dyDescent="0.15">
      <c r="A350" s="333">
        <v>271</v>
      </c>
      <c r="B350" s="798" t="s">
        <v>592</v>
      </c>
      <c r="C350" s="335" t="s">
        <v>328</v>
      </c>
      <c r="D350" s="335" t="s">
        <v>213</v>
      </c>
      <c r="E350" s="336">
        <v>98.278999999999996</v>
      </c>
      <c r="F350" s="319">
        <v>0</v>
      </c>
      <c r="G350" s="318">
        <v>0</v>
      </c>
      <c r="H350" s="319">
        <f t="shared" si="67"/>
        <v>98.278999999999996</v>
      </c>
      <c r="I350" s="319">
        <v>95.652180000000001</v>
      </c>
      <c r="J350" s="713" t="s">
        <v>1020</v>
      </c>
      <c r="K350" s="689" t="s">
        <v>95</v>
      </c>
      <c r="L350" s="693" t="s">
        <v>1021</v>
      </c>
      <c r="M350" s="319">
        <v>134.52000000000001</v>
      </c>
      <c r="N350" s="681">
        <v>167.34200000000001</v>
      </c>
      <c r="O350" s="691">
        <f t="shared" si="68"/>
        <v>32.822000000000003</v>
      </c>
      <c r="P350" s="681">
        <v>0</v>
      </c>
      <c r="Q350" s="692" t="s">
        <v>95</v>
      </c>
      <c r="R350" s="802" t="s">
        <v>1450</v>
      </c>
      <c r="S350" s="693"/>
      <c r="T350" s="516" t="s">
        <v>1424</v>
      </c>
      <c r="U350" s="342" t="s">
        <v>2</v>
      </c>
      <c r="V350" s="328" t="s">
        <v>588</v>
      </c>
      <c r="W350" s="343">
        <v>256</v>
      </c>
      <c r="X350" s="342" t="s">
        <v>121</v>
      </c>
      <c r="Y350" s="331" t="s">
        <v>135</v>
      </c>
      <c r="Z350" s="331"/>
      <c r="AA350" s="332"/>
    </row>
    <row r="351" spans="1:27" ht="25.35" customHeight="1" x14ac:dyDescent="0.15">
      <c r="A351" s="123"/>
      <c r="B351" s="573" t="s">
        <v>593</v>
      </c>
      <c r="C351" s="120"/>
      <c r="D351" s="120"/>
      <c r="E351" s="485"/>
      <c r="F351" s="486"/>
      <c r="G351" s="487"/>
      <c r="H351" s="488"/>
      <c r="I351" s="768"/>
      <c r="J351" s="489"/>
      <c r="K351" s="801"/>
      <c r="L351" s="350"/>
      <c r="M351" s="486"/>
      <c r="N351" s="319"/>
      <c r="O351" s="323"/>
      <c r="P351" s="319"/>
      <c r="Q351" s="803"/>
      <c r="R351" s="798"/>
      <c r="S351" s="124"/>
      <c r="T351" s="516"/>
      <c r="U351" s="536"/>
      <c r="V351" s="518"/>
      <c r="W351" s="493"/>
      <c r="X351" s="540"/>
      <c r="Y351" s="537"/>
      <c r="Z351" s="537"/>
      <c r="AA351" s="538"/>
    </row>
    <row r="352" spans="1:27" ht="25.35" customHeight="1" x14ac:dyDescent="0.15">
      <c r="A352" s="123"/>
      <c r="B352" s="573" t="s">
        <v>594</v>
      </c>
      <c r="C352" s="120"/>
      <c r="D352" s="120"/>
      <c r="E352" s="485"/>
      <c r="F352" s="486"/>
      <c r="G352" s="487"/>
      <c r="H352" s="497"/>
      <c r="I352" s="319"/>
      <c r="J352" s="489"/>
      <c r="K352" s="801"/>
      <c r="L352" s="350"/>
      <c r="M352" s="486"/>
      <c r="N352" s="319"/>
      <c r="O352" s="323"/>
      <c r="P352" s="319"/>
      <c r="Q352" s="803"/>
      <c r="R352" s="798"/>
      <c r="S352" s="124"/>
      <c r="T352" s="516"/>
      <c r="U352" s="536"/>
      <c r="V352" s="518"/>
      <c r="W352" s="493"/>
      <c r="X352" s="540"/>
      <c r="Y352" s="537"/>
      <c r="Z352" s="537"/>
      <c r="AA352" s="538"/>
    </row>
    <row r="353" spans="1:27" ht="25.35" customHeight="1" x14ac:dyDescent="0.15">
      <c r="A353" s="123"/>
      <c r="B353" s="573" t="s">
        <v>595</v>
      </c>
      <c r="C353" s="120"/>
      <c r="D353" s="120"/>
      <c r="E353" s="485"/>
      <c r="F353" s="486"/>
      <c r="G353" s="487"/>
      <c r="H353" s="497"/>
      <c r="I353" s="319"/>
      <c r="J353" s="489"/>
      <c r="K353" s="801"/>
      <c r="L353" s="350"/>
      <c r="M353" s="486"/>
      <c r="N353" s="319"/>
      <c r="O353" s="323"/>
      <c r="P353" s="319"/>
      <c r="Q353" s="803"/>
      <c r="R353" s="798"/>
      <c r="S353" s="124"/>
      <c r="T353" s="516"/>
      <c r="U353" s="536"/>
      <c r="V353" s="518"/>
      <c r="W353" s="493"/>
      <c r="X353" s="540"/>
      <c r="Y353" s="537"/>
      <c r="Z353" s="537"/>
      <c r="AA353" s="538"/>
    </row>
    <row r="354" spans="1:27" ht="32.85" customHeight="1" x14ac:dyDescent="0.15">
      <c r="A354" s="123"/>
      <c r="B354" s="573" t="s">
        <v>810</v>
      </c>
      <c r="C354" s="120"/>
      <c r="D354" s="120"/>
      <c r="E354" s="485"/>
      <c r="F354" s="486"/>
      <c r="G354" s="487"/>
      <c r="H354" s="497"/>
      <c r="I354" s="319"/>
      <c r="J354" s="489"/>
      <c r="K354" s="801"/>
      <c r="L354" s="350"/>
      <c r="M354" s="486"/>
      <c r="N354" s="319"/>
      <c r="O354" s="323"/>
      <c r="P354" s="319"/>
      <c r="Q354" s="803"/>
      <c r="R354" s="798"/>
      <c r="S354" s="124"/>
      <c r="T354" s="516"/>
      <c r="U354" s="536"/>
      <c r="V354" s="518"/>
      <c r="W354" s="493"/>
      <c r="X354" s="540"/>
      <c r="Y354" s="537"/>
      <c r="Z354" s="537"/>
      <c r="AA354" s="538"/>
    </row>
    <row r="355" spans="1:27" ht="21.6" customHeight="1" x14ac:dyDescent="0.15">
      <c r="A355" s="455"/>
      <c r="B355" s="456" t="s">
        <v>596</v>
      </c>
      <c r="C355" s="456"/>
      <c r="D355" s="456"/>
      <c r="E355" s="457"/>
      <c r="F355" s="458"/>
      <c r="G355" s="458"/>
      <c r="H355" s="459"/>
      <c r="I355" s="459"/>
      <c r="J355" s="460"/>
      <c r="K355" s="461"/>
      <c r="L355" s="461"/>
      <c r="M355" s="459"/>
      <c r="N355" s="459"/>
      <c r="O355" s="459"/>
      <c r="P355" s="462"/>
      <c r="Q355" s="463"/>
      <c r="R355" s="464"/>
      <c r="S355" s="465"/>
      <c r="T355" s="465"/>
      <c r="U355" s="465"/>
      <c r="V355" s="466"/>
      <c r="W355" s="465"/>
      <c r="X355" s="467"/>
      <c r="Y355" s="465"/>
      <c r="Z355" s="465"/>
      <c r="AA355" s="468"/>
    </row>
    <row r="356" spans="1:27" s="42" customFormat="1" ht="50.85" customHeight="1" x14ac:dyDescent="0.15">
      <c r="A356" s="577">
        <v>272</v>
      </c>
      <c r="B356" s="798" t="s">
        <v>597</v>
      </c>
      <c r="C356" s="335" t="s">
        <v>598</v>
      </c>
      <c r="D356" s="335" t="s">
        <v>213</v>
      </c>
      <c r="E356" s="336">
        <v>1.7290000000000001</v>
      </c>
      <c r="F356" s="319">
        <v>0</v>
      </c>
      <c r="G356" s="319">
        <v>0</v>
      </c>
      <c r="H356" s="319">
        <f t="shared" ref="H356" si="69">E356+F356-G356</f>
        <v>1.7290000000000001</v>
      </c>
      <c r="I356" s="319">
        <v>0.63768400000000003</v>
      </c>
      <c r="J356" s="714" t="s">
        <v>862</v>
      </c>
      <c r="K356" s="801" t="s">
        <v>95</v>
      </c>
      <c r="L356" s="693" t="s">
        <v>1022</v>
      </c>
      <c r="M356" s="319">
        <v>1.0389999999999999</v>
      </c>
      <c r="N356" s="319">
        <v>1.0389999999999999</v>
      </c>
      <c r="O356" s="360">
        <f t="shared" ref="O356" si="70">+N356-M356</f>
        <v>0</v>
      </c>
      <c r="P356" s="681">
        <v>0</v>
      </c>
      <c r="Q356" s="803" t="s">
        <v>95</v>
      </c>
      <c r="R356" s="798" t="s">
        <v>1451</v>
      </c>
      <c r="S356" s="132"/>
      <c r="T356" s="798" t="s">
        <v>1428</v>
      </c>
      <c r="U356" s="342" t="s">
        <v>2</v>
      </c>
      <c r="V356" s="328" t="s">
        <v>588</v>
      </c>
      <c r="W356" s="797">
        <v>257</v>
      </c>
      <c r="X356" s="342" t="s">
        <v>733</v>
      </c>
      <c r="Y356" s="331" t="s">
        <v>135</v>
      </c>
      <c r="Z356" s="331"/>
      <c r="AA356" s="332"/>
    </row>
    <row r="357" spans="1:27" ht="33.75" x14ac:dyDescent="0.15">
      <c r="A357" s="574"/>
      <c r="B357" s="575" t="s">
        <v>599</v>
      </c>
      <c r="C357" s="120"/>
      <c r="D357" s="120"/>
      <c r="E357" s="485"/>
      <c r="F357" s="486"/>
      <c r="G357" s="487"/>
      <c r="H357" s="488"/>
      <c r="I357" s="768"/>
      <c r="J357" s="489"/>
      <c r="K357" s="801"/>
      <c r="L357" s="350"/>
      <c r="M357" s="486"/>
      <c r="N357" s="319"/>
      <c r="O357" s="323"/>
      <c r="P357" s="319"/>
      <c r="Q357" s="803"/>
      <c r="R357" s="798"/>
      <c r="S357" s="124"/>
      <c r="T357" s="516"/>
      <c r="U357" s="536"/>
      <c r="V357" s="518"/>
      <c r="W357" s="576"/>
      <c r="X357" s="540"/>
      <c r="Y357" s="537"/>
      <c r="Z357" s="537"/>
      <c r="AA357" s="538"/>
    </row>
    <row r="358" spans="1:27" ht="29.25" customHeight="1" x14ac:dyDescent="0.15">
      <c r="A358" s="577"/>
      <c r="B358" s="575" t="s">
        <v>771</v>
      </c>
      <c r="C358" s="120"/>
      <c r="D358" s="120"/>
      <c r="E358" s="485"/>
      <c r="F358" s="486"/>
      <c r="G358" s="487"/>
      <c r="H358" s="497"/>
      <c r="I358" s="319"/>
      <c r="J358" s="489"/>
      <c r="K358" s="801"/>
      <c r="L358" s="350"/>
      <c r="M358" s="486"/>
      <c r="N358" s="319"/>
      <c r="O358" s="323"/>
      <c r="P358" s="319"/>
      <c r="Q358" s="803"/>
      <c r="R358" s="798"/>
      <c r="S358" s="124"/>
      <c r="T358" s="516"/>
      <c r="U358" s="536"/>
      <c r="V358" s="518"/>
      <c r="W358" s="578"/>
      <c r="X358" s="540"/>
      <c r="Y358" s="537"/>
      <c r="Z358" s="537"/>
      <c r="AA358" s="538"/>
    </row>
    <row r="359" spans="1:27" ht="23.25" customHeight="1" x14ac:dyDescent="0.15">
      <c r="A359" s="574"/>
      <c r="B359" s="575" t="s">
        <v>600</v>
      </c>
      <c r="C359" s="120"/>
      <c r="D359" s="120"/>
      <c r="E359" s="485"/>
      <c r="F359" s="486"/>
      <c r="G359" s="487"/>
      <c r="H359" s="497"/>
      <c r="I359" s="319"/>
      <c r="J359" s="489"/>
      <c r="K359" s="801"/>
      <c r="L359" s="350"/>
      <c r="M359" s="486"/>
      <c r="N359" s="319"/>
      <c r="O359" s="323"/>
      <c r="P359" s="319"/>
      <c r="Q359" s="803"/>
      <c r="R359" s="798"/>
      <c r="S359" s="124"/>
      <c r="T359" s="516"/>
      <c r="U359" s="536"/>
      <c r="V359" s="518"/>
      <c r="W359" s="576"/>
      <c r="X359" s="540"/>
      <c r="Y359" s="537"/>
      <c r="Z359" s="537"/>
      <c r="AA359" s="538"/>
    </row>
    <row r="360" spans="1:27" ht="21.6" customHeight="1" x14ac:dyDescent="0.15">
      <c r="A360" s="455"/>
      <c r="B360" s="456" t="s">
        <v>601</v>
      </c>
      <c r="C360" s="456"/>
      <c r="D360" s="456"/>
      <c r="E360" s="457"/>
      <c r="F360" s="458"/>
      <c r="G360" s="458"/>
      <c r="H360" s="459"/>
      <c r="I360" s="459"/>
      <c r="J360" s="460"/>
      <c r="K360" s="461"/>
      <c r="L360" s="461"/>
      <c r="M360" s="459"/>
      <c r="N360" s="459"/>
      <c r="O360" s="459"/>
      <c r="P360" s="462"/>
      <c r="Q360" s="463"/>
      <c r="R360" s="464"/>
      <c r="S360" s="465"/>
      <c r="T360" s="465"/>
      <c r="U360" s="465"/>
      <c r="V360" s="466"/>
      <c r="W360" s="465"/>
      <c r="X360" s="467"/>
      <c r="Y360" s="465"/>
      <c r="Z360" s="465"/>
      <c r="AA360" s="468"/>
    </row>
    <row r="361" spans="1:27" s="42" customFormat="1" ht="84.95" customHeight="1" x14ac:dyDescent="0.15">
      <c r="A361" s="577">
        <v>273</v>
      </c>
      <c r="B361" s="798" t="s">
        <v>602</v>
      </c>
      <c r="C361" s="335" t="s">
        <v>475</v>
      </c>
      <c r="D361" s="335" t="s">
        <v>213</v>
      </c>
      <c r="E361" s="336">
        <v>71.947000000000003</v>
      </c>
      <c r="F361" s="319">
        <v>0</v>
      </c>
      <c r="G361" s="319">
        <v>0</v>
      </c>
      <c r="H361" s="319">
        <f t="shared" ref="H361:H362" si="71">E361+F361-G361</f>
        <v>71.947000000000003</v>
      </c>
      <c r="I361" s="319">
        <v>90</v>
      </c>
      <c r="J361" s="711" t="s">
        <v>1260</v>
      </c>
      <c r="K361" s="689" t="s">
        <v>95</v>
      </c>
      <c r="L361" s="693" t="s">
        <v>1261</v>
      </c>
      <c r="M361" s="319">
        <v>71</v>
      </c>
      <c r="N361" s="319">
        <v>71</v>
      </c>
      <c r="O361" s="360">
        <f t="shared" ref="O361:O362" si="72">+N361-M361</f>
        <v>0</v>
      </c>
      <c r="P361" s="681">
        <v>0</v>
      </c>
      <c r="Q361" s="803" t="s">
        <v>95</v>
      </c>
      <c r="R361" s="798" t="s">
        <v>1452</v>
      </c>
      <c r="S361" s="132"/>
      <c r="T361" s="798" t="s">
        <v>1424</v>
      </c>
      <c r="U361" s="327" t="s">
        <v>2</v>
      </c>
      <c r="V361" s="579" t="s">
        <v>588</v>
      </c>
      <c r="W361" s="797">
        <v>258</v>
      </c>
      <c r="X361" s="342" t="s">
        <v>121</v>
      </c>
      <c r="Y361" s="331" t="s">
        <v>135</v>
      </c>
      <c r="Z361" s="331"/>
      <c r="AA361" s="332"/>
    </row>
    <row r="362" spans="1:27" s="42" customFormat="1" ht="65.099999999999994" customHeight="1" x14ac:dyDescent="0.15">
      <c r="A362" s="577">
        <v>274</v>
      </c>
      <c r="B362" s="798" t="s">
        <v>603</v>
      </c>
      <c r="C362" s="335" t="s">
        <v>332</v>
      </c>
      <c r="D362" s="335" t="s">
        <v>213</v>
      </c>
      <c r="E362" s="336">
        <v>128.149</v>
      </c>
      <c r="F362" s="319">
        <v>0</v>
      </c>
      <c r="G362" s="319">
        <v>0</v>
      </c>
      <c r="H362" s="319">
        <f t="shared" si="71"/>
        <v>128.149</v>
      </c>
      <c r="I362" s="319">
        <v>126</v>
      </c>
      <c r="J362" s="714" t="s">
        <v>862</v>
      </c>
      <c r="K362" s="801" t="s">
        <v>95</v>
      </c>
      <c r="L362" s="693" t="s">
        <v>1023</v>
      </c>
      <c r="M362" s="319">
        <v>128</v>
      </c>
      <c r="N362" s="319">
        <v>129</v>
      </c>
      <c r="O362" s="360">
        <f t="shared" si="72"/>
        <v>1</v>
      </c>
      <c r="P362" s="681">
        <v>0</v>
      </c>
      <c r="Q362" s="803" t="s">
        <v>95</v>
      </c>
      <c r="R362" s="798" t="s">
        <v>1453</v>
      </c>
      <c r="S362" s="132"/>
      <c r="T362" s="798" t="s">
        <v>1424</v>
      </c>
      <c r="U362" s="327" t="s">
        <v>2</v>
      </c>
      <c r="V362" s="579" t="s">
        <v>604</v>
      </c>
      <c r="W362" s="797">
        <v>259</v>
      </c>
      <c r="X362" s="342" t="s">
        <v>734</v>
      </c>
      <c r="Y362" s="331" t="s">
        <v>135</v>
      </c>
      <c r="Z362" s="331"/>
      <c r="AA362" s="332"/>
    </row>
    <row r="363" spans="1:27" ht="21.6" customHeight="1" x14ac:dyDescent="0.15">
      <c r="A363" s="455"/>
      <c r="B363" s="456" t="s">
        <v>605</v>
      </c>
      <c r="C363" s="456"/>
      <c r="D363" s="456"/>
      <c r="E363" s="457"/>
      <c r="F363" s="458"/>
      <c r="G363" s="458"/>
      <c r="H363" s="459"/>
      <c r="I363" s="459"/>
      <c r="J363" s="460"/>
      <c r="K363" s="461"/>
      <c r="L363" s="461"/>
      <c r="M363" s="459"/>
      <c r="N363" s="459"/>
      <c r="O363" s="459"/>
      <c r="P363" s="462"/>
      <c r="Q363" s="463"/>
      <c r="R363" s="464"/>
      <c r="S363" s="465"/>
      <c r="T363" s="465"/>
      <c r="U363" s="465"/>
      <c r="V363" s="466"/>
      <c r="W363" s="465"/>
      <c r="X363" s="467"/>
      <c r="Y363" s="465"/>
      <c r="Z363" s="465"/>
      <c r="AA363" s="468"/>
    </row>
    <row r="364" spans="1:27" s="42" customFormat="1" ht="52.35" customHeight="1" x14ac:dyDescent="0.15">
      <c r="A364" s="577">
        <v>275</v>
      </c>
      <c r="B364" s="798" t="s">
        <v>606</v>
      </c>
      <c r="C364" s="335" t="s">
        <v>220</v>
      </c>
      <c r="D364" s="335" t="s">
        <v>213</v>
      </c>
      <c r="E364" s="336">
        <v>160</v>
      </c>
      <c r="F364" s="319">
        <v>0</v>
      </c>
      <c r="G364" s="319">
        <v>0</v>
      </c>
      <c r="H364" s="319">
        <f t="shared" ref="H364:H368" si="73">E364+F364-G364</f>
        <v>160</v>
      </c>
      <c r="I364" s="319">
        <v>160</v>
      </c>
      <c r="J364" s="714" t="s">
        <v>862</v>
      </c>
      <c r="K364" s="801" t="s">
        <v>95</v>
      </c>
      <c r="L364" s="693" t="s">
        <v>1024</v>
      </c>
      <c r="M364" s="319">
        <v>160</v>
      </c>
      <c r="N364" s="319">
        <v>160</v>
      </c>
      <c r="O364" s="360">
        <f t="shared" ref="O364:O368" si="74">+N364-M364</f>
        <v>0</v>
      </c>
      <c r="P364" s="681">
        <v>0</v>
      </c>
      <c r="Q364" s="803" t="s">
        <v>95</v>
      </c>
      <c r="R364" s="798" t="s">
        <v>1454</v>
      </c>
      <c r="S364" s="132"/>
      <c r="T364" s="798" t="s">
        <v>1424</v>
      </c>
      <c r="U364" s="327" t="s">
        <v>2</v>
      </c>
      <c r="V364" s="579" t="s">
        <v>588</v>
      </c>
      <c r="W364" s="797">
        <v>260</v>
      </c>
      <c r="X364" s="342" t="s">
        <v>734</v>
      </c>
      <c r="Y364" s="331"/>
      <c r="Z364" s="331" t="s">
        <v>135</v>
      </c>
      <c r="AA364" s="332"/>
    </row>
    <row r="365" spans="1:27" s="42" customFormat="1" ht="52.35" customHeight="1" x14ac:dyDescent="0.15">
      <c r="A365" s="577">
        <v>276</v>
      </c>
      <c r="B365" s="798" t="s">
        <v>607</v>
      </c>
      <c r="C365" s="799" t="s">
        <v>475</v>
      </c>
      <c r="D365" s="799" t="s">
        <v>213</v>
      </c>
      <c r="E365" s="336">
        <v>80</v>
      </c>
      <c r="F365" s="319">
        <v>0</v>
      </c>
      <c r="G365" s="319">
        <v>0</v>
      </c>
      <c r="H365" s="319">
        <f t="shared" si="73"/>
        <v>80</v>
      </c>
      <c r="I365" s="319">
        <v>69.432046</v>
      </c>
      <c r="J365" s="714" t="s">
        <v>862</v>
      </c>
      <c r="K365" s="801" t="s">
        <v>95</v>
      </c>
      <c r="L365" s="693" t="s">
        <v>1025</v>
      </c>
      <c r="M365" s="319">
        <v>69</v>
      </c>
      <c r="N365" s="319">
        <v>74</v>
      </c>
      <c r="O365" s="360">
        <f t="shared" si="74"/>
        <v>5</v>
      </c>
      <c r="P365" s="319">
        <v>-6.9509999999999996</v>
      </c>
      <c r="Q365" s="803" t="s">
        <v>93</v>
      </c>
      <c r="R365" s="798" t="s">
        <v>1455</v>
      </c>
      <c r="S365" s="132"/>
      <c r="T365" s="798" t="s">
        <v>1424</v>
      </c>
      <c r="U365" s="327" t="s">
        <v>2</v>
      </c>
      <c r="V365" s="579" t="s">
        <v>588</v>
      </c>
      <c r="W365" s="797">
        <v>261</v>
      </c>
      <c r="X365" s="342" t="s">
        <v>734</v>
      </c>
      <c r="Y365" s="331" t="s">
        <v>135</v>
      </c>
      <c r="Z365" s="331"/>
      <c r="AA365" s="332"/>
    </row>
    <row r="366" spans="1:27" s="42" customFormat="1" ht="69" customHeight="1" x14ac:dyDescent="0.15">
      <c r="A366" s="577">
        <v>277</v>
      </c>
      <c r="B366" s="798" t="s">
        <v>608</v>
      </c>
      <c r="C366" s="335" t="s">
        <v>221</v>
      </c>
      <c r="D366" s="686" t="s">
        <v>286</v>
      </c>
      <c r="E366" s="336">
        <v>72.316999999999993</v>
      </c>
      <c r="F366" s="319">
        <v>0</v>
      </c>
      <c r="G366" s="319">
        <v>0</v>
      </c>
      <c r="H366" s="319">
        <f t="shared" si="73"/>
        <v>72.316999999999993</v>
      </c>
      <c r="I366" s="319">
        <v>72</v>
      </c>
      <c r="J366" s="714" t="s">
        <v>1425</v>
      </c>
      <c r="K366" s="801" t="s">
        <v>95</v>
      </c>
      <c r="L366" s="693" t="s">
        <v>1026</v>
      </c>
      <c r="M366" s="319">
        <v>69</v>
      </c>
      <c r="N366" s="319">
        <v>91</v>
      </c>
      <c r="O366" s="360">
        <f t="shared" si="74"/>
        <v>22</v>
      </c>
      <c r="P366" s="681">
        <v>0</v>
      </c>
      <c r="Q366" s="803" t="s">
        <v>95</v>
      </c>
      <c r="R366" s="798" t="s">
        <v>1456</v>
      </c>
      <c r="S366" s="132"/>
      <c r="T366" s="798" t="s">
        <v>1424</v>
      </c>
      <c r="U366" s="327" t="s">
        <v>2</v>
      </c>
      <c r="V366" s="579" t="s">
        <v>588</v>
      </c>
      <c r="W366" s="797">
        <v>262</v>
      </c>
      <c r="X366" s="342" t="s">
        <v>171</v>
      </c>
      <c r="Y366" s="331" t="s">
        <v>135</v>
      </c>
      <c r="Z366" s="331"/>
      <c r="AA366" s="332"/>
    </row>
    <row r="367" spans="1:27" s="42" customFormat="1" ht="40.35" customHeight="1" x14ac:dyDescent="0.15">
      <c r="A367" s="960">
        <v>278</v>
      </c>
      <c r="B367" s="961" t="s">
        <v>609</v>
      </c>
      <c r="C367" s="962" t="s">
        <v>278</v>
      </c>
      <c r="D367" s="962" t="s">
        <v>389</v>
      </c>
      <c r="E367" s="336">
        <v>218.327</v>
      </c>
      <c r="F367" s="319">
        <v>0</v>
      </c>
      <c r="G367" s="319">
        <v>0</v>
      </c>
      <c r="H367" s="319">
        <f t="shared" si="73"/>
        <v>218.327</v>
      </c>
      <c r="I367" s="319">
        <v>175.94406499999999</v>
      </c>
      <c r="J367" s="963" t="s">
        <v>1425</v>
      </c>
      <c r="K367" s="964" t="s">
        <v>95</v>
      </c>
      <c r="L367" s="965" t="s">
        <v>1027</v>
      </c>
      <c r="M367" s="319">
        <v>227</v>
      </c>
      <c r="N367" s="319">
        <v>227</v>
      </c>
      <c r="O367" s="360">
        <f t="shared" si="74"/>
        <v>0</v>
      </c>
      <c r="P367" s="319">
        <v>0</v>
      </c>
      <c r="Q367" s="860" t="s">
        <v>95</v>
      </c>
      <c r="R367" s="948" t="s">
        <v>1457</v>
      </c>
      <c r="S367" s="966"/>
      <c r="T367" s="798" t="s">
        <v>1424</v>
      </c>
      <c r="U367" s="342" t="s">
        <v>2</v>
      </c>
      <c r="V367" s="335" t="s">
        <v>610</v>
      </c>
      <c r="W367" s="967">
        <v>263</v>
      </c>
      <c r="X367" s="335" t="s">
        <v>733</v>
      </c>
      <c r="Y367" s="331" t="s">
        <v>135</v>
      </c>
      <c r="Z367" s="331"/>
      <c r="AA367" s="332"/>
    </row>
    <row r="368" spans="1:27" s="42" customFormat="1" ht="40.35" customHeight="1" x14ac:dyDescent="0.15">
      <c r="A368" s="960"/>
      <c r="B368" s="961"/>
      <c r="C368" s="962"/>
      <c r="D368" s="962"/>
      <c r="E368" s="336">
        <v>5.0810000000000004</v>
      </c>
      <c r="F368" s="319">
        <v>0</v>
      </c>
      <c r="G368" s="319">
        <v>0</v>
      </c>
      <c r="H368" s="319">
        <f t="shared" si="73"/>
        <v>5.0810000000000004</v>
      </c>
      <c r="I368" s="681">
        <v>4.8540450000000002</v>
      </c>
      <c r="J368" s="963"/>
      <c r="K368" s="964"/>
      <c r="L368" s="965"/>
      <c r="M368" s="319">
        <v>5</v>
      </c>
      <c r="N368" s="319">
        <v>0</v>
      </c>
      <c r="O368" s="360">
        <f t="shared" si="74"/>
        <v>-5</v>
      </c>
      <c r="P368" s="319">
        <v>0</v>
      </c>
      <c r="Q368" s="861"/>
      <c r="R368" s="949"/>
      <c r="S368" s="966"/>
      <c r="T368" s="798" t="s">
        <v>1424</v>
      </c>
      <c r="U368" s="342" t="s">
        <v>2</v>
      </c>
      <c r="V368" s="335" t="s">
        <v>611</v>
      </c>
      <c r="W368" s="967"/>
      <c r="X368" s="335" t="s">
        <v>733</v>
      </c>
      <c r="Y368" s="331" t="s">
        <v>135</v>
      </c>
      <c r="Z368" s="331"/>
      <c r="AA368" s="332"/>
    </row>
    <row r="369" spans="1:28" s="28" customFormat="1" ht="21.6" customHeight="1" x14ac:dyDescent="0.15">
      <c r="A369" s="522"/>
      <c r="B369" s="523" t="s">
        <v>612</v>
      </c>
      <c r="C369" s="523"/>
      <c r="D369" s="523"/>
      <c r="E369" s="524"/>
      <c r="F369" s="525"/>
      <c r="G369" s="525"/>
      <c r="H369" s="526"/>
      <c r="I369" s="526"/>
      <c r="J369" s="527"/>
      <c r="K369" s="528"/>
      <c r="L369" s="528"/>
      <c r="M369" s="526"/>
      <c r="N369" s="526"/>
      <c r="O369" s="526"/>
      <c r="P369" s="529"/>
      <c r="Q369" s="530"/>
      <c r="R369" s="531"/>
      <c r="S369" s="532"/>
      <c r="T369" s="532"/>
      <c r="U369" s="532"/>
      <c r="V369" s="533"/>
      <c r="W369" s="532"/>
      <c r="X369" s="534"/>
      <c r="Y369" s="532"/>
      <c r="Z369" s="532"/>
      <c r="AA369" s="535"/>
    </row>
    <row r="370" spans="1:28" ht="21.6" customHeight="1" x14ac:dyDescent="0.15">
      <c r="A370" s="455"/>
      <c r="B370" s="456" t="s">
        <v>613</v>
      </c>
      <c r="C370" s="456"/>
      <c r="D370" s="456"/>
      <c r="E370" s="457"/>
      <c r="F370" s="458"/>
      <c r="G370" s="458"/>
      <c r="H370" s="459"/>
      <c r="I370" s="459"/>
      <c r="J370" s="460"/>
      <c r="K370" s="461"/>
      <c r="L370" s="461"/>
      <c r="M370" s="459"/>
      <c r="N370" s="459"/>
      <c r="O370" s="459"/>
      <c r="P370" s="462"/>
      <c r="Q370" s="463"/>
      <c r="R370" s="464"/>
      <c r="S370" s="465"/>
      <c r="T370" s="465"/>
      <c r="U370" s="465"/>
      <c r="V370" s="466"/>
      <c r="W370" s="465"/>
      <c r="X370" s="467"/>
      <c r="Y370" s="465"/>
      <c r="Z370" s="465"/>
      <c r="AA370" s="468"/>
    </row>
    <row r="371" spans="1:28" s="42" customFormat="1" ht="40.35" customHeight="1" x14ac:dyDescent="0.15">
      <c r="A371" s="577">
        <v>279</v>
      </c>
      <c r="B371" s="798" t="s">
        <v>614</v>
      </c>
      <c r="C371" s="335" t="s">
        <v>615</v>
      </c>
      <c r="D371" s="335" t="s">
        <v>213</v>
      </c>
      <c r="E371" s="336">
        <v>29.501999999999999</v>
      </c>
      <c r="F371" s="319">
        <v>0</v>
      </c>
      <c r="G371" s="319">
        <v>0</v>
      </c>
      <c r="H371" s="319">
        <f t="shared" ref="H371:H375" si="75">E371+F371-G371</f>
        <v>29.501999999999999</v>
      </c>
      <c r="I371" s="319">
        <v>14.909988</v>
      </c>
      <c r="J371" s="714" t="s">
        <v>854</v>
      </c>
      <c r="K371" s="689" t="s">
        <v>95</v>
      </c>
      <c r="L371" s="693" t="s">
        <v>1028</v>
      </c>
      <c r="M371" s="319">
        <v>35</v>
      </c>
      <c r="N371" s="319">
        <v>35</v>
      </c>
      <c r="O371" s="360">
        <f t="shared" ref="O371:O375" si="76">+N371-M371</f>
        <v>0</v>
      </c>
      <c r="P371" s="681">
        <v>0</v>
      </c>
      <c r="Q371" s="803" t="s">
        <v>95</v>
      </c>
      <c r="R371" s="798" t="s">
        <v>1458</v>
      </c>
      <c r="S371" s="132"/>
      <c r="T371" s="798" t="s">
        <v>1428</v>
      </c>
      <c r="U371" s="327" t="s">
        <v>2</v>
      </c>
      <c r="V371" s="579" t="s">
        <v>616</v>
      </c>
      <c r="W371" s="797">
        <v>264</v>
      </c>
      <c r="X371" s="342" t="s">
        <v>733</v>
      </c>
      <c r="Y371" s="331" t="s">
        <v>135</v>
      </c>
      <c r="Z371" s="331"/>
      <c r="AA371" s="332"/>
    </row>
    <row r="372" spans="1:28" s="42" customFormat="1" ht="54.75" customHeight="1" x14ac:dyDescent="0.15">
      <c r="A372" s="577">
        <v>280</v>
      </c>
      <c r="B372" s="798" t="s">
        <v>617</v>
      </c>
      <c r="C372" s="335" t="s">
        <v>364</v>
      </c>
      <c r="D372" s="335" t="s">
        <v>213</v>
      </c>
      <c r="E372" s="336">
        <v>2.9649999999999999</v>
      </c>
      <c r="F372" s="319">
        <v>0</v>
      </c>
      <c r="G372" s="319">
        <v>0</v>
      </c>
      <c r="H372" s="319">
        <f t="shared" si="75"/>
        <v>2.9649999999999999</v>
      </c>
      <c r="I372" s="319">
        <v>2.32376</v>
      </c>
      <c r="J372" s="713" t="s">
        <v>1459</v>
      </c>
      <c r="K372" s="689" t="s">
        <v>95</v>
      </c>
      <c r="L372" s="693" t="s">
        <v>1029</v>
      </c>
      <c r="M372" s="319">
        <v>3</v>
      </c>
      <c r="N372" s="319">
        <v>3</v>
      </c>
      <c r="O372" s="360">
        <f t="shared" si="76"/>
        <v>0</v>
      </c>
      <c r="P372" s="681">
        <v>0</v>
      </c>
      <c r="Q372" s="803" t="s">
        <v>95</v>
      </c>
      <c r="R372" s="798" t="s">
        <v>1460</v>
      </c>
      <c r="S372" s="132"/>
      <c r="T372" s="798" t="s">
        <v>1428</v>
      </c>
      <c r="U372" s="327" t="s">
        <v>2</v>
      </c>
      <c r="V372" s="579" t="s">
        <v>616</v>
      </c>
      <c r="W372" s="797">
        <v>265</v>
      </c>
      <c r="X372" s="342" t="s">
        <v>121</v>
      </c>
      <c r="Y372" s="331" t="s">
        <v>135</v>
      </c>
      <c r="Z372" s="331"/>
      <c r="AA372" s="332"/>
    </row>
    <row r="373" spans="1:28" s="42" customFormat="1" ht="40.35" customHeight="1" x14ac:dyDescent="0.15">
      <c r="A373" s="577">
        <v>281</v>
      </c>
      <c r="B373" s="798" t="s">
        <v>618</v>
      </c>
      <c r="C373" s="686" t="s">
        <v>251</v>
      </c>
      <c r="D373" s="686" t="s">
        <v>286</v>
      </c>
      <c r="E373" s="336">
        <v>9.1530000000000005</v>
      </c>
      <c r="F373" s="319">
        <v>0</v>
      </c>
      <c r="G373" s="319">
        <v>0</v>
      </c>
      <c r="H373" s="319">
        <f t="shared" si="75"/>
        <v>9.1530000000000005</v>
      </c>
      <c r="I373" s="319">
        <v>11.88</v>
      </c>
      <c r="J373" s="714" t="s">
        <v>854</v>
      </c>
      <c r="K373" s="689" t="s">
        <v>95</v>
      </c>
      <c r="L373" s="693" t="s">
        <v>1030</v>
      </c>
      <c r="M373" s="319">
        <v>12</v>
      </c>
      <c r="N373" s="319">
        <v>20.065000000000001</v>
      </c>
      <c r="O373" s="360">
        <f t="shared" si="76"/>
        <v>8.0650000000000013</v>
      </c>
      <c r="P373" s="681">
        <v>0</v>
      </c>
      <c r="Q373" s="803" t="s">
        <v>95</v>
      </c>
      <c r="R373" s="798" t="s">
        <v>1461</v>
      </c>
      <c r="S373" s="132"/>
      <c r="T373" s="798" t="s">
        <v>1428</v>
      </c>
      <c r="U373" s="327" t="s">
        <v>2</v>
      </c>
      <c r="V373" s="579" t="s">
        <v>616</v>
      </c>
      <c r="W373" s="797">
        <v>266</v>
      </c>
      <c r="X373" s="342" t="s">
        <v>733</v>
      </c>
      <c r="Y373" s="331" t="s">
        <v>135</v>
      </c>
      <c r="Z373" s="331"/>
      <c r="AA373" s="332"/>
    </row>
    <row r="374" spans="1:28" s="42" customFormat="1" ht="93.6" customHeight="1" x14ac:dyDescent="0.15">
      <c r="A374" s="577">
        <v>282</v>
      </c>
      <c r="B374" s="798" t="s">
        <v>619</v>
      </c>
      <c r="C374" s="686" t="s">
        <v>346</v>
      </c>
      <c r="D374" s="686" t="s">
        <v>213</v>
      </c>
      <c r="E374" s="336">
        <v>39.356999999999999</v>
      </c>
      <c r="F374" s="319">
        <v>0</v>
      </c>
      <c r="G374" s="319">
        <v>0</v>
      </c>
      <c r="H374" s="319">
        <f t="shared" si="75"/>
        <v>39.356999999999999</v>
      </c>
      <c r="I374" s="319">
        <v>44.043239999999997</v>
      </c>
      <c r="J374" s="711" t="s">
        <v>1262</v>
      </c>
      <c r="K374" s="689" t="s">
        <v>95</v>
      </c>
      <c r="L374" s="693" t="s">
        <v>1263</v>
      </c>
      <c r="M374" s="319">
        <v>34</v>
      </c>
      <c r="N374" s="319">
        <v>24</v>
      </c>
      <c r="O374" s="360">
        <f t="shared" si="76"/>
        <v>-10</v>
      </c>
      <c r="P374" s="681">
        <v>0</v>
      </c>
      <c r="Q374" s="803" t="s">
        <v>95</v>
      </c>
      <c r="R374" s="798" t="s">
        <v>1462</v>
      </c>
      <c r="S374" s="132"/>
      <c r="T374" s="798" t="s">
        <v>1428</v>
      </c>
      <c r="U374" s="327" t="s">
        <v>2</v>
      </c>
      <c r="V374" s="579" t="s">
        <v>616</v>
      </c>
      <c r="W374" s="797">
        <v>267</v>
      </c>
      <c r="X374" s="342" t="s">
        <v>121</v>
      </c>
      <c r="Y374" s="331" t="s">
        <v>135</v>
      </c>
      <c r="Z374" s="331"/>
      <c r="AA374" s="332"/>
    </row>
    <row r="375" spans="1:28" s="42" customFormat="1" ht="78.75" customHeight="1" x14ac:dyDescent="0.15">
      <c r="A375" s="577">
        <v>283</v>
      </c>
      <c r="B375" s="798" t="s">
        <v>620</v>
      </c>
      <c r="C375" s="686" t="s">
        <v>816</v>
      </c>
      <c r="D375" s="686" t="s">
        <v>213</v>
      </c>
      <c r="E375" s="336">
        <v>20.742000000000001</v>
      </c>
      <c r="F375" s="319">
        <v>0</v>
      </c>
      <c r="G375" s="319">
        <v>0</v>
      </c>
      <c r="H375" s="319">
        <f t="shared" si="75"/>
        <v>20.742000000000001</v>
      </c>
      <c r="I375" s="319">
        <v>20.4984</v>
      </c>
      <c r="J375" s="711" t="s">
        <v>1463</v>
      </c>
      <c r="K375" s="689" t="s">
        <v>95</v>
      </c>
      <c r="L375" s="693" t="s">
        <v>1031</v>
      </c>
      <c r="M375" s="319">
        <v>20</v>
      </c>
      <c r="N375" s="319">
        <v>22</v>
      </c>
      <c r="O375" s="360">
        <f t="shared" si="76"/>
        <v>2</v>
      </c>
      <c r="P375" s="681">
        <v>0</v>
      </c>
      <c r="Q375" s="803" t="s">
        <v>95</v>
      </c>
      <c r="R375" s="798" t="s">
        <v>1465</v>
      </c>
      <c r="S375" s="132"/>
      <c r="T375" s="798" t="s">
        <v>1428</v>
      </c>
      <c r="U375" s="327" t="s">
        <v>2</v>
      </c>
      <c r="V375" s="579" t="s">
        <v>616</v>
      </c>
      <c r="W375" s="797">
        <v>268</v>
      </c>
      <c r="X375" s="342" t="s">
        <v>733</v>
      </c>
      <c r="Y375" s="331" t="s">
        <v>135</v>
      </c>
      <c r="Z375" s="331"/>
      <c r="AA375" s="332"/>
    </row>
    <row r="376" spans="1:28" ht="21.6" customHeight="1" x14ac:dyDescent="0.15">
      <c r="A376" s="455"/>
      <c r="B376" s="456" t="s">
        <v>621</v>
      </c>
      <c r="C376" s="456"/>
      <c r="D376" s="456"/>
      <c r="E376" s="457"/>
      <c r="F376" s="458"/>
      <c r="G376" s="458"/>
      <c r="H376" s="459"/>
      <c r="I376" s="459"/>
      <c r="J376" s="460"/>
      <c r="K376" s="461"/>
      <c r="L376" s="461"/>
      <c r="M376" s="459"/>
      <c r="N376" s="459"/>
      <c r="O376" s="459"/>
      <c r="P376" s="462"/>
      <c r="Q376" s="463"/>
      <c r="R376" s="464"/>
      <c r="S376" s="465"/>
      <c r="T376" s="465"/>
      <c r="U376" s="465"/>
      <c r="V376" s="466"/>
      <c r="W376" s="465"/>
      <c r="X376" s="467"/>
      <c r="Y376" s="465"/>
      <c r="Z376" s="465"/>
      <c r="AA376" s="468"/>
    </row>
    <row r="377" spans="1:28" s="42" customFormat="1" ht="336.95" customHeight="1" x14ac:dyDescent="0.15">
      <c r="A377" s="577">
        <v>284</v>
      </c>
      <c r="B377" s="798" t="s">
        <v>622</v>
      </c>
      <c r="C377" s="335" t="s">
        <v>623</v>
      </c>
      <c r="D377" s="335" t="s">
        <v>213</v>
      </c>
      <c r="E377" s="336">
        <v>50.73</v>
      </c>
      <c r="F377" s="319">
        <v>0</v>
      </c>
      <c r="G377" s="319">
        <v>0</v>
      </c>
      <c r="H377" s="319">
        <f t="shared" ref="H377:H381" si="77">E377+F377-G377</f>
        <v>50.73</v>
      </c>
      <c r="I377" s="319">
        <v>45.938999000000003</v>
      </c>
      <c r="J377" s="713" t="s">
        <v>1032</v>
      </c>
      <c r="K377" s="689" t="s">
        <v>95</v>
      </c>
      <c r="L377" s="693" t="s">
        <v>1033</v>
      </c>
      <c r="M377" s="319">
        <v>49</v>
      </c>
      <c r="N377" s="319">
        <v>49</v>
      </c>
      <c r="O377" s="360">
        <f t="shared" ref="O377:O381" si="78">+N377-M377</f>
        <v>0</v>
      </c>
      <c r="P377" s="681">
        <v>0</v>
      </c>
      <c r="Q377" s="803" t="s">
        <v>95</v>
      </c>
      <c r="R377" s="693" t="s">
        <v>1033</v>
      </c>
      <c r="S377" s="132"/>
      <c r="T377" s="798" t="s">
        <v>1466</v>
      </c>
      <c r="U377" s="327" t="s">
        <v>2</v>
      </c>
      <c r="V377" s="579" t="s">
        <v>616</v>
      </c>
      <c r="W377" s="797">
        <v>269</v>
      </c>
      <c r="X377" s="342" t="s">
        <v>121</v>
      </c>
      <c r="Y377" s="331" t="s">
        <v>135</v>
      </c>
      <c r="Z377" s="331"/>
      <c r="AA377" s="332"/>
    </row>
    <row r="378" spans="1:28" s="42" customFormat="1" ht="59.1" customHeight="1" x14ac:dyDescent="0.15">
      <c r="A378" s="577">
        <v>285</v>
      </c>
      <c r="B378" s="798" t="s">
        <v>624</v>
      </c>
      <c r="C378" s="335" t="s">
        <v>623</v>
      </c>
      <c r="D378" s="335" t="s">
        <v>213</v>
      </c>
      <c r="E378" s="336">
        <v>37.625</v>
      </c>
      <c r="F378" s="319">
        <v>0</v>
      </c>
      <c r="G378" s="319">
        <v>0</v>
      </c>
      <c r="H378" s="319">
        <f t="shared" si="77"/>
        <v>37.625</v>
      </c>
      <c r="I378" s="319">
        <v>34.470959999999998</v>
      </c>
      <c r="J378" s="693" t="s">
        <v>1463</v>
      </c>
      <c r="K378" s="689" t="s">
        <v>95</v>
      </c>
      <c r="L378" s="693" t="s">
        <v>1034</v>
      </c>
      <c r="M378" s="319">
        <v>36</v>
      </c>
      <c r="N378" s="319">
        <v>55</v>
      </c>
      <c r="O378" s="360">
        <f t="shared" si="78"/>
        <v>19</v>
      </c>
      <c r="P378" s="681">
        <v>0</v>
      </c>
      <c r="Q378" s="803" t="s">
        <v>95</v>
      </c>
      <c r="R378" s="798" t="s">
        <v>1467</v>
      </c>
      <c r="S378" s="132"/>
      <c r="T378" s="798" t="s">
        <v>1468</v>
      </c>
      <c r="U378" s="327" t="s">
        <v>2</v>
      </c>
      <c r="V378" s="579" t="s">
        <v>625</v>
      </c>
      <c r="W378" s="797">
        <v>270</v>
      </c>
      <c r="X378" s="342" t="s">
        <v>733</v>
      </c>
      <c r="Y378" s="194" t="s">
        <v>135</v>
      </c>
      <c r="Z378" s="194"/>
      <c r="AA378" s="332"/>
    </row>
    <row r="379" spans="1:28" s="42" customFormat="1" ht="113.1" customHeight="1" x14ac:dyDescent="0.15">
      <c r="A379" s="577">
        <v>286</v>
      </c>
      <c r="B379" s="798" t="s">
        <v>626</v>
      </c>
      <c r="C379" s="335" t="s">
        <v>251</v>
      </c>
      <c r="D379" s="335" t="s">
        <v>213</v>
      </c>
      <c r="E379" s="336">
        <v>59.878999999999998</v>
      </c>
      <c r="F379" s="319">
        <v>0</v>
      </c>
      <c r="G379" s="319">
        <v>0</v>
      </c>
      <c r="H379" s="319">
        <f t="shared" si="77"/>
        <v>59.878999999999998</v>
      </c>
      <c r="I379" s="319">
        <v>52.49944</v>
      </c>
      <c r="J379" s="711" t="s">
        <v>1035</v>
      </c>
      <c r="K379" s="689" t="s">
        <v>95</v>
      </c>
      <c r="L379" s="693" t="s">
        <v>1036</v>
      </c>
      <c r="M379" s="319">
        <v>73</v>
      </c>
      <c r="N379" s="319">
        <v>73</v>
      </c>
      <c r="O379" s="360">
        <f t="shared" si="78"/>
        <v>0</v>
      </c>
      <c r="P379" s="681">
        <v>0</v>
      </c>
      <c r="Q379" s="803" t="s">
        <v>95</v>
      </c>
      <c r="R379" s="798" t="s">
        <v>1469</v>
      </c>
      <c r="S379" s="132"/>
      <c r="T379" s="798" t="s">
        <v>1468</v>
      </c>
      <c r="U379" s="327" t="s">
        <v>2</v>
      </c>
      <c r="V379" s="579" t="s">
        <v>625</v>
      </c>
      <c r="W379" s="797">
        <v>271</v>
      </c>
      <c r="X379" s="342" t="s">
        <v>121</v>
      </c>
      <c r="Y379" s="194" t="s">
        <v>135</v>
      </c>
      <c r="Z379" s="194"/>
      <c r="AA379" s="332"/>
    </row>
    <row r="380" spans="1:28" s="42" customFormat="1" ht="66" customHeight="1" x14ac:dyDescent="0.15">
      <c r="A380" s="577">
        <v>287</v>
      </c>
      <c r="B380" s="798" t="s">
        <v>627</v>
      </c>
      <c r="C380" s="335" t="s">
        <v>240</v>
      </c>
      <c r="D380" s="335" t="s">
        <v>213</v>
      </c>
      <c r="E380" s="336">
        <v>27.161999999999999</v>
      </c>
      <c r="F380" s="319">
        <v>0</v>
      </c>
      <c r="G380" s="319">
        <v>0</v>
      </c>
      <c r="H380" s="319">
        <f t="shared" si="77"/>
        <v>27.161999999999999</v>
      </c>
      <c r="I380" s="319">
        <v>25.228825000000001</v>
      </c>
      <c r="J380" s="711" t="s">
        <v>854</v>
      </c>
      <c r="K380" s="689" t="s">
        <v>95</v>
      </c>
      <c r="L380" s="693" t="s">
        <v>1037</v>
      </c>
      <c r="M380" s="319">
        <v>32</v>
      </c>
      <c r="N380" s="319">
        <v>40</v>
      </c>
      <c r="O380" s="360">
        <f t="shared" si="78"/>
        <v>8</v>
      </c>
      <c r="P380" s="681">
        <v>0</v>
      </c>
      <c r="Q380" s="803" t="s">
        <v>95</v>
      </c>
      <c r="R380" s="798" t="s">
        <v>1470</v>
      </c>
      <c r="S380" s="132"/>
      <c r="T380" s="798" t="s">
        <v>1440</v>
      </c>
      <c r="U380" s="327" t="s">
        <v>2</v>
      </c>
      <c r="V380" s="579" t="s">
        <v>628</v>
      </c>
      <c r="W380" s="797">
        <v>272</v>
      </c>
      <c r="X380" s="342" t="s">
        <v>733</v>
      </c>
      <c r="Y380" s="194" t="s">
        <v>135</v>
      </c>
      <c r="Z380" s="194"/>
      <c r="AA380" s="332"/>
    </row>
    <row r="381" spans="1:28" s="42" customFormat="1" ht="62.85" customHeight="1" x14ac:dyDescent="0.15">
      <c r="A381" s="577">
        <v>288</v>
      </c>
      <c r="B381" s="798" t="s">
        <v>629</v>
      </c>
      <c r="C381" s="335" t="s">
        <v>231</v>
      </c>
      <c r="D381" s="335" t="s">
        <v>213</v>
      </c>
      <c r="E381" s="336">
        <v>40.975000000000001</v>
      </c>
      <c r="F381" s="319">
        <v>0</v>
      </c>
      <c r="G381" s="319">
        <v>0</v>
      </c>
      <c r="H381" s="319">
        <f t="shared" si="77"/>
        <v>40.975000000000001</v>
      </c>
      <c r="I381" s="319">
        <v>28.285055</v>
      </c>
      <c r="J381" s="711" t="s">
        <v>1264</v>
      </c>
      <c r="K381" s="689" t="s">
        <v>95</v>
      </c>
      <c r="L381" s="693" t="s">
        <v>1265</v>
      </c>
      <c r="M381" s="319">
        <v>45</v>
      </c>
      <c r="N381" s="319">
        <v>43</v>
      </c>
      <c r="O381" s="360">
        <f t="shared" si="78"/>
        <v>-2</v>
      </c>
      <c r="P381" s="681">
        <v>0</v>
      </c>
      <c r="Q381" s="803" t="s">
        <v>95</v>
      </c>
      <c r="R381" s="798" t="s">
        <v>1471</v>
      </c>
      <c r="S381" s="132"/>
      <c r="T381" s="798" t="s">
        <v>1440</v>
      </c>
      <c r="U381" s="327" t="s">
        <v>2</v>
      </c>
      <c r="V381" s="579" t="s">
        <v>625</v>
      </c>
      <c r="W381" s="797">
        <v>273</v>
      </c>
      <c r="X381" s="342" t="s">
        <v>121</v>
      </c>
      <c r="Y381" s="194" t="s">
        <v>135</v>
      </c>
      <c r="Z381" s="194"/>
      <c r="AA381" s="332"/>
    </row>
    <row r="382" spans="1:28" s="580" customFormat="1" ht="25.5" customHeight="1" x14ac:dyDescent="0.15">
      <c r="A382" s="577"/>
      <c r="B382" s="369" t="s">
        <v>772</v>
      </c>
      <c r="C382" s="335"/>
      <c r="D382" s="335"/>
      <c r="E382" s="336"/>
      <c r="F382" s="319"/>
      <c r="G382" s="319"/>
      <c r="H382" s="319"/>
      <c r="I382" s="319"/>
      <c r="J382" s="489"/>
      <c r="K382" s="801"/>
      <c r="L382" s="350"/>
      <c r="M382" s="319"/>
      <c r="N382" s="319"/>
      <c r="O382" s="360"/>
      <c r="P382" s="319"/>
      <c r="Q382" s="803"/>
      <c r="R382" s="798"/>
      <c r="S382" s="132"/>
      <c r="T382" s="798"/>
      <c r="U382" s="327"/>
      <c r="V382" s="579"/>
      <c r="W382" s="578"/>
      <c r="X382" s="342"/>
      <c r="Y382" s="194"/>
      <c r="Z382" s="194"/>
      <c r="AA382" s="332"/>
      <c r="AB382" s="839"/>
    </row>
    <row r="383" spans="1:28" ht="21.6" customHeight="1" x14ac:dyDescent="0.15">
      <c r="A383" s="455"/>
      <c r="B383" s="456" t="s">
        <v>630</v>
      </c>
      <c r="C383" s="456"/>
      <c r="D383" s="456"/>
      <c r="E383" s="457"/>
      <c r="F383" s="458"/>
      <c r="G383" s="458"/>
      <c r="H383" s="459"/>
      <c r="I383" s="459"/>
      <c r="J383" s="460"/>
      <c r="K383" s="461"/>
      <c r="L383" s="461"/>
      <c r="M383" s="459"/>
      <c r="N383" s="459"/>
      <c r="O383" s="459"/>
      <c r="P383" s="462"/>
      <c r="Q383" s="463"/>
      <c r="R383" s="464"/>
      <c r="S383" s="465"/>
      <c r="T383" s="465"/>
      <c r="U383" s="465"/>
      <c r="V383" s="466"/>
      <c r="W383" s="465"/>
      <c r="X383" s="467"/>
      <c r="Y383" s="465"/>
      <c r="Z383" s="465"/>
      <c r="AA383" s="468"/>
    </row>
    <row r="384" spans="1:28" s="42" customFormat="1" ht="84" customHeight="1" x14ac:dyDescent="0.15">
      <c r="A384" s="333">
        <v>289</v>
      </c>
      <c r="B384" s="798" t="s">
        <v>1598</v>
      </c>
      <c r="C384" s="335" t="s">
        <v>238</v>
      </c>
      <c r="D384" s="686" t="s">
        <v>213</v>
      </c>
      <c r="E384" s="688">
        <v>245.251</v>
      </c>
      <c r="F384" s="681">
        <v>0</v>
      </c>
      <c r="G384" s="683">
        <v>0</v>
      </c>
      <c r="H384" s="681">
        <f t="shared" ref="H384:H385" si="79">+SUM(E384:G384)</f>
        <v>245.251</v>
      </c>
      <c r="I384" s="681">
        <v>193.42</v>
      </c>
      <c r="J384" s="349" t="s">
        <v>862</v>
      </c>
      <c r="K384" s="801" t="s">
        <v>95</v>
      </c>
      <c r="L384" s="696" t="s">
        <v>1599</v>
      </c>
      <c r="M384" s="319">
        <v>221.01300000000001</v>
      </c>
      <c r="N384" s="319">
        <v>138.43899999999999</v>
      </c>
      <c r="O384" s="323">
        <f t="shared" ref="O384:O385" si="80">+N384-M384</f>
        <v>-82.574000000000012</v>
      </c>
      <c r="P384" s="681">
        <v>0</v>
      </c>
      <c r="Q384" s="803" t="s">
        <v>95</v>
      </c>
      <c r="R384" s="357" t="s">
        <v>1600</v>
      </c>
      <c r="S384" s="132"/>
      <c r="T384" s="341" t="s">
        <v>279</v>
      </c>
      <c r="U384" s="581" t="s">
        <v>2</v>
      </c>
      <c r="V384" s="328" t="s">
        <v>631</v>
      </c>
      <c r="W384" s="343">
        <v>274</v>
      </c>
      <c r="X384" s="330" t="s">
        <v>734</v>
      </c>
      <c r="Y384" s="194" t="s">
        <v>135</v>
      </c>
      <c r="Z384" s="194"/>
      <c r="AA384" s="346"/>
    </row>
    <row r="385" spans="1:27" s="42" customFormat="1" ht="118.5" customHeight="1" x14ac:dyDescent="0.15">
      <c r="A385" s="333">
        <v>290</v>
      </c>
      <c r="B385" s="798" t="s">
        <v>632</v>
      </c>
      <c r="C385" s="335" t="s">
        <v>325</v>
      </c>
      <c r="D385" s="686" t="s">
        <v>213</v>
      </c>
      <c r="E385" s="688">
        <v>111.363</v>
      </c>
      <c r="F385" s="681">
        <v>0</v>
      </c>
      <c r="G385" s="683">
        <v>0</v>
      </c>
      <c r="H385" s="681">
        <f t="shared" si="79"/>
        <v>111.363</v>
      </c>
      <c r="I385" s="681">
        <v>104.351</v>
      </c>
      <c r="J385" s="348" t="s">
        <v>1601</v>
      </c>
      <c r="K385" s="801" t="s">
        <v>140</v>
      </c>
      <c r="L385" s="338" t="s">
        <v>931</v>
      </c>
      <c r="M385" s="319">
        <v>97.350999999999999</v>
      </c>
      <c r="N385" s="319">
        <v>133.73599999999999</v>
      </c>
      <c r="O385" s="323">
        <f t="shared" si="80"/>
        <v>36.384999999999991</v>
      </c>
      <c r="P385" s="681">
        <v>0</v>
      </c>
      <c r="Q385" s="803" t="s">
        <v>1297</v>
      </c>
      <c r="R385" s="357" t="s">
        <v>1602</v>
      </c>
      <c r="S385" s="132"/>
      <c r="T385" s="341" t="s">
        <v>279</v>
      </c>
      <c r="U385" s="327" t="s">
        <v>2</v>
      </c>
      <c r="V385" s="582" t="s">
        <v>631</v>
      </c>
      <c r="W385" s="343">
        <v>275</v>
      </c>
      <c r="X385" s="330" t="s">
        <v>734</v>
      </c>
      <c r="Y385" s="194" t="s">
        <v>135</v>
      </c>
      <c r="Z385" s="194"/>
      <c r="AA385" s="346"/>
    </row>
    <row r="386" spans="1:27" s="42" customFormat="1" ht="83.25" customHeight="1" x14ac:dyDescent="0.15">
      <c r="A386" s="577">
        <v>291</v>
      </c>
      <c r="B386" s="798" t="s">
        <v>633</v>
      </c>
      <c r="C386" s="335" t="s">
        <v>332</v>
      </c>
      <c r="D386" s="686" t="s">
        <v>213</v>
      </c>
      <c r="E386" s="688">
        <v>11</v>
      </c>
      <c r="F386" s="681" t="s">
        <v>732</v>
      </c>
      <c r="G386" s="681" t="s">
        <v>732</v>
      </c>
      <c r="H386" s="681">
        <f t="shared" ref="H386:H401" si="81">+SUM(E386:G386)</f>
        <v>11</v>
      </c>
      <c r="I386" s="681">
        <v>11</v>
      </c>
      <c r="J386" s="711" t="s">
        <v>1472</v>
      </c>
      <c r="K386" s="689" t="s">
        <v>95</v>
      </c>
      <c r="L386" s="693" t="s">
        <v>1038</v>
      </c>
      <c r="M386" s="319">
        <v>90</v>
      </c>
      <c r="N386" s="319">
        <v>90</v>
      </c>
      <c r="O386" s="360">
        <f t="shared" ref="O386:O401" si="82">+N386-M386</f>
        <v>0</v>
      </c>
      <c r="P386" s="681">
        <v>0</v>
      </c>
      <c r="Q386" s="803" t="s">
        <v>95</v>
      </c>
      <c r="R386" s="798" t="s">
        <v>1473</v>
      </c>
      <c r="S386" s="132"/>
      <c r="T386" s="798" t="s">
        <v>1481</v>
      </c>
      <c r="U386" s="327" t="s">
        <v>2</v>
      </c>
      <c r="V386" s="579" t="s">
        <v>634</v>
      </c>
      <c r="W386" s="797">
        <v>276</v>
      </c>
      <c r="X386" s="342" t="s">
        <v>171</v>
      </c>
      <c r="Y386" s="194" t="s">
        <v>135</v>
      </c>
      <c r="Z386" s="194"/>
      <c r="AA386" s="332"/>
    </row>
    <row r="387" spans="1:27" s="42" customFormat="1" ht="77.849999999999994" customHeight="1" x14ac:dyDescent="0.15">
      <c r="A387" s="577">
        <v>292</v>
      </c>
      <c r="B387" s="798" t="s">
        <v>635</v>
      </c>
      <c r="C387" s="335" t="s">
        <v>247</v>
      </c>
      <c r="D387" s="686" t="s">
        <v>213</v>
      </c>
      <c r="E387" s="688">
        <v>198.65299999999999</v>
      </c>
      <c r="F387" s="681">
        <v>0</v>
      </c>
      <c r="G387" s="681">
        <v>0</v>
      </c>
      <c r="H387" s="681">
        <f t="shared" si="81"/>
        <v>198.65299999999999</v>
      </c>
      <c r="I387" s="681">
        <v>191.055058</v>
      </c>
      <c r="J387" s="714" t="s">
        <v>854</v>
      </c>
      <c r="K387" s="801" t="s">
        <v>95</v>
      </c>
      <c r="L387" s="693" t="s">
        <v>1039</v>
      </c>
      <c r="M387" s="319">
        <v>183</v>
      </c>
      <c r="N387" s="319">
        <v>183</v>
      </c>
      <c r="O387" s="360">
        <f t="shared" si="82"/>
        <v>0</v>
      </c>
      <c r="P387" s="681">
        <v>0</v>
      </c>
      <c r="Q387" s="803" t="s">
        <v>95</v>
      </c>
      <c r="R387" s="798" t="s">
        <v>1474</v>
      </c>
      <c r="S387" s="132"/>
      <c r="T387" s="798" t="s">
        <v>1475</v>
      </c>
      <c r="U387" s="327" t="s">
        <v>2</v>
      </c>
      <c r="V387" s="579" t="s">
        <v>616</v>
      </c>
      <c r="W387" s="797">
        <v>277</v>
      </c>
      <c r="X387" s="342" t="s">
        <v>734</v>
      </c>
      <c r="Y387" s="194" t="s">
        <v>135</v>
      </c>
      <c r="Z387" s="194"/>
      <c r="AA387" s="332"/>
    </row>
    <row r="388" spans="1:27" s="42" customFormat="1" ht="294.60000000000002" customHeight="1" x14ac:dyDescent="0.15">
      <c r="A388" s="577">
        <v>293</v>
      </c>
      <c r="B388" s="798" t="s">
        <v>1476</v>
      </c>
      <c r="C388" s="335" t="s">
        <v>220</v>
      </c>
      <c r="D388" s="686" t="s">
        <v>213</v>
      </c>
      <c r="E388" s="688">
        <v>91.772999999999996</v>
      </c>
      <c r="F388" s="681">
        <v>0</v>
      </c>
      <c r="G388" s="681">
        <v>0</v>
      </c>
      <c r="H388" s="681">
        <f t="shared" si="81"/>
        <v>91.772999999999996</v>
      </c>
      <c r="I388" s="681">
        <v>89</v>
      </c>
      <c r="J388" s="711" t="s">
        <v>1040</v>
      </c>
      <c r="K388" s="689" t="s">
        <v>139</v>
      </c>
      <c r="L388" s="693" t="s">
        <v>1041</v>
      </c>
      <c r="M388" s="319">
        <v>103</v>
      </c>
      <c r="N388" s="319">
        <v>103</v>
      </c>
      <c r="O388" s="360">
        <f t="shared" si="82"/>
        <v>0</v>
      </c>
      <c r="P388" s="681">
        <v>0</v>
      </c>
      <c r="Q388" s="803" t="s">
        <v>1294</v>
      </c>
      <c r="R388" s="798" t="s">
        <v>1477</v>
      </c>
      <c r="S388" s="132"/>
      <c r="T388" s="798" t="s">
        <v>1481</v>
      </c>
      <c r="U388" s="327" t="s">
        <v>2</v>
      </c>
      <c r="V388" s="579" t="s">
        <v>584</v>
      </c>
      <c r="W388" s="797">
        <v>278</v>
      </c>
      <c r="X388" s="342" t="s">
        <v>121</v>
      </c>
      <c r="Y388" s="194" t="s">
        <v>135</v>
      </c>
      <c r="Z388" s="194"/>
      <c r="AA388" s="332"/>
    </row>
    <row r="389" spans="1:27" s="42" customFormat="1" ht="74.849999999999994" customHeight="1" x14ac:dyDescent="0.15">
      <c r="A389" s="577">
        <v>294</v>
      </c>
      <c r="B389" s="798" t="s">
        <v>636</v>
      </c>
      <c r="C389" s="335" t="s">
        <v>357</v>
      </c>
      <c r="D389" s="686" t="s">
        <v>289</v>
      </c>
      <c r="E389" s="688">
        <v>5100</v>
      </c>
      <c r="F389" s="681">
        <v>0</v>
      </c>
      <c r="G389" s="681">
        <v>0</v>
      </c>
      <c r="H389" s="681">
        <f t="shared" si="81"/>
        <v>5100</v>
      </c>
      <c r="I389" s="681">
        <v>5040</v>
      </c>
      <c r="J389" s="714" t="s">
        <v>1478</v>
      </c>
      <c r="K389" s="689" t="s">
        <v>161</v>
      </c>
      <c r="L389" s="693" t="s">
        <v>1042</v>
      </c>
      <c r="M389" s="319">
        <v>0</v>
      </c>
      <c r="N389" s="319">
        <v>0</v>
      </c>
      <c r="O389" s="360">
        <f t="shared" si="82"/>
        <v>0</v>
      </c>
      <c r="P389" s="681">
        <v>0</v>
      </c>
      <c r="Q389" s="803" t="s">
        <v>159</v>
      </c>
      <c r="R389" s="798" t="s">
        <v>1479</v>
      </c>
      <c r="S389" s="132"/>
      <c r="T389" s="798" t="s">
        <v>1481</v>
      </c>
      <c r="U389" s="327" t="s">
        <v>2</v>
      </c>
      <c r="V389" s="579" t="s">
        <v>637</v>
      </c>
      <c r="W389" s="797">
        <v>279</v>
      </c>
      <c r="X389" s="342" t="s">
        <v>734</v>
      </c>
      <c r="Y389" s="194" t="s">
        <v>135</v>
      </c>
      <c r="Z389" s="194" t="s">
        <v>135</v>
      </c>
      <c r="AA389" s="332"/>
    </row>
    <row r="390" spans="1:27" s="42" customFormat="1" ht="408.95" customHeight="1" x14ac:dyDescent="0.15">
      <c r="A390" s="695">
        <v>295</v>
      </c>
      <c r="B390" s="802" t="s">
        <v>638</v>
      </c>
      <c r="C390" s="686" t="s">
        <v>251</v>
      </c>
      <c r="D390" s="686" t="s">
        <v>639</v>
      </c>
      <c r="E390" s="688">
        <v>2366.4810000000002</v>
      </c>
      <c r="F390" s="681">
        <v>0</v>
      </c>
      <c r="G390" s="683">
        <v>0</v>
      </c>
      <c r="H390" s="681">
        <f t="shared" ref="H390:H398" si="83">E390+F390-G390</f>
        <v>2366.4810000000002</v>
      </c>
      <c r="I390" s="681">
        <v>2149</v>
      </c>
      <c r="J390" s="711" t="s">
        <v>1044</v>
      </c>
      <c r="K390" s="689" t="s">
        <v>140</v>
      </c>
      <c r="L390" s="693" t="s">
        <v>1043</v>
      </c>
      <c r="M390" s="681">
        <v>2378</v>
      </c>
      <c r="N390" s="681">
        <v>2462</v>
      </c>
      <c r="O390" s="691">
        <f t="shared" si="82"/>
        <v>84</v>
      </c>
      <c r="P390" s="681">
        <v>0</v>
      </c>
      <c r="Q390" s="692" t="s">
        <v>95</v>
      </c>
      <c r="R390" s="817" t="s">
        <v>1519</v>
      </c>
      <c r="S390" s="693" t="s">
        <v>1743</v>
      </c>
      <c r="T390" s="516" t="s">
        <v>554</v>
      </c>
      <c r="U390" s="536" t="s">
        <v>2</v>
      </c>
      <c r="V390" s="518" t="s">
        <v>584</v>
      </c>
      <c r="W390" s="694">
        <v>280</v>
      </c>
      <c r="X390" s="536" t="s">
        <v>121</v>
      </c>
      <c r="Y390" s="520" t="s">
        <v>135</v>
      </c>
      <c r="Z390" s="537"/>
      <c r="AA390" s="538"/>
    </row>
    <row r="391" spans="1:27" s="42" customFormat="1" ht="75.75" customHeight="1" x14ac:dyDescent="0.15">
      <c r="A391" s="695">
        <v>296</v>
      </c>
      <c r="B391" s="802" t="s">
        <v>640</v>
      </c>
      <c r="C391" s="686" t="s">
        <v>325</v>
      </c>
      <c r="D391" s="686" t="s">
        <v>213</v>
      </c>
      <c r="E391" s="688">
        <v>234</v>
      </c>
      <c r="F391" s="681">
        <v>0</v>
      </c>
      <c r="G391" s="683">
        <v>0</v>
      </c>
      <c r="H391" s="681">
        <f t="shared" si="83"/>
        <v>234</v>
      </c>
      <c r="I391" s="681">
        <v>207</v>
      </c>
      <c r="J391" s="710" t="s">
        <v>862</v>
      </c>
      <c r="K391" s="689" t="s">
        <v>95</v>
      </c>
      <c r="L391" s="693" t="s">
        <v>1045</v>
      </c>
      <c r="M391" s="681">
        <v>201</v>
      </c>
      <c r="N391" s="681">
        <v>204</v>
      </c>
      <c r="O391" s="691">
        <f t="shared" si="82"/>
        <v>3</v>
      </c>
      <c r="P391" s="681">
        <v>0</v>
      </c>
      <c r="Q391" s="692" t="s">
        <v>95</v>
      </c>
      <c r="R391" s="802" t="s">
        <v>1520</v>
      </c>
      <c r="S391" s="693"/>
      <c r="T391" s="516" t="s">
        <v>554</v>
      </c>
      <c r="U391" s="536" t="s">
        <v>2</v>
      </c>
      <c r="V391" s="518" t="s">
        <v>641</v>
      </c>
      <c r="W391" s="694">
        <v>281</v>
      </c>
      <c r="X391" s="540" t="s">
        <v>734</v>
      </c>
      <c r="Y391" s="520" t="s">
        <v>135</v>
      </c>
      <c r="Z391" s="537"/>
      <c r="AA391" s="538"/>
    </row>
    <row r="392" spans="1:27" s="42" customFormat="1" ht="77.099999999999994" customHeight="1" x14ac:dyDescent="0.15">
      <c r="A392" s="695">
        <v>297</v>
      </c>
      <c r="B392" s="802" t="s">
        <v>642</v>
      </c>
      <c r="C392" s="686" t="s">
        <v>361</v>
      </c>
      <c r="D392" s="686" t="s">
        <v>213</v>
      </c>
      <c r="E392" s="688">
        <v>319.35899999999998</v>
      </c>
      <c r="F392" s="681">
        <v>0</v>
      </c>
      <c r="G392" s="683">
        <v>0</v>
      </c>
      <c r="H392" s="681">
        <f t="shared" si="83"/>
        <v>319.35899999999998</v>
      </c>
      <c r="I392" s="681">
        <v>286</v>
      </c>
      <c r="J392" s="710" t="s">
        <v>862</v>
      </c>
      <c r="K392" s="689" t="s">
        <v>95</v>
      </c>
      <c r="L392" s="693" t="s">
        <v>1046</v>
      </c>
      <c r="M392" s="681">
        <v>319</v>
      </c>
      <c r="N392" s="681">
        <v>414</v>
      </c>
      <c r="O392" s="691">
        <f t="shared" si="82"/>
        <v>95</v>
      </c>
      <c r="P392" s="681">
        <v>0</v>
      </c>
      <c r="Q392" s="692" t="s">
        <v>95</v>
      </c>
      <c r="R392" s="726" t="s">
        <v>1521</v>
      </c>
      <c r="S392" s="693"/>
      <c r="T392" s="516" t="s">
        <v>554</v>
      </c>
      <c r="U392" s="536" t="s">
        <v>2</v>
      </c>
      <c r="V392" s="518" t="s">
        <v>584</v>
      </c>
      <c r="W392" s="694">
        <v>282</v>
      </c>
      <c r="X392" s="540" t="s">
        <v>170</v>
      </c>
      <c r="Y392" s="818" t="s">
        <v>135</v>
      </c>
      <c r="Z392" s="537"/>
      <c r="AA392" s="538"/>
    </row>
    <row r="393" spans="1:27" s="42" customFormat="1" ht="56.85" customHeight="1" x14ac:dyDescent="0.15">
      <c r="A393" s="695">
        <v>298</v>
      </c>
      <c r="B393" s="802" t="s">
        <v>643</v>
      </c>
      <c r="C393" s="686" t="s">
        <v>208</v>
      </c>
      <c r="D393" s="686" t="s">
        <v>213</v>
      </c>
      <c r="E393" s="688">
        <v>94.094999999999999</v>
      </c>
      <c r="F393" s="681">
        <v>0</v>
      </c>
      <c r="G393" s="683">
        <v>0</v>
      </c>
      <c r="H393" s="681">
        <f t="shared" si="83"/>
        <v>94.094999999999999</v>
      </c>
      <c r="I393" s="681">
        <v>92</v>
      </c>
      <c r="J393" s="710" t="s">
        <v>862</v>
      </c>
      <c r="K393" s="689" t="s">
        <v>95</v>
      </c>
      <c r="L393" s="693" t="s">
        <v>1047</v>
      </c>
      <c r="M393" s="681">
        <v>94</v>
      </c>
      <c r="N393" s="681">
        <v>94</v>
      </c>
      <c r="O393" s="691">
        <f t="shared" si="82"/>
        <v>0</v>
      </c>
      <c r="P393" s="681">
        <v>0</v>
      </c>
      <c r="Q393" s="692" t="s">
        <v>95</v>
      </c>
      <c r="R393" s="726" t="s">
        <v>1522</v>
      </c>
      <c r="S393" s="693"/>
      <c r="T393" s="516" t="s">
        <v>554</v>
      </c>
      <c r="U393" s="536" t="s">
        <v>2</v>
      </c>
      <c r="V393" s="518" t="s">
        <v>584</v>
      </c>
      <c r="W393" s="694">
        <v>283</v>
      </c>
      <c r="X393" s="540" t="s">
        <v>734</v>
      </c>
      <c r="Y393" s="537" t="s">
        <v>135</v>
      </c>
      <c r="Z393" s="537"/>
      <c r="AA393" s="538"/>
    </row>
    <row r="394" spans="1:27" s="42" customFormat="1" ht="77.849999999999994" customHeight="1" x14ac:dyDescent="0.15">
      <c r="A394" s="695">
        <v>299</v>
      </c>
      <c r="B394" s="802" t="s">
        <v>644</v>
      </c>
      <c r="C394" s="686" t="s">
        <v>493</v>
      </c>
      <c r="D394" s="686" t="s">
        <v>213</v>
      </c>
      <c r="E394" s="688">
        <v>39.652000000000001</v>
      </c>
      <c r="F394" s="681">
        <v>0</v>
      </c>
      <c r="G394" s="683">
        <v>0</v>
      </c>
      <c r="H394" s="681">
        <f t="shared" si="83"/>
        <v>39.652000000000001</v>
      </c>
      <c r="I394" s="681">
        <v>37.284999999999997</v>
      </c>
      <c r="J394" s="710" t="s">
        <v>862</v>
      </c>
      <c r="K394" s="689" t="s">
        <v>95</v>
      </c>
      <c r="L394" s="693" t="s">
        <v>1048</v>
      </c>
      <c r="M394" s="681">
        <v>40</v>
      </c>
      <c r="N394" s="681">
        <v>40</v>
      </c>
      <c r="O394" s="691">
        <f t="shared" si="82"/>
        <v>0</v>
      </c>
      <c r="P394" s="681">
        <v>0</v>
      </c>
      <c r="Q394" s="692" t="s">
        <v>95</v>
      </c>
      <c r="R394" s="802" t="s">
        <v>1523</v>
      </c>
      <c r="S394" s="693"/>
      <c r="T394" s="516" t="s">
        <v>554</v>
      </c>
      <c r="U394" s="536" t="s">
        <v>2</v>
      </c>
      <c r="V394" s="518" t="s">
        <v>584</v>
      </c>
      <c r="W394" s="694">
        <v>284</v>
      </c>
      <c r="X394" s="540" t="s">
        <v>171</v>
      </c>
      <c r="Y394" s="537" t="s">
        <v>135</v>
      </c>
      <c r="Z394" s="537"/>
      <c r="AA394" s="538"/>
    </row>
    <row r="395" spans="1:27" s="42" customFormat="1" ht="67.7" customHeight="1" x14ac:dyDescent="0.15">
      <c r="A395" s="695">
        <v>300</v>
      </c>
      <c r="B395" s="802" t="s">
        <v>645</v>
      </c>
      <c r="C395" s="686" t="s">
        <v>371</v>
      </c>
      <c r="D395" s="686" t="s">
        <v>213</v>
      </c>
      <c r="E395" s="688">
        <v>600.67999999999995</v>
      </c>
      <c r="F395" s="681">
        <v>127</v>
      </c>
      <c r="G395" s="683">
        <v>102.60599999999999</v>
      </c>
      <c r="H395" s="681">
        <f t="shared" si="83"/>
        <v>625.07399999999996</v>
      </c>
      <c r="I395" s="681">
        <v>591.70310199999994</v>
      </c>
      <c r="J395" s="712" t="s">
        <v>1049</v>
      </c>
      <c r="K395" s="689" t="s">
        <v>95</v>
      </c>
      <c r="L395" s="693" t="s">
        <v>1050</v>
      </c>
      <c r="M395" s="681">
        <v>562</v>
      </c>
      <c r="N395" s="681">
        <v>577</v>
      </c>
      <c r="O395" s="691">
        <f t="shared" si="82"/>
        <v>15</v>
      </c>
      <c r="P395" s="681">
        <v>0</v>
      </c>
      <c r="Q395" s="692" t="s">
        <v>95</v>
      </c>
      <c r="R395" s="802" t="s">
        <v>1524</v>
      </c>
      <c r="S395" s="693"/>
      <c r="T395" s="516" t="s">
        <v>554</v>
      </c>
      <c r="U395" s="536" t="s">
        <v>2</v>
      </c>
      <c r="V395" s="518" t="s">
        <v>646</v>
      </c>
      <c r="W395" s="694">
        <v>285</v>
      </c>
      <c r="X395" s="536" t="s">
        <v>121</v>
      </c>
      <c r="Y395" s="537" t="s">
        <v>135</v>
      </c>
      <c r="Z395" s="537"/>
      <c r="AA395" s="538"/>
    </row>
    <row r="396" spans="1:27" s="42" customFormat="1" ht="61.35" customHeight="1" x14ac:dyDescent="0.15">
      <c r="A396" s="695">
        <v>301</v>
      </c>
      <c r="B396" s="802" t="s">
        <v>647</v>
      </c>
      <c r="C396" s="686" t="s">
        <v>357</v>
      </c>
      <c r="D396" s="686" t="s">
        <v>213</v>
      </c>
      <c r="E396" s="688">
        <v>34.442</v>
      </c>
      <c r="F396" s="681">
        <v>0</v>
      </c>
      <c r="G396" s="683">
        <v>0</v>
      </c>
      <c r="H396" s="681">
        <f t="shared" si="83"/>
        <v>34.442</v>
      </c>
      <c r="I396" s="681">
        <v>34.257109</v>
      </c>
      <c r="J396" s="711" t="s">
        <v>854</v>
      </c>
      <c r="K396" s="689" t="s">
        <v>95</v>
      </c>
      <c r="L396" s="693" t="s">
        <v>1051</v>
      </c>
      <c r="M396" s="681">
        <v>34</v>
      </c>
      <c r="N396" s="681">
        <v>34</v>
      </c>
      <c r="O396" s="691">
        <f t="shared" si="82"/>
        <v>0</v>
      </c>
      <c r="P396" s="681">
        <v>0</v>
      </c>
      <c r="Q396" s="692" t="s">
        <v>95</v>
      </c>
      <c r="R396" s="802" t="s">
        <v>1525</v>
      </c>
      <c r="S396" s="693"/>
      <c r="T396" s="516" t="s">
        <v>554</v>
      </c>
      <c r="U396" s="536" t="s">
        <v>2</v>
      </c>
      <c r="V396" s="518" t="s">
        <v>584</v>
      </c>
      <c r="W396" s="694">
        <v>286</v>
      </c>
      <c r="X396" s="540" t="s">
        <v>733</v>
      </c>
      <c r="Y396" s="537" t="s">
        <v>135</v>
      </c>
      <c r="Z396" s="537"/>
      <c r="AA396" s="538"/>
    </row>
    <row r="397" spans="1:27" s="42" customFormat="1" ht="54.6" customHeight="1" x14ac:dyDescent="0.15">
      <c r="A397" s="695">
        <v>302</v>
      </c>
      <c r="B397" s="802" t="s">
        <v>648</v>
      </c>
      <c r="C397" s="686" t="s">
        <v>366</v>
      </c>
      <c r="D397" s="686" t="s">
        <v>213</v>
      </c>
      <c r="E397" s="688">
        <v>42.247999999999998</v>
      </c>
      <c r="F397" s="681">
        <v>0</v>
      </c>
      <c r="G397" s="683">
        <v>0</v>
      </c>
      <c r="H397" s="681">
        <f t="shared" si="83"/>
        <v>42.247999999999998</v>
      </c>
      <c r="I397" s="681">
        <v>36.747329999999998</v>
      </c>
      <c r="J397" s="711" t="s">
        <v>854</v>
      </c>
      <c r="K397" s="689" t="s">
        <v>95</v>
      </c>
      <c r="L397" s="693" t="s">
        <v>1052</v>
      </c>
      <c r="M397" s="681">
        <v>39</v>
      </c>
      <c r="N397" s="681">
        <v>41</v>
      </c>
      <c r="O397" s="691">
        <f t="shared" si="82"/>
        <v>2</v>
      </c>
      <c r="P397" s="681">
        <v>0</v>
      </c>
      <c r="Q397" s="692" t="s">
        <v>95</v>
      </c>
      <c r="R397" s="802" t="s">
        <v>1526</v>
      </c>
      <c r="S397" s="693"/>
      <c r="T397" s="516" t="s">
        <v>554</v>
      </c>
      <c r="U397" s="536" t="s">
        <v>2</v>
      </c>
      <c r="V397" s="518" t="s">
        <v>584</v>
      </c>
      <c r="W397" s="694">
        <v>287</v>
      </c>
      <c r="X397" s="540" t="s">
        <v>171</v>
      </c>
      <c r="Y397" s="537" t="s">
        <v>135</v>
      </c>
      <c r="Z397" s="537"/>
      <c r="AA397" s="538"/>
    </row>
    <row r="398" spans="1:27" s="42" customFormat="1" ht="48.95" customHeight="1" x14ac:dyDescent="0.15">
      <c r="A398" s="695">
        <v>303</v>
      </c>
      <c r="B398" s="802" t="s">
        <v>649</v>
      </c>
      <c r="C398" s="686" t="s">
        <v>232</v>
      </c>
      <c r="D398" s="686" t="s">
        <v>213</v>
      </c>
      <c r="E398" s="688">
        <v>80</v>
      </c>
      <c r="F398" s="681">
        <v>0</v>
      </c>
      <c r="G398" s="683">
        <v>0</v>
      </c>
      <c r="H398" s="681">
        <f t="shared" si="83"/>
        <v>80</v>
      </c>
      <c r="I398" s="681">
        <v>75</v>
      </c>
      <c r="J398" s="711" t="s">
        <v>854</v>
      </c>
      <c r="K398" s="689" t="s">
        <v>95</v>
      </c>
      <c r="L398" s="693" t="s">
        <v>1053</v>
      </c>
      <c r="M398" s="681">
        <v>64</v>
      </c>
      <c r="N398" s="681">
        <v>64</v>
      </c>
      <c r="O398" s="691">
        <f t="shared" si="82"/>
        <v>0</v>
      </c>
      <c r="P398" s="681">
        <v>0</v>
      </c>
      <c r="Q398" s="692" t="s">
        <v>95</v>
      </c>
      <c r="R398" s="802" t="s">
        <v>1527</v>
      </c>
      <c r="S398" s="693"/>
      <c r="T398" s="516" t="s">
        <v>554</v>
      </c>
      <c r="U398" s="536" t="s">
        <v>2</v>
      </c>
      <c r="V398" s="518" t="s">
        <v>584</v>
      </c>
      <c r="W398" s="694">
        <v>289</v>
      </c>
      <c r="X398" s="540" t="s">
        <v>170</v>
      </c>
      <c r="Y398" s="537" t="s">
        <v>135</v>
      </c>
      <c r="Z398" s="537"/>
      <c r="AA398" s="538"/>
    </row>
    <row r="399" spans="1:27" s="42" customFormat="1" ht="163.5" customHeight="1" x14ac:dyDescent="0.15">
      <c r="A399" s="333">
        <v>304</v>
      </c>
      <c r="B399" s="798" t="s">
        <v>650</v>
      </c>
      <c r="C399" s="335" t="s">
        <v>332</v>
      </c>
      <c r="D399" s="335" t="s">
        <v>213</v>
      </c>
      <c r="E399" s="336">
        <v>38.125999999999998</v>
      </c>
      <c r="F399" s="681">
        <v>0</v>
      </c>
      <c r="G399" s="318">
        <v>0</v>
      </c>
      <c r="H399" s="319">
        <f t="shared" si="81"/>
        <v>38.125999999999998</v>
      </c>
      <c r="I399" s="319">
        <v>33.970999999999997</v>
      </c>
      <c r="J399" s="716" t="s">
        <v>1126</v>
      </c>
      <c r="K399" s="801" t="s">
        <v>95</v>
      </c>
      <c r="L399" s="338" t="s">
        <v>1147</v>
      </c>
      <c r="M399" s="319">
        <v>38.125999999999998</v>
      </c>
      <c r="N399" s="319">
        <v>70.307000000000002</v>
      </c>
      <c r="O399" s="323">
        <f t="shared" si="82"/>
        <v>32.181000000000004</v>
      </c>
      <c r="P399" s="681">
        <v>0</v>
      </c>
      <c r="Q399" s="803" t="s">
        <v>95</v>
      </c>
      <c r="R399" s="798" t="s">
        <v>1277</v>
      </c>
      <c r="S399" s="132"/>
      <c r="T399" s="326" t="s">
        <v>210</v>
      </c>
      <c r="U399" s="327" t="s">
        <v>2</v>
      </c>
      <c r="V399" s="335" t="s">
        <v>339</v>
      </c>
      <c r="W399" s="343">
        <v>290</v>
      </c>
      <c r="X399" s="342" t="s">
        <v>121</v>
      </c>
      <c r="Y399" s="331" t="s">
        <v>135</v>
      </c>
      <c r="Z399" s="331"/>
      <c r="AA399" s="332"/>
    </row>
    <row r="400" spans="1:27" s="42" customFormat="1" ht="130.69999999999999" customHeight="1" x14ac:dyDescent="0.15">
      <c r="A400" s="333">
        <v>305</v>
      </c>
      <c r="B400" s="798" t="s">
        <v>769</v>
      </c>
      <c r="C400" s="335" t="s">
        <v>332</v>
      </c>
      <c r="D400" s="335" t="s">
        <v>213</v>
      </c>
      <c r="E400" s="336">
        <v>43.652000000000001</v>
      </c>
      <c r="F400" s="319">
        <v>209.97</v>
      </c>
      <c r="G400" s="318">
        <v>0</v>
      </c>
      <c r="H400" s="319">
        <f t="shared" si="81"/>
        <v>253.62200000000001</v>
      </c>
      <c r="I400" s="319">
        <v>252.17500000000001</v>
      </c>
      <c r="J400" s="337" t="s">
        <v>854</v>
      </c>
      <c r="K400" s="801" t="s">
        <v>95</v>
      </c>
      <c r="L400" s="718" t="s">
        <v>1127</v>
      </c>
      <c r="M400" s="319">
        <v>64.385999999999996</v>
      </c>
      <c r="N400" s="319">
        <v>72.385999999999996</v>
      </c>
      <c r="O400" s="323">
        <f t="shared" si="82"/>
        <v>8</v>
      </c>
      <c r="P400" s="681">
        <v>0</v>
      </c>
      <c r="Q400" s="803" t="s">
        <v>95</v>
      </c>
      <c r="R400" s="326" t="s">
        <v>1278</v>
      </c>
      <c r="S400" s="132"/>
      <c r="T400" s="341" t="s">
        <v>243</v>
      </c>
      <c r="U400" s="342" t="s">
        <v>2</v>
      </c>
      <c r="V400" s="335" t="s">
        <v>339</v>
      </c>
      <c r="W400" s="343">
        <v>291</v>
      </c>
      <c r="X400" s="330" t="s">
        <v>171</v>
      </c>
      <c r="Y400" s="331" t="s">
        <v>215</v>
      </c>
      <c r="Z400" s="331"/>
      <c r="AA400" s="332"/>
    </row>
    <row r="401" spans="1:27" s="42" customFormat="1" ht="42.95" customHeight="1" x14ac:dyDescent="0.15">
      <c r="A401" s="577">
        <v>306</v>
      </c>
      <c r="B401" s="798" t="s">
        <v>651</v>
      </c>
      <c r="C401" s="335" t="s">
        <v>278</v>
      </c>
      <c r="D401" s="335" t="s">
        <v>289</v>
      </c>
      <c r="E401" s="336">
        <v>25.542999999999999</v>
      </c>
      <c r="F401" s="319">
        <v>0</v>
      </c>
      <c r="G401" s="319">
        <v>0</v>
      </c>
      <c r="H401" s="319">
        <f t="shared" si="81"/>
        <v>25.542999999999999</v>
      </c>
      <c r="I401" s="319">
        <v>2.5920000000000001</v>
      </c>
      <c r="J401" s="800" t="s">
        <v>1463</v>
      </c>
      <c r="K401" s="801" t="s">
        <v>161</v>
      </c>
      <c r="L401" s="693" t="s">
        <v>1054</v>
      </c>
      <c r="M401" s="319">
        <v>0</v>
      </c>
      <c r="N401" s="319">
        <v>0</v>
      </c>
      <c r="O401" s="360">
        <f t="shared" si="82"/>
        <v>0</v>
      </c>
      <c r="P401" s="681">
        <v>0</v>
      </c>
      <c r="Q401" s="803" t="s">
        <v>159</v>
      </c>
      <c r="R401" s="798" t="s">
        <v>1480</v>
      </c>
      <c r="S401" s="132"/>
      <c r="T401" s="798" t="s">
        <v>1481</v>
      </c>
      <c r="U401" s="342" t="s">
        <v>391</v>
      </c>
      <c r="V401" s="335" t="s">
        <v>652</v>
      </c>
      <c r="W401" s="797">
        <v>292</v>
      </c>
      <c r="X401" s="342" t="s">
        <v>120</v>
      </c>
      <c r="Y401" s="331" t="s">
        <v>135</v>
      </c>
      <c r="Z401" s="331"/>
      <c r="AA401" s="332"/>
    </row>
    <row r="402" spans="1:27" ht="21.6" customHeight="1" x14ac:dyDescent="0.15">
      <c r="A402" s="455"/>
      <c r="B402" s="456" t="s">
        <v>653</v>
      </c>
      <c r="C402" s="456"/>
      <c r="D402" s="456"/>
      <c r="E402" s="457"/>
      <c r="F402" s="458"/>
      <c r="G402" s="458"/>
      <c r="H402" s="459"/>
      <c r="I402" s="459"/>
      <c r="J402" s="460"/>
      <c r="K402" s="461"/>
      <c r="L402" s="461"/>
      <c r="M402" s="459"/>
      <c r="N402" s="459"/>
      <c r="O402" s="459"/>
      <c r="P402" s="462"/>
      <c r="Q402" s="463"/>
      <c r="R402" s="464"/>
      <c r="S402" s="465"/>
      <c r="T402" s="465"/>
      <c r="U402" s="465"/>
      <c r="V402" s="466"/>
      <c r="W402" s="465"/>
      <c r="X402" s="467"/>
      <c r="Y402" s="465"/>
      <c r="Z402" s="465"/>
      <c r="AA402" s="468"/>
    </row>
    <row r="403" spans="1:27" s="42" customFormat="1" ht="121.35" customHeight="1" x14ac:dyDescent="0.15">
      <c r="A403" s="333">
        <v>307</v>
      </c>
      <c r="B403" s="798" t="s">
        <v>654</v>
      </c>
      <c r="C403" s="335" t="s">
        <v>346</v>
      </c>
      <c r="D403" s="335" t="s">
        <v>213</v>
      </c>
      <c r="E403" s="336">
        <v>1858.1279999999999</v>
      </c>
      <c r="F403" s="319">
        <v>0</v>
      </c>
      <c r="G403" s="680" t="s">
        <v>1464</v>
      </c>
      <c r="H403" s="319">
        <f t="shared" ref="H403:H404" si="84">+SUM(E403:G403)</f>
        <v>1858.1279999999999</v>
      </c>
      <c r="I403" s="681">
        <v>1699</v>
      </c>
      <c r="J403" s="720" t="s">
        <v>1606</v>
      </c>
      <c r="K403" s="801" t="s">
        <v>95</v>
      </c>
      <c r="L403" s="129" t="s">
        <v>1225</v>
      </c>
      <c r="M403" s="319">
        <v>1723.8230000000001</v>
      </c>
      <c r="N403" s="681">
        <v>1898</v>
      </c>
      <c r="O403" s="691">
        <f t="shared" ref="O403:O404" si="85">+N403-M403</f>
        <v>174.17699999999991</v>
      </c>
      <c r="P403" s="815">
        <v>0</v>
      </c>
      <c r="Q403" s="692" t="s">
        <v>95</v>
      </c>
      <c r="R403" s="802" t="s">
        <v>1607</v>
      </c>
      <c r="S403" s="132"/>
      <c r="T403" s="341" t="s">
        <v>655</v>
      </c>
      <c r="U403" s="342" t="s">
        <v>2</v>
      </c>
      <c r="V403" s="335" t="s">
        <v>1608</v>
      </c>
      <c r="W403" s="343">
        <v>294</v>
      </c>
      <c r="X403" s="330" t="s">
        <v>734</v>
      </c>
      <c r="Y403" s="331" t="s">
        <v>135</v>
      </c>
      <c r="Z403" s="331"/>
      <c r="AA403" s="332"/>
    </row>
    <row r="404" spans="1:27" s="42" customFormat="1" ht="40.35" customHeight="1" x14ac:dyDescent="0.15">
      <c r="A404" s="333">
        <v>308</v>
      </c>
      <c r="B404" s="798" t="s">
        <v>656</v>
      </c>
      <c r="C404" s="335" t="s">
        <v>457</v>
      </c>
      <c r="D404" s="335" t="s">
        <v>213</v>
      </c>
      <c r="E404" s="336">
        <v>79.932000000000002</v>
      </c>
      <c r="F404" s="319">
        <v>0</v>
      </c>
      <c r="G404" s="319" t="s">
        <v>321</v>
      </c>
      <c r="H404" s="319">
        <f t="shared" si="84"/>
        <v>79.932000000000002</v>
      </c>
      <c r="I404" s="681">
        <v>71</v>
      </c>
      <c r="J404" s="720" t="s">
        <v>1161</v>
      </c>
      <c r="K404" s="801" t="s">
        <v>95</v>
      </c>
      <c r="L404" s="129" t="s">
        <v>1226</v>
      </c>
      <c r="M404" s="319">
        <v>81.165999999999997</v>
      </c>
      <c r="N404" s="681">
        <v>81.412000000000006</v>
      </c>
      <c r="O404" s="691">
        <f t="shared" si="85"/>
        <v>0.24600000000000932</v>
      </c>
      <c r="P404" s="815">
        <v>0</v>
      </c>
      <c r="Q404" s="692" t="s">
        <v>95</v>
      </c>
      <c r="R404" s="802" t="s">
        <v>1609</v>
      </c>
      <c r="S404" s="132"/>
      <c r="T404" s="341" t="s">
        <v>655</v>
      </c>
      <c r="U404" s="342" t="s">
        <v>2</v>
      </c>
      <c r="V404" s="335" t="s">
        <v>657</v>
      </c>
      <c r="W404" s="343">
        <v>295</v>
      </c>
      <c r="X404" s="330" t="s">
        <v>734</v>
      </c>
      <c r="Y404" s="331" t="s">
        <v>135</v>
      </c>
      <c r="Z404" s="331"/>
      <c r="AA404" s="332"/>
    </row>
    <row r="405" spans="1:27" s="42" customFormat="1" ht="55.35" customHeight="1" x14ac:dyDescent="0.15">
      <c r="A405" s="577">
        <v>309</v>
      </c>
      <c r="B405" s="798" t="s">
        <v>658</v>
      </c>
      <c r="C405" s="335" t="s">
        <v>493</v>
      </c>
      <c r="D405" s="335" t="s">
        <v>213</v>
      </c>
      <c r="E405" s="336">
        <v>100.136</v>
      </c>
      <c r="F405" s="319">
        <v>0</v>
      </c>
      <c r="G405" s="319">
        <v>0</v>
      </c>
      <c r="H405" s="319">
        <f t="shared" ref="H405" si="86">+SUM(E405:G405)</f>
        <v>100.136</v>
      </c>
      <c r="I405" s="319">
        <v>98.090947999999997</v>
      </c>
      <c r="J405" s="714" t="s">
        <v>1463</v>
      </c>
      <c r="K405" s="801" t="s">
        <v>95</v>
      </c>
      <c r="L405" s="693" t="s">
        <v>1055</v>
      </c>
      <c r="M405" s="319">
        <v>106</v>
      </c>
      <c r="N405" s="319">
        <v>191</v>
      </c>
      <c r="O405" s="360">
        <f t="shared" ref="O405:O406" si="87">+N405-M405</f>
        <v>85</v>
      </c>
      <c r="P405" s="815">
        <v>0</v>
      </c>
      <c r="Q405" s="803" t="s">
        <v>95</v>
      </c>
      <c r="R405" s="798" t="s">
        <v>1482</v>
      </c>
      <c r="S405" s="132"/>
      <c r="T405" s="798" t="s">
        <v>659</v>
      </c>
      <c r="U405" s="327" t="s">
        <v>2</v>
      </c>
      <c r="V405" s="579" t="s">
        <v>660</v>
      </c>
      <c r="W405" s="797">
        <v>296</v>
      </c>
      <c r="X405" s="342" t="s">
        <v>171</v>
      </c>
      <c r="Y405" s="331" t="s">
        <v>135</v>
      </c>
      <c r="Z405" s="331"/>
      <c r="AA405" s="332"/>
    </row>
    <row r="406" spans="1:27" s="42" customFormat="1" ht="77.099999999999994" customHeight="1" x14ac:dyDescent="0.15">
      <c r="A406" s="790">
        <v>310</v>
      </c>
      <c r="B406" s="754" t="s">
        <v>661</v>
      </c>
      <c r="C406" s="779" t="s">
        <v>231</v>
      </c>
      <c r="D406" s="779" t="s">
        <v>213</v>
      </c>
      <c r="E406" s="804">
        <v>4.3949999999999996</v>
      </c>
      <c r="F406" s="782">
        <v>0</v>
      </c>
      <c r="G406" s="782">
        <v>0</v>
      </c>
      <c r="H406" s="782">
        <f t="shared" ref="H406" si="88">+SUM(E406:G406)</f>
        <v>4.3949999999999996</v>
      </c>
      <c r="I406" s="782">
        <v>6.48</v>
      </c>
      <c r="J406" s="805" t="s">
        <v>854</v>
      </c>
      <c r="K406" s="760" t="s">
        <v>95</v>
      </c>
      <c r="L406" s="773" t="s">
        <v>1056</v>
      </c>
      <c r="M406" s="768">
        <v>4.7050000000000001</v>
      </c>
      <c r="N406" s="768">
        <v>5</v>
      </c>
      <c r="O406" s="613">
        <f t="shared" si="87"/>
        <v>0.29499999999999993</v>
      </c>
      <c r="P406" s="815">
        <v>0</v>
      </c>
      <c r="Q406" s="752" t="s">
        <v>95</v>
      </c>
      <c r="R406" s="754" t="s">
        <v>1483</v>
      </c>
      <c r="S406" s="777"/>
      <c r="T406" s="806" t="s">
        <v>1486</v>
      </c>
      <c r="U406" s="775" t="s">
        <v>2</v>
      </c>
      <c r="V406" s="779" t="s">
        <v>657</v>
      </c>
      <c r="W406" s="795">
        <v>297</v>
      </c>
      <c r="X406" s="796" t="s">
        <v>171</v>
      </c>
      <c r="Y406" s="763" t="s">
        <v>135</v>
      </c>
      <c r="Z406" s="763"/>
      <c r="AA406" s="765"/>
    </row>
    <row r="407" spans="1:27" s="28" customFormat="1" ht="21.6" customHeight="1" x14ac:dyDescent="0.15">
      <c r="A407" s="522"/>
      <c r="B407" s="523" t="s">
        <v>853</v>
      </c>
      <c r="C407" s="523"/>
      <c r="D407" s="523"/>
      <c r="E407" s="524"/>
      <c r="F407" s="525"/>
      <c r="G407" s="525"/>
      <c r="H407" s="526"/>
      <c r="I407" s="526"/>
      <c r="J407" s="527"/>
      <c r="K407" s="528"/>
      <c r="L407" s="528"/>
      <c r="M407" s="526"/>
      <c r="N407" s="526"/>
      <c r="O407" s="526"/>
      <c r="P407" s="529"/>
      <c r="Q407" s="530"/>
      <c r="R407" s="531"/>
      <c r="S407" s="532"/>
      <c r="T407" s="532"/>
      <c r="U407" s="532"/>
      <c r="V407" s="533"/>
      <c r="W407" s="532"/>
      <c r="X407" s="534"/>
      <c r="Y407" s="532"/>
      <c r="Z407" s="532"/>
      <c r="AA407" s="535"/>
    </row>
    <row r="408" spans="1:27" ht="21.6" customHeight="1" x14ac:dyDescent="0.15">
      <c r="A408" s="455"/>
      <c r="B408" s="456" t="s">
        <v>662</v>
      </c>
      <c r="C408" s="456"/>
      <c r="D408" s="456"/>
      <c r="E408" s="457"/>
      <c r="F408" s="458"/>
      <c r="G408" s="458"/>
      <c r="H408" s="459"/>
      <c r="I408" s="459"/>
      <c r="J408" s="460"/>
      <c r="K408" s="461"/>
      <c r="L408" s="461"/>
      <c r="M408" s="459"/>
      <c r="N408" s="459"/>
      <c r="O408" s="459"/>
      <c r="P408" s="462"/>
      <c r="Q408" s="463"/>
      <c r="R408" s="464"/>
      <c r="S408" s="465"/>
      <c r="T408" s="465"/>
      <c r="U408" s="465"/>
      <c r="V408" s="466"/>
      <c r="W408" s="465"/>
      <c r="X408" s="467"/>
      <c r="Y408" s="465"/>
      <c r="Z408" s="465"/>
      <c r="AA408" s="468"/>
    </row>
    <row r="409" spans="1:27" s="42" customFormat="1" ht="40.35" customHeight="1" x14ac:dyDescent="0.15">
      <c r="A409" s="978">
        <v>311</v>
      </c>
      <c r="B409" s="841" t="s">
        <v>849</v>
      </c>
      <c r="C409" s="943" t="s">
        <v>231</v>
      </c>
      <c r="D409" s="943" t="s">
        <v>213</v>
      </c>
      <c r="E409" s="688">
        <v>0</v>
      </c>
      <c r="F409" s="681">
        <v>0</v>
      </c>
      <c r="G409" s="683">
        <v>0</v>
      </c>
      <c r="H409" s="681">
        <f t="shared" ref="H409:H410" si="89">E409+F409-G409</f>
        <v>0</v>
      </c>
      <c r="I409" s="681">
        <v>0</v>
      </c>
      <c r="J409" s="982" t="s">
        <v>854</v>
      </c>
      <c r="K409" s="844" t="s">
        <v>95</v>
      </c>
      <c r="L409" s="976" t="s">
        <v>1057</v>
      </c>
      <c r="M409" s="681">
        <v>1698</v>
      </c>
      <c r="N409" s="681">
        <v>1965</v>
      </c>
      <c r="O409" s="691">
        <f t="shared" ref="O409:O410" si="90">+N409-M409</f>
        <v>267</v>
      </c>
      <c r="P409" s="681">
        <v>-0.90610000000000002</v>
      </c>
      <c r="Q409" s="907" t="s">
        <v>93</v>
      </c>
      <c r="R409" s="976" t="s">
        <v>1528</v>
      </c>
      <c r="S409" s="907"/>
      <c r="T409" s="516" t="s">
        <v>554</v>
      </c>
      <c r="U409" s="536" t="s">
        <v>2</v>
      </c>
      <c r="V409" s="819" t="s">
        <v>568</v>
      </c>
      <c r="W409" s="980">
        <v>298</v>
      </c>
      <c r="X409" s="783" t="s">
        <v>734</v>
      </c>
      <c r="Y409" s="1045" t="s">
        <v>135</v>
      </c>
      <c r="Z409" s="1045" t="s">
        <v>135</v>
      </c>
      <c r="AA409" s="972"/>
    </row>
    <row r="410" spans="1:27" s="42" customFormat="1" ht="40.35" customHeight="1" x14ac:dyDescent="0.15">
      <c r="A410" s="979"/>
      <c r="B410" s="843"/>
      <c r="C410" s="944"/>
      <c r="D410" s="944"/>
      <c r="E410" s="688">
        <v>2151.0349999999999</v>
      </c>
      <c r="F410" s="681">
        <v>0</v>
      </c>
      <c r="G410" s="683">
        <v>0</v>
      </c>
      <c r="H410" s="681">
        <f t="shared" si="89"/>
        <v>2151.0349999999999</v>
      </c>
      <c r="I410" s="681">
        <v>1232.9834659999999</v>
      </c>
      <c r="J410" s="983"/>
      <c r="K410" s="846"/>
      <c r="L410" s="977"/>
      <c r="M410" s="681">
        <v>496</v>
      </c>
      <c r="N410" s="681">
        <v>529</v>
      </c>
      <c r="O410" s="691">
        <f t="shared" si="90"/>
        <v>33</v>
      </c>
      <c r="P410" s="681">
        <v>0</v>
      </c>
      <c r="Q410" s="908"/>
      <c r="R410" s="977"/>
      <c r="S410" s="908"/>
      <c r="T410" s="516" t="s">
        <v>554</v>
      </c>
      <c r="U410" s="517" t="s">
        <v>663</v>
      </c>
      <c r="V410" s="819" t="s">
        <v>664</v>
      </c>
      <c r="W410" s="981"/>
      <c r="X410" s="540" t="s">
        <v>734</v>
      </c>
      <c r="Y410" s="1046"/>
      <c r="Z410" s="1046"/>
      <c r="AA410" s="973"/>
    </row>
    <row r="411" spans="1:27" ht="21.6" customHeight="1" x14ac:dyDescent="0.15">
      <c r="A411" s="455"/>
      <c r="B411" s="456" t="s">
        <v>665</v>
      </c>
      <c r="C411" s="456"/>
      <c r="D411" s="456"/>
      <c r="E411" s="457"/>
      <c r="F411" s="458"/>
      <c r="G411" s="458"/>
      <c r="H411" s="459"/>
      <c r="I411" s="459"/>
      <c r="J411" s="460"/>
      <c r="K411" s="461"/>
      <c r="L411" s="461"/>
      <c r="M411" s="459"/>
      <c r="N411" s="459"/>
      <c r="O411" s="459"/>
      <c r="P411" s="462"/>
      <c r="Q411" s="463"/>
      <c r="R411" s="464"/>
      <c r="S411" s="465"/>
      <c r="T411" s="465"/>
      <c r="U411" s="465"/>
      <c r="V411" s="466"/>
      <c r="W411" s="465"/>
      <c r="X411" s="467"/>
      <c r="Y411" s="465"/>
      <c r="Z411" s="465"/>
      <c r="AA411" s="468"/>
    </row>
    <row r="412" spans="1:27" s="42" customFormat="1" ht="52.35" customHeight="1" x14ac:dyDescent="0.15">
      <c r="A412" s="333">
        <v>312</v>
      </c>
      <c r="B412" s="798" t="s">
        <v>1610</v>
      </c>
      <c r="C412" s="335" t="s">
        <v>232</v>
      </c>
      <c r="D412" s="335" t="s">
        <v>1611</v>
      </c>
      <c r="E412" s="336">
        <v>47.472999999999999</v>
      </c>
      <c r="F412" s="319">
        <v>0</v>
      </c>
      <c r="G412" s="339">
        <v>-38</v>
      </c>
      <c r="H412" s="319">
        <f t="shared" ref="H412" si="91">+SUM(E412:G412)</f>
        <v>9.472999999999999</v>
      </c>
      <c r="I412" s="319">
        <v>9</v>
      </c>
      <c r="J412" s="720" t="s">
        <v>1158</v>
      </c>
      <c r="K412" s="561" t="s">
        <v>1560</v>
      </c>
      <c r="L412" s="129" t="s">
        <v>1227</v>
      </c>
      <c r="M412" s="319">
        <v>55.133000000000003</v>
      </c>
      <c r="N412" s="681">
        <v>69.465999999999994</v>
      </c>
      <c r="O412" s="691">
        <f t="shared" ref="O412" si="92">+N412-M412</f>
        <v>14.332999999999991</v>
      </c>
      <c r="P412" s="815">
        <v>0</v>
      </c>
      <c r="Q412" s="692" t="s">
        <v>95</v>
      </c>
      <c r="R412" s="802" t="s">
        <v>1612</v>
      </c>
      <c r="S412" s="132"/>
      <c r="T412" s="341" t="s">
        <v>666</v>
      </c>
      <c r="U412" s="342" t="s">
        <v>2</v>
      </c>
      <c r="V412" s="335" t="s">
        <v>1613</v>
      </c>
      <c r="W412" s="343">
        <v>299</v>
      </c>
      <c r="X412" s="330" t="s">
        <v>734</v>
      </c>
      <c r="Y412" s="331" t="s">
        <v>135</v>
      </c>
      <c r="Z412" s="331"/>
      <c r="AA412" s="332"/>
    </row>
    <row r="413" spans="1:27" s="42" customFormat="1" ht="40.35" customHeight="1" x14ac:dyDescent="0.15">
      <c r="A413" s="909">
        <v>313</v>
      </c>
      <c r="B413" s="862" t="s">
        <v>667</v>
      </c>
      <c r="C413" s="915" t="s">
        <v>332</v>
      </c>
      <c r="D413" s="915" t="s">
        <v>1603</v>
      </c>
      <c r="E413" s="336">
        <v>71.58</v>
      </c>
      <c r="F413" s="319">
        <v>24.792285</v>
      </c>
      <c r="G413" s="339">
        <v>41</v>
      </c>
      <c r="H413" s="319">
        <f>E413+F413-G413</f>
        <v>55.372285000000005</v>
      </c>
      <c r="I413" s="319">
        <v>52</v>
      </c>
      <c r="J413" s="974" t="s">
        <v>1604</v>
      </c>
      <c r="K413" s="856" t="s">
        <v>95</v>
      </c>
      <c r="L413" s="862" t="s">
        <v>1231</v>
      </c>
      <c r="M413" s="319">
        <v>85.027000000000001</v>
      </c>
      <c r="N413" s="681">
        <v>38.761000000000003</v>
      </c>
      <c r="O413" s="691">
        <f t="shared" ref="O413:O417" si="93">+N413-M413</f>
        <v>-46.265999999999998</v>
      </c>
      <c r="P413" s="823">
        <v>0</v>
      </c>
      <c r="Q413" s="907" t="s">
        <v>95</v>
      </c>
      <c r="R413" s="976" t="s">
        <v>1605</v>
      </c>
      <c r="S413" s="860"/>
      <c r="T413" s="913" t="s">
        <v>1726</v>
      </c>
      <c r="U413" s="327" t="s">
        <v>2</v>
      </c>
      <c r="V413" s="335" t="s">
        <v>668</v>
      </c>
      <c r="W413" s="854">
        <v>300</v>
      </c>
      <c r="X413" s="778" t="s">
        <v>733</v>
      </c>
      <c r="Y413" s="331" t="s">
        <v>135</v>
      </c>
      <c r="Z413" s="331"/>
      <c r="AA413" s="332"/>
    </row>
    <row r="414" spans="1:27" s="42" customFormat="1" ht="40.35" customHeight="1" x14ac:dyDescent="0.15">
      <c r="A414" s="910"/>
      <c r="B414" s="863"/>
      <c r="C414" s="916"/>
      <c r="D414" s="916"/>
      <c r="E414" s="336">
        <v>14.645</v>
      </c>
      <c r="F414" s="319">
        <v>0</v>
      </c>
      <c r="G414" s="339">
        <v>0</v>
      </c>
      <c r="H414" s="319">
        <f t="shared" ref="H414" si="94">E414+F414-G414</f>
        <v>14.645</v>
      </c>
      <c r="I414" s="319">
        <v>5</v>
      </c>
      <c r="J414" s="975"/>
      <c r="K414" s="857"/>
      <c r="L414" s="863"/>
      <c r="M414" s="319">
        <v>38.545000000000002</v>
      </c>
      <c r="N414" s="681">
        <v>102.682</v>
      </c>
      <c r="O414" s="691">
        <f t="shared" si="93"/>
        <v>64.137</v>
      </c>
      <c r="P414" s="823">
        <v>0</v>
      </c>
      <c r="Q414" s="908"/>
      <c r="R414" s="977"/>
      <c r="S414" s="861"/>
      <c r="T414" s="914"/>
      <c r="U414" s="327" t="s">
        <v>244</v>
      </c>
      <c r="V414" s="335" t="s">
        <v>514</v>
      </c>
      <c r="W414" s="855"/>
      <c r="X414" s="778" t="s">
        <v>733</v>
      </c>
      <c r="Y414" s="331" t="s">
        <v>135</v>
      </c>
      <c r="Z414" s="331"/>
      <c r="AA414" s="332"/>
    </row>
    <row r="415" spans="1:27" s="42" customFormat="1" ht="91.5" customHeight="1" x14ac:dyDescent="0.15">
      <c r="A415" s="577">
        <v>314</v>
      </c>
      <c r="B415" s="798" t="s">
        <v>669</v>
      </c>
      <c r="C415" s="335" t="s">
        <v>216</v>
      </c>
      <c r="D415" s="335" t="s">
        <v>213</v>
      </c>
      <c r="E415" s="336">
        <v>1763.1</v>
      </c>
      <c r="F415" s="319">
        <v>0</v>
      </c>
      <c r="G415" s="319">
        <v>0</v>
      </c>
      <c r="H415" s="319">
        <f t="shared" ref="H415:H417" si="95">E415+F415-G415</f>
        <v>1763.1</v>
      </c>
      <c r="I415" s="319">
        <v>1763.1</v>
      </c>
      <c r="J415" s="714" t="s">
        <v>854</v>
      </c>
      <c r="K415" s="801" t="s">
        <v>95</v>
      </c>
      <c r="L415" s="693" t="s">
        <v>1484</v>
      </c>
      <c r="M415" s="319">
        <v>6691</v>
      </c>
      <c r="N415" s="319">
        <v>7156</v>
      </c>
      <c r="O415" s="360">
        <f t="shared" si="93"/>
        <v>465</v>
      </c>
      <c r="P415" s="823">
        <v>0</v>
      </c>
      <c r="Q415" s="803" t="s">
        <v>95</v>
      </c>
      <c r="R415" s="798" t="s">
        <v>1485</v>
      </c>
      <c r="S415" s="132" t="s">
        <v>1734</v>
      </c>
      <c r="T415" s="806" t="s">
        <v>1486</v>
      </c>
      <c r="U415" s="327" t="s">
        <v>2</v>
      </c>
      <c r="V415" s="579" t="s">
        <v>670</v>
      </c>
      <c r="W415" s="797">
        <v>301</v>
      </c>
      <c r="X415" s="342" t="s">
        <v>734</v>
      </c>
      <c r="Y415" s="194"/>
      <c r="Z415" s="194" t="s">
        <v>135</v>
      </c>
      <c r="AA415" s="332"/>
    </row>
    <row r="416" spans="1:27" s="42" customFormat="1" ht="64.5" customHeight="1" x14ac:dyDescent="0.15">
      <c r="A416" s="790">
        <v>315</v>
      </c>
      <c r="B416" s="754" t="s">
        <v>671</v>
      </c>
      <c r="C416" s="779" t="s">
        <v>357</v>
      </c>
      <c r="D416" s="779" t="s">
        <v>213</v>
      </c>
      <c r="E416" s="804">
        <v>12997.485000000001</v>
      </c>
      <c r="F416" s="768">
        <v>0</v>
      </c>
      <c r="G416" s="322">
        <v>0</v>
      </c>
      <c r="H416" s="768">
        <f t="shared" si="95"/>
        <v>12997.485000000001</v>
      </c>
      <c r="I416" s="768">
        <v>12997</v>
      </c>
      <c r="J416" s="805" t="s">
        <v>854</v>
      </c>
      <c r="K416" s="760" t="s">
        <v>95</v>
      </c>
      <c r="L416" s="773" t="s">
        <v>1058</v>
      </c>
      <c r="M416" s="768">
        <v>12216</v>
      </c>
      <c r="N416" s="768">
        <v>15420</v>
      </c>
      <c r="O416" s="613">
        <f t="shared" si="93"/>
        <v>3204</v>
      </c>
      <c r="P416" s="823">
        <v>0</v>
      </c>
      <c r="Q416" s="752" t="s">
        <v>95</v>
      </c>
      <c r="R416" s="754" t="s">
        <v>1487</v>
      </c>
      <c r="S416" s="777" t="s">
        <v>1733</v>
      </c>
      <c r="T416" s="806" t="s">
        <v>1486</v>
      </c>
      <c r="U416" s="807" t="s">
        <v>2</v>
      </c>
      <c r="V416" s="808" t="s">
        <v>672</v>
      </c>
      <c r="W416" s="795">
        <v>302</v>
      </c>
      <c r="X416" s="796" t="s">
        <v>734</v>
      </c>
      <c r="Y416" s="756"/>
      <c r="Z416" s="756" t="s">
        <v>135</v>
      </c>
      <c r="AA416" s="765"/>
    </row>
    <row r="417" spans="1:27" s="42" customFormat="1" ht="57" customHeight="1" x14ac:dyDescent="0.15">
      <c r="A417" s="333">
        <v>316</v>
      </c>
      <c r="B417" s="798" t="s">
        <v>673</v>
      </c>
      <c r="C417" s="354" t="s">
        <v>357</v>
      </c>
      <c r="D417" s="354" t="s">
        <v>213</v>
      </c>
      <c r="E417" s="336">
        <v>222.95699999999999</v>
      </c>
      <c r="F417" s="319">
        <v>531.33600000000001</v>
      </c>
      <c r="G417" s="318">
        <v>492.27</v>
      </c>
      <c r="H417" s="319">
        <f t="shared" si="95"/>
        <v>262.02300000000002</v>
      </c>
      <c r="I417" s="319">
        <v>229.61796699999999</v>
      </c>
      <c r="J417" s="714" t="s">
        <v>854</v>
      </c>
      <c r="K417" s="801" t="s">
        <v>95</v>
      </c>
      <c r="L417" s="693" t="s">
        <v>1059</v>
      </c>
      <c r="M417" s="319">
        <v>317</v>
      </c>
      <c r="N417" s="319">
        <v>555</v>
      </c>
      <c r="O417" s="323">
        <f t="shared" si="93"/>
        <v>238</v>
      </c>
      <c r="P417" s="823">
        <v>0</v>
      </c>
      <c r="Q417" s="803" t="s">
        <v>95</v>
      </c>
      <c r="R417" s="798" t="s">
        <v>1488</v>
      </c>
      <c r="S417" s="132"/>
      <c r="T417" s="806" t="s">
        <v>1486</v>
      </c>
      <c r="U417" s="327" t="s">
        <v>2</v>
      </c>
      <c r="V417" s="579" t="s">
        <v>674</v>
      </c>
      <c r="W417" s="343">
        <v>303</v>
      </c>
      <c r="X417" s="330" t="s">
        <v>734</v>
      </c>
      <c r="Y417" s="194"/>
      <c r="Z417" s="194" t="s">
        <v>135</v>
      </c>
      <c r="AA417" s="332"/>
    </row>
    <row r="418" spans="1:27" ht="14.25" thickBot="1" x14ac:dyDescent="0.2">
      <c r="A418" s="147"/>
      <c r="B418" s="583"/>
      <c r="C418" s="148"/>
      <c r="D418" s="148"/>
      <c r="E418" s="584"/>
      <c r="F418" s="585"/>
      <c r="G418" s="586"/>
      <c r="H418" s="587"/>
      <c r="I418" s="588"/>
      <c r="J418" s="589"/>
      <c r="K418" s="152"/>
      <c r="L418" s="153"/>
      <c r="M418" s="585"/>
      <c r="N418" s="590"/>
      <c r="O418" s="150"/>
      <c r="P418" s="590"/>
      <c r="Q418" s="154"/>
      <c r="R418" s="591"/>
      <c r="S418" s="156"/>
      <c r="T418" s="156"/>
      <c r="U418" s="157"/>
      <c r="V418" s="157"/>
      <c r="W418" s="592"/>
      <c r="X418" s="365"/>
      <c r="Y418" s="161"/>
      <c r="Z418" s="161"/>
      <c r="AA418" s="162"/>
    </row>
    <row r="419" spans="1:27" ht="14.25" thickTop="1" x14ac:dyDescent="0.15">
      <c r="A419" s="984" t="s">
        <v>60</v>
      </c>
      <c r="B419" s="985"/>
      <c r="C419" s="769"/>
      <c r="D419" s="769"/>
      <c r="E419" s="593">
        <f ca="1">SUMIF($U$10:$U$418,"一般会計",E10:E417)</f>
        <v>267279.17499999993</v>
      </c>
      <c r="F419" s="593">
        <f ca="1">SUMIF($U$10:$U$418,"一般会計",F10:F417)</f>
        <v>61513.789222000014</v>
      </c>
      <c r="G419" s="593">
        <f ca="1">SUMIF($U$10:$U$418,"一般会計",G10:G417)</f>
        <v>112568.220195</v>
      </c>
      <c r="H419" s="594">
        <f ca="1">SUMIF($U$10:$U$418,"一般会計",H10:H417)</f>
        <v>216148.74402699992</v>
      </c>
      <c r="I419" s="594">
        <f ca="1">SUMIF($U$10:$U$418,"一般会計",I10:I417)</f>
        <v>205722.948183</v>
      </c>
      <c r="J419" s="595"/>
      <c r="K419" s="988" t="s">
        <v>391</v>
      </c>
      <c r="L419" s="989"/>
      <c r="M419" s="594">
        <f ca="1">SUMIF($U$10:$U$418,"一般会計",M10:M417)</f>
        <v>127203.89400000001</v>
      </c>
      <c r="N419" s="596">
        <f ca="1">SUMIF($U$10:$U$418,"一般会計",N10:N417)</f>
        <v>172749.46399999998</v>
      </c>
      <c r="O419" s="597">
        <f ca="1">SUMIF($U$10:$U$418,"一般会計",O10:O417)</f>
        <v>45545.569999999985</v>
      </c>
      <c r="P419" s="597">
        <f ca="1">SUMIF($U$10:$U$418,"一般会計",P10:P417)</f>
        <v>-67.081099999999992</v>
      </c>
      <c r="Q419" s="990"/>
      <c r="R419" s="993"/>
      <c r="S419" s="996"/>
      <c r="T419" s="996"/>
      <c r="U419" s="999"/>
      <c r="V419" s="999"/>
      <c r="W419" s="1002"/>
      <c r="X419" s="1038"/>
      <c r="Y419" s="999"/>
      <c r="Z419" s="999"/>
      <c r="AA419" s="1041"/>
    </row>
    <row r="420" spans="1:27" x14ac:dyDescent="0.15">
      <c r="A420" s="986"/>
      <c r="B420" s="987"/>
      <c r="C420" s="770"/>
      <c r="D420" s="770"/>
      <c r="E420" s="485">
        <f ca="1">SUMIF($U$10:$U$418,"ｴﾈﾙｷﾞｰ対策特別会計ｴﾈﾙｷﾞｰ需給勘定",E10:E417)</f>
        <v>159831.83399999997</v>
      </c>
      <c r="F420" s="485">
        <f ca="1">SUMIF($U$10:$U$418,"ｴﾈﾙｷﾞｰ対策特別会計ｴﾈﾙｷﾞｰ需給勘定",F10:F417)</f>
        <v>7027.2860000000001</v>
      </c>
      <c r="G420" s="485">
        <f ca="1">SUMIF($U$10:$U$418,"ｴﾈﾙｷﾞｰ対策特別会計ｴﾈﾙｷﾞｰ需給勘定",G10:G417)</f>
        <v>15623.719000000001</v>
      </c>
      <c r="H420" s="486">
        <f ca="1">SUMIF($U$10:$U$418,"ｴﾈﾙｷﾞｰ対策特別会計ｴﾈﾙｷﾞｰ需給勘定",H10:H417)</f>
        <v>151235.40099999998</v>
      </c>
      <c r="I420" s="486">
        <f ca="1">SUMIF($U$10:$U$418,"ｴﾈﾙｷﾞｰ対策特別会計ｴﾈﾙｷﾞｰ需給勘定",I10:I417)</f>
        <v>103173.88318820001</v>
      </c>
      <c r="J420" s="598"/>
      <c r="K420" s="1019" t="s">
        <v>675</v>
      </c>
      <c r="L420" s="1020"/>
      <c r="M420" s="486">
        <f ca="1">SUMIF($U$10:$U$418,"ｴﾈﾙｷﾞｰ対策特別会計ｴﾈﾙｷﾞｰ需給勘定",M10:M417)</f>
        <v>130423.88799999999</v>
      </c>
      <c r="N420" s="486">
        <f ca="1">SUMIF($U$10:$U$418,"ｴﾈﾙｷﾞｰ対策特別会計ｴﾈﾙｷﾞｰ需給勘定",N10:N417)</f>
        <v>139709.74900000001</v>
      </c>
      <c r="O420" s="599">
        <f ca="1">SUMIF($U$10:$U$418,"ｴﾈﾙｷﾞｰ対策特別会計ｴﾈﾙｷﾞｰ需給勘定",O10:O417)</f>
        <v>9285.8610000000008</v>
      </c>
      <c r="P420" s="599">
        <f ca="1">SUMIF($U$10:$U$418,"ｴﾈﾙｷﾞｰ対策特別会計ｴﾈﾙｷﾞｰ需給勘定",P10:P417)</f>
        <v>-2175</v>
      </c>
      <c r="Q420" s="991"/>
      <c r="R420" s="994"/>
      <c r="S420" s="997"/>
      <c r="T420" s="997"/>
      <c r="U420" s="1000"/>
      <c r="V420" s="1000"/>
      <c r="W420" s="1003"/>
      <c r="X420" s="1011"/>
      <c r="Y420" s="1014"/>
      <c r="Z420" s="1014"/>
      <c r="AA420" s="1017"/>
    </row>
    <row r="421" spans="1:27" s="605" customFormat="1" ht="14.25" thickBot="1" x14ac:dyDescent="0.2">
      <c r="A421" s="986"/>
      <c r="B421" s="987"/>
      <c r="C421" s="772"/>
      <c r="D421" s="772"/>
      <c r="E421" s="600">
        <f ca="1">SUMIF($U$10:$U$418,"ｴﾈﾙｷﾞｰ対策特別会計電源開発促進勘定",E10:E417)</f>
        <v>2151.0349999999999</v>
      </c>
      <c r="F421" s="600">
        <f ca="1">SUMIF($U$10:$U$418,"ｴﾈﾙｷﾞｰ対策特別会計電源開発促進勘定",F10:F417)</f>
        <v>0</v>
      </c>
      <c r="G421" s="600">
        <f ca="1">SUMIF($U$10:$U$418,"ｴﾈﾙｷﾞｰ対策特別会計電源開発促進勘定",G10:G417)</f>
        <v>0</v>
      </c>
      <c r="H421" s="601">
        <f ca="1">SUMIF($U$10:$U$418,"ｴﾈﾙｷﾞｰ対策特別会計電源開発促進勘定",H10:H417)</f>
        <v>2151.0349999999999</v>
      </c>
      <c r="I421" s="601">
        <f ca="1">SUMIF($U$10:$U$418,"ｴﾈﾙｷﾞｰ対策特別会計電源開発促進勘定",I10:I417)</f>
        <v>1232.9834659999999</v>
      </c>
      <c r="J421" s="602"/>
      <c r="K421" s="1021" t="s">
        <v>676</v>
      </c>
      <c r="L421" s="1022"/>
      <c r="M421" s="601">
        <f ca="1">SUMIF($U$10:$U$418,"ｴﾈﾙｷﾞｰ対策特別会計電源開発促進勘定",M10:M417)</f>
        <v>496</v>
      </c>
      <c r="N421" s="603">
        <f ca="1">SUMIF($U$10:$U$418,"ｴﾈﾙｷﾞｰ対策特別会計電源開発促進勘定",N10:N417)</f>
        <v>529</v>
      </c>
      <c r="O421" s="604">
        <f ca="1">SUMIF($U$10:$U$418,"ｴﾈﾙｷﾞｰ対策特別会計電源開発促進勘定",O10:O417)</f>
        <v>33</v>
      </c>
      <c r="P421" s="604">
        <f ca="1">SUMIF($U$10:$U$418,"ｴﾈﾙｷﾞｰ対策特別会計電源開発促進勘定",P10:P417)</f>
        <v>0</v>
      </c>
      <c r="Q421" s="992"/>
      <c r="R421" s="995"/>
      <c r="S421" s="998"/>
      <c r="T421" s="998"/>
      <c r="U421" s="1001"/>
      <c r="V421" s="1001"/>
      <c r="W421" s="1004"/>
      <c r="X421" s="1039"/>
      <c r="Y421" s="1040"/>
      <c r="Z421" s="1040"/>
      <c r="AA421" s="1042"/>
    </row>
    <row r="422" spans="1:27" s="1" customFormat="1" ht="14.25" thickTop="1" x14ac:dyDescent="0.15">
      <c r="A422" s="984" t="s">
        <v>61</v>
      </c>
      <c r="B422" s="985"/>
      <c r="C422" s="770"/>
      <c r="D422" s="770"/>
      <c r="E422" s="606" t="e">
        <f>#REF!</f>
        <v>#REF!</v>
      </c>
      <c r="F422" s="606">
        <f>'[1]対象外リスト '!F44</f>
        <v>0</v>
      </c>
      <c r="G422" s="606">
        <f>'[1]対象外リスト '!G44</f>
        <v>0</v>
      </c>
      <c r="H422" s="488" t="e">
        <f>#REF!</f>
        <v>#REF!</v>
      </c>
      <c r="I422" s="768">
        <f>'[1]対象外リスト '!I44</f>
        <v>0</v>
      </c>
      <c r="J422" s="607"/>
      <c r="K422" s="1030" t="s">
        <v>391</v>
      </c>
      <c r="L422" s="1031"/>
      <c r="M422" s="608">
        <v>155258.99999999997</v>
      </c>
      <c r="N422" s="768">
        <v>199113.34400000001</v>
      </c>
      <c r="O422" s="609">
        <f t="shared" ref="O422:O424" si="96">+N422-M422</f>
        <v>43854.344000000041</v>
      </c>
      <c r="P422" s="1032"/>
      <c r="Q422" s="1034"/>
      <c r="R422" s="1036"/>
      <c r="S422" s="1023"/>
      <c r="T422" s="1023"/>
      <c r="U422" s="1013"/>
      <c r="V422" s="1013"/>
      <c r="W422" s="1026"/>
      <c r="X422" s="1010"/>
      <c r="Y422" s="1013"/>
      <c r="Z422" s="1013"/>
      <c r="AA422" s="1016"/>
    </row>
    <row r="423" spans="1:27" x14ac:dyDescent="0.15">
      <c r="A423" s="986"/>
      <c r="B423" s="987"/>
      <c r="C423" s="770"/>
      <c r="D423" s="770"/>
      <c r="E423" s="485" t="e">
        <f>#REF!</f>
        <v>#REF!</v>
      </c>
      <c r="F423" s="485">
        <v>0</v>
      </c>
      <c r="G423" s="485">
        <v>0</v>
      </c>
      <c r="H423" s="497" t="e">
        <f>#REF!</f>
        <v>#REF!</v>
      </c>
      <c r="I423" s="319">
        <f>'[1]対象外リスト '!I45</f>
        <v>0</v>
      </c>
      <c r="J423" s="598"/>
      <c r="K423" s="1019" t="s">
        <v>675</v>
      </c>
      <c r="L423" s="1020"/>
      <c r="M423" s="486">
        <v>450.13800000000003</v>
      </c>
      <c r="N423" s="319">
        <v>457.6</v>
      </c>
      <c r="O423" s="360">
        <f t="shared" si="96"/>
        <v>7.4619999999999891</v>
      </c>
      <c r="P423" s="1008"/>
      <c r="Q423" s="991"/>
      <c r="R423" s="994"/>
      <c r="S423" s="997"/>
      <c r="T423" s="997"/>
      <c r="U423" s="1000"/>
      <c r="V423" s="1000"/>
      <c r="W423" s="1003"/>
      <c r="X423" s="1011"/>
      <c r="Y423" s="1014"/>
      <c r="Z423" s="1014"/>
      <c r="AA423" s="1017"/>
    </row>
    <row r="424" spans="1:27" ht="14.25" thickBot="1" x14ac:dyDescent="0.2">
      <c r="A424" s="1028"/>
      <c r="B424" s="1029"/>
      <c r="C424" s="772"/>
      <c r="D424" s="772"/>
      <c r="E424" s="600" t="e">
        <f>#REF!</f>
        <v>#REF!</v>
      </c>
      <c r="F424" s="600">
        <v>0</v>
      </c>
      <c r="G424" s="600">
        <v>0</v>
      </c>
      <c r="H424" s="610" t="e">
        <f>#REF!</f>
        <v>#REF!</v>
      </c>
      <c r="I424" s="611">
        <f>'[1]対象外リスト '!I46</f>
        <v>0</v>
      </c>
      <c r="J424" s="602"/>
      <c r="K424" s="1021" t="s">
        <v>676</v>
      </c>
      <c r="L424" s="1022"/>
      <c r="M424" s="601">
        <v>1.55</v>
      </c>
      <c r="N424" s="611">
        <v>1.9970000000000001</v>
      </c>
      <c r="O424" s="612">
        <f t="shared" si="96"/>
        <v>0.44700000000000006</v>
      </c>
      <c r="P424" s="1033"/>
      <c r="Q424" s="1035"/>
      <c r="R424" s="1037"/>
      <c r="S424" s="1024"/>
      <c r="T424" s="1024"/>
      <c r="U424" s="1025"/>
      <c r="V424" s="1025"/>
      <c r="W424" s="1027"/>
      <c r="X424" s="1012"/>
      <c r="Y424" s="1015"/>
      <c r="Z424" s="1015"/>
      <c r="AA424" s="1018"/>
    </row>
    <row r="425" spans="1:27" ht="14.25" thickTop="1" x14ac:dyDescent="0.15">
      <c r="A425" s="984" t="s">
        <v>34</v>
      </c>
      <c r="B425" s="985"/>
      <c r="C425" s="770"/>
      <c r="D425" s="770"/>
      <c r="E425" s="606" t="e">
        <f t="shared" ref="E425:H427" ca="1" si="97">+E419+E422</f>
        <v>#REF!</v>
      </c>
      <c r="F425" s="606">
        <f t="shared" ca="1" si="97"/>
        <v>61513.789222000014</v>
      </c>
      <c r="G425" s="606">
        <f t="shared" ca="1" si="97"/>
        <v>112568.220195</v>
      </c>
      <c r="H425" s="488" t="e">
        <f t="shared" ca="1" si="97"/>
        <v>#REF!</v>
      </c>
      <c r="I425" s="768">
        <f t="shared" ref="I425:I427" ca="1" si="98">+I419+I422</f>
        <v>205722.948183</v>
      </c>
      <c r="J425" s="607"/>
      <c r="K425" s="988" t="s">
        <v>391</v>
      </c>
      <c r="L425" s="989"/>
      <c r="M425" s="608">
        <f t="shared" ref="M425:O427" ca="1" si="99">+M419+M422</f>
        <v>282462.89399999997</v>
      </c>
      <c r="N425" s="768">
        <f t="shared" ca="1" si="99"/>
        <v>371862.80799999996</v>
      </c>
      <c r="O425" s="613">
        <f t="shared" ca="1" si="99"/>
        <v>89399.914000000019</v>
      </c>
      <c r="P425" s="1007"/>
      <c r="Q425" s="990"/>
      <c r="R425" s="993"/>
      <c r="S425" s="996"/>
      <c r="T425" s="996"/>
      <c r="U425" s="999"/>
      <c r="V425" s="999"/>
      <c r="W425" s="1002"/>
      <c r="X425" s="1038"/>
      <c r="Y425" s="999"/>
      <c r="Z425" s="999"/>
      <c r="AA425" s="1041"/>
    </row>
    <row r="426" spans="1:27" x14ac:dyDescent="0.15">
      <c r="A426" s="986"/>
      <c r="B426" s="987"/>
      <c r="C426" s="770"/>
      <c r="D426" s="770"/>
      <c r="E426" s="485" t="e">
        <f t="shared" ca="1" si="97"/>
        <v>#REF!</v>
      </c>
      <c r="F426" s="485">
        <f t="shared" ca="1" si="97"/>
        <v>7027.2860000000001</v>
      </c>
      <c r="G426" s="485">
        <f t="shared" ca="1" si="97"/>
        <v>15623.719000000001</v>
      </c>
      <c r="H426" s="497" t="e">
        <f t="shared" ca="1" si="97"/>
        <v>#REF!</v>
      </c>
      <c r="I426" s="319">
        <f t="shared" ca="1" si="98"/>
        <v>103173.88318820001</v>
      </c>
      <c r="J426" s="598"/>
      <c r="K426" s="1019" t="s">
        <v>675</v>
      </c>
      <c r="L426" s="1020"/>
      <c r="M426" s="486">
        <f t="shared" ca="1" si="99"/>
        <v>130874.026</v>
      </c>
      <c r="N426" s="319">
        <f t="shared" ca="1" si="99"/>
        <v>140167.34900000002</v>
      </c>
      <c r="O426" s="323">
        <f t="shared" ca="1" si="99"/>
        <v>9293.3230000000003</v>
      </c>
      <c r="P426" s="1008"/>
      <c r="Q426" s="991"/>
      <c r="R426" s="994"/>
      <c r="S426" s="997"/>
      <c r="T426" s="997"/>
      <c r="U426" s="1000"/>
      <c r="V426" s="1000"/>
      <c r="W426" s="1003"/>
      <c r="X426" s="1011"/>
      <c r="Y426" s="1014"/>
      <c r="Z426" s="1014"/>
      <c r="AA426" s="1017"/>
    </row>
    <row r="427" spans="1:27" ht="14.25" thickBot="1" x14ac:dyDescent="0.2">
      <c r="A427" s="1005"/>
      <c r="B427" s="1006"/>
      <c r="C427" s="771"/>
      <c r="D427" s="771"/>
      <c r="E427" s="614" t="e">
        <f t="shared" ca="1" si="97"/>
        <v>#REF!</v>
      </c>
      <c r="F427" s="614">
        <f t="shared" ca="1" si="97"/>
        <v>0</v>
      </c>
      <c r="G427" s="614">
        <f t="shared" ca="1" si="97"/>
        <v>0</v>
      </c>
      <c r="H427" s="615" t="e">
        <f t="shared" ca="1" si="97"/>
        <v>#REF!</v>
      </c>
      <c r="I427" s="616">
        <f t="shared" ca="1" si="98"/>
        <v>1232.9834659999999</v>
      </c>
      <c r="J427" s="617"/>
      <c r="K427" s="1043" t="s">
        <v>676</v>
      </c>
      <c r="L427" s="1044"/>
      <c r="M427" s="618">
        <f t="shared" ca="1" si="99"/>
        <v>497.55</v>
      </c>
      <c r="N427" s="616">
        <f t="shared" ca="1" si="99"/>
        <v>530.99699999999996</v>
      </c>
      <c r="O427" s="619">
        <f t="shared" ca="1" si="99"/>
        <v>33.447000000000003</v>
      </c>
      <c r="P427" s="1009"/>
      <c r="Q427" s="992"/>
      <c r="R427" s="995"/>
      <c r="S427" s="998"/>
      <c r="T427" s="998"/>
      <c r="U427" s="1001"/>
      <c r="V427" s="1001"/>
      <c r="W427" s="1004"/>
      <c r="X427" s="1039"/>
      <c r="Y427" s="1040"/>
      <c r="Z427" s="1040"/>
      <c r="AA427" s="1042"/>
    </row>
    <row r="428" spans="1:27" ht="17.850000000000001" customHeight="1" x14ac:dyDescent="0.15">
      <c r="A428" s="100" t="s">
        <v>141</v>
      </c>
      <c r="B428" s="94"/>
      <c r="C428" s="94"/>
      <c r="D428" s="94"/>
      <c r="E428" s="95"/>
      <c r="F428" s="95"/>
      <c r="G428" s="95"/>
      <c r="H428" s="37"/>
      <c r="I428" s="37"/>
      <c r="J428" s="37"/>
      <c r="K428" s="96"/>
      <c r="L428" s="96"/>
      <c r="M428" s="95"/>
      <c r="N428" s="37"/>
      <c r="O428" s="37"/>
      <c r="P428" s="97"/>
      <c r="Q428" s="98"/>
      <c r="R428" s="98"/>
      <c r="S428" s="99"/>
      <c r="T428" s="99"/>
      <c r="U428" s="88"/>
      <c r="V428" s="88"/>
      <c r="W428" s="88"/>
      <c r="X428" s="88"/>
      <c r="AA428" s="93"/>
    </row>
    <row r="429" spans="1:27" ht="18" customHeight="1" x14ac:dyDescent="0.15">
      <c r="A429" s="23" t="s">
        <v>136</v>
      </c>
      <c r="H429" s="42"/>
      <c r="I429" s="42"/>
      <c r="J429" s="42"/>
      <c r="K429" s="42"/>
      <c r="L429" s="42"/>
    </row>
    <row r="430" spans="1:27" ht="18" customHeight="1" x14ac:dyDescent="0.15">
      <c r="A430" s="24" t="s">
        <v>155</v>
      </c>
    </row>
    <row r="431" spans="1:27" ht="18" customHeight="1" x14ac:dyDescent="0.15">
      <c r="A431" s="45" t="s">
        <v>196</v>
      </c>
      <c r="B431" s="203"/>
      <c r="C431" s="43"/>
      <c r="D431" s="43"/>
    </row>
    <row r="432" spans="1:27" ht="18" customHeight="1" x14ac:dyDescent="0.15">
      <c r="A432" s="24" t="s">
        <v>197</v>
      </c>
      <c r="B432" s="203"/>
      <c r="C432" s="43"/>
      <c r="D432" s="43"/>
    </row>
    <row r="433" spans="1:27" ht="18" customHeight="1" x14ac:dyDescent="0.15">
      <c r="A433" s="23" t="s">
        <v>198</v>
      </c>
      <c r="B433" s="202"/>
      <c r="C433" s="23"/>
      <c r="D433" s="23"/>
      <c r="E433" s="9"/>
      <c r="F433" s="9"/>
      <c r="G433" s="9"/>
      <c r="H433" s="9"/>
      <c r="I433" s="9"/>
      <c r="J433" s="9"/>
      <c r="K433" s="9"/>
      <c r="L433" s="9"/>
      <c r="M433" s="9"/>
      <c r="N433" s="9"/>
      <c r="O433" s="9"/>
      <c r="P433" s="9"/>
      <c r="Q433" s="9"/>
      <c r="R433" s="9"/>
      <c r="S433" s="9"/>
      <c r="T433" s="9"/>
      <c r="U433" s="8"/>
      <c r="V433" s="8"/>
      <c r="W433" s="8"/>
      <c r="X433" s="8"/>
    </row>
    <row r="434" spans="1:27" ht="18" customHeight="1" x14ac:dyDescent="0.15">
      <c r="A434" s="23" t="s">
        <v>199</v>
      </c>
      <c r="B434" s="202"/>
      <c r="C434" s="23"/>
      <c r="D434" s="23"/>
    </row>
    <row r="435" spans="1:27" ht="18" customHeight="1" x14ac:dyDescent="0.15">
      <c r="A435" s="23" t="s">
        <v>202</v>
      </c>
      <c r="B435" s="204"/>
    </row>
    <row r="436" spans="1:27" ht="18" customHeight="1" x14ac:dyDescent="0.15">
      <c r="A436" s="23" t="s">
        <v>138</v>
      </c>
    </row>
    <row r="437" spans="1:27" ht="48" customHeight="1" x14ac:dyDescent="0.15">
      <c r="A437" s="911" t="s">
        <v>181</v>
      </c>
      <c r="B437" s="912"/>
      <c r="C437" s="912"/>
      <c r="D437" s="912"/>
      <c r="E437" s="912"/>
      <c r="F437" s="912"/>
      <c r="G437" s="912"/>
      <c r="H437" s="912"/>
      <c r="I437" s="912"/>
      <c r="J437" s="912"/>
      <c r="K437" s="912"/>
      <c r="L437" s="912"/>
      <c r="M437" s="912"/>
      <c r="N437" s="912"/>
      <c r="O437" s="912"/>
      <c r="P437" s="912"/>
      <c r="Q437" s="912"/>
      <c r="R437" s="912"/>
      <c r="S437" s="912"/>
      <c r="T437" s="912"/>
      <c r="U437" s="912"/>
      <c r="V437" s="912"/>
      <c r="W437" s="912"/>
      <c r="X437" s="912"/>
      <c r="Y437" s="912"/>
      <c r="Z437" s="912"/>
      <c r="AA437" s="912"/>
    </row>
    <row r="438" spans="1:27" x14ac:dyDescent="0.15">
      <c r="A438" s="2" t="s">
        <v>122</v>
      </c>
    </row>
    <row r="439" spans="1:27" ht="18" customHeight="1" x14ac:dyDescent="0.15">
      <c r="A439" s="2" t="s">
        <v>156</v>
      </c>
    </row>
    <row r="440" spans="1:27" ht="18" customHeight="1" x14ac:dyDescent="0.15">
      <c r="A440" s="2" t="s">
        <v>157</v>
      </c>
    </row>
    <row r="441" spans="1:27" ht="18" customHeight="1" x14ac:dyDescent="0.15">
      <c r="A441" s="2" t="s">
        <v>158</v>
      </c>
    </row>
    <row r="442" spans="1:27" ht="17.850000000000001" customHeight="1" x14ac:dyDescent="0.15">
      <c r="A442" s="22" t="s">
        <v>127</v>
      </c>
    </row>
    <row r="443" spans="1:27" x14ac:dyDescent="0.15">
      <c r="A443" s="23"/>
    </row>
    <row r="460" spans="8:8" x14ac:dyDescent="0.15">
      <c r="H460" s="28"/>
    </row>
  </sheetData>
  <autoFilter ref="A7:AD417">
    <filterColumn colId="16" showButton="0"/>
  </autoFilter>
  <mergeCells count="331">
    <mergeCell ref="Q231:Q232"/>
    <mergeCell ref="R231:R232"/>
    <mergeCell ref="W231:W232"/>
    <mergeCell ref="Y145:Y146"/>
    <mergeCell ref="C308:C309"/>
    <mergeCell ref="D308:D309"/>
    <mergeCell ref="A307:A309"/>
    <mergeCell ref="B307:B309"/>
    <mergeCell ref="A301:A302"/>
    <mergeCell ref="B301:B302"/>
    <mergeCell ref="C301:C302"/>
    <mergeCell ref="D301:D302"/>
    <mergeCell ref="A231:A232"/>
    <mergeCell ref="B231:B232"/>
    <mergeCell ref="C231:C232"/>
    <mergeCell ref="D231:D232"/>
    <mergeCell ref="K231:K232"/>
    <mergeCell ref="J231:J232"/>
    <mergeCell ref="L145:L146"/>
    <mergeCell ref="J301:J302"/>
    <mergeCell ref="K301:K302"/>
    <mergeCell ref="L301:L302"/>
    <mergeCell ref="J307:J309"/>
    <mergeCell ref="A290:A291"/>
    <mergeCell ref="Z105:Z106"/>
    <mergeCell ref="AA105:AA106"/>
    <mergeCell ref="A105:A106"/>
    <mergeCell ref="B105:B106"/>
    <mergeCell ref="C105:C106"/>
    <mergeCell ref="D105:D106"/>
    <mergeCell ref="J105:J106"/>
    <mergeCell ref="K105:K106"/>
    <mergeCell ref="L105:L106"/>
    <mergeCell ref="P105:P106"/>
    <mergeCell ref="Q105:Q106"/>
    <mergeCell ref="S105:S106"/>
    <mergeCell ref="W105:W106"/>
    <mergeCell ref="T105:T106"/>
    <mergeCell ref="Y105:Y106"/>
    <mergeCell ref="R105:R106"/>
    <mergeCell ref="AA425:AA427"/>
    <mergeCell ref="K426:L426"/>
    <mergeCell ref="K427:L427"/>
    <mergeCell ref="S425:S427"/>
    <mergeCell ref="T425:T427"/>
    <mergeCell ref="U425:U427"/>
    <mergeCell ref="V425:V427"/>
    <mergeCell ref="W425:W427"/>
    <mergeCell ref="S187:S188"/>
    <mergeCell ref="S244:S245"/>
    <mergeCell ref="S285:S286"/>
    <mergeCell ref="S231:S232"/>
    <mergeCell ref="S264:S265"/>
    <mergeCell ref="S409:S410"/>
    <mergeCell ref="K290:K291"/>
    <mergeCell ref="S290:S291"/>
    <mergeCell ref="Y419:Y421"/>
    <mergeCell ref="Z419:Z421"/>
    <mergeCell ref="AA419:AA421"/>
    <mergeCell ref="K420:L420"/>
    <mergeCell ref="K421:L421"/>
    <mergeCell ref="X419:X421"/>
    <mergeCell ref="Y409:Y410"/>
    <mergeCell ref="Z409:Z410"/>
    <mergeCell ref="A425:B427"/>
    <mergeCell ref="K425:L425"/>
    <mergeCell ref="P425:P427"/>
    <mergeCell ref="Q425:Q427"/>
    <mergeCell ref="R425:R427"/>
    <mergeCell ref="X422:X424"/>
    <mergeCell ref="Y422:Y424"/>
    <mergeCell ref="Z422:Z424"/>
    <mergeCell ref="AA422:AA424"/>
    <mergeCell ref="K423:L423"/>
    <mergeCell ref="K424:L424"/>
    <mergeCell ref="S422:S424"/>
    <mergeCell ref="T422:T424"/>
    <mergeCell ref="U422:U424"/>
    <mergeCell ref="V422:V424"/>
    <mergeCell ref="W422:W424"/>
    <mergeCell ref="A422:B424"/>
    <mergeCell ref="K422:L422"/>
    <mergeCell ref="P422:P424"/>
    <mergeCell ref="Q422:Q424"/>
    <mergeCell ref="R422:R424"/>
    <mergeCell ref="X425:X427"/>
    <mergeCell ref="Y425:Y427"/>
    <mergeCell ref="Z425:Z427"/>
    <mergeCell ref="A419:B421"/>
    <mergeCell ref="K419:L419"/>
    <mergeCell ref="Q419:Q421"/>
    <mergeCell ref="R419:R421"/>
    <mergeCell ref="S419:S421"/>
    <mergeCell ref="T419:T421"/>
    <mergeCell ref="U419:U421"/>
    <mergeCell ref="V419:V421"/>
    <mergeCell ref="W419:W421"/>
    <mergeCell ref="AA409:AA410"/>
    <mergeCell ref="A413:A414"/>
    <mergeCell ref="B413:B414"/>
    <mergeCell ref="C413:C414"/>
    <mergeCell ref="D413:D414"/>
    <mergeCell ref="J413:J414"/>
    <mergeCell ref="K413:K414"/>
    <mergeCell ref="L413:L414"/>
    <mergeCell ref="Q413:Q414"/>
    <mergeCell ref="R413:R414"/>
    <mergeCell ref="S413:S414"/>
    <mergeCell ref="T413:T414"/>
    <mergeCell ref="W413:W414"/>
    <mergeCell ref="A409:A410"/>
    <mergeCell ref="B409:B410"/>
    <mergeCell ref="C409:C410"/>
    <mergeCell ref="D409:D410"/>
    <mergeCell ref="W409:W410"/>
    <mergeCell ref="J409:J410"/>
    <mergeCell ref="K409:K410"/>
    <mergeCell ref="L409:L410"/>
    <mergeCell ref="Q409:Q410"/>
    <mergeCell ref="R409:R410"/>
    <mergeCell ref="B290:B291"/>
    <mergeCell ref="C290:C291"/>
    <mergeCell ref="D290:D291"/>
    <mergeCell ref="J290:J291"/>
    <mergeCell ref="L290:L291"/>
    <mergeCell ref="R290:R291"/>
    <mergeCell ref="W290:W291"/>
    <mergeCell ref="P285:P286"/>
    <mergeCell ref="Q285:Q286"/>
    <mergeCell ref="A367:A368"/>
    <mergeCell ref="B367:B368"/>
    <mergeCell ref="C367:C368"/>
    <mergeCell ref="D367:D368"/>
    <mergeCell ref="J367:J368"/>
    <mergeCell ref="K367:K368"/>
    <mergeCell ref="L367:L368"/>
    <mergeCell ref="S367:S368"/>
    <mergeCell ref="W367:W368"/>
    <mergeCell ref="Q367:Q368"/>
    <mergeCell ref="R367:R368"/>
    <mergeCell ref="Y264:Y265"/>
    <mergeCell ref="R285:R286"/>
    <mergeCell ref="W285:W286"/>
    <mergeCell ref="A285:A286"/>
    <mergeCell ref="B285:B286"/>
    <mergeCell ref="C285:C286"/>
    <mergeCell ref="D285:D286"/>
    <mergeCell ref="L285:L286"/>
    <mergeCell ref="A244:A245"/>
    <mergeCell ref="B244:B245"/>
    <mergeCell ref="D244:D245"/>
    <mergeCell ref="W244:W245"/>
    <mergeCell ref="Y285:Y286"/>
    <mergeCell ref="J285:J286"/>
    <mergeCell ref="K285:K286"/>
    <mergeCell ref="J244:J245"/>
    <mergeCell ref="K244:K245"/>
    <mergeCell ref="L244:L245"/>
    <mergeCell ref="J264:J265"/>
    <mergeCell ref="K264:K265"/>
    <mergeCell ref="A264:A265"/>
    <mergeCell ref="B264:B265"/>
    <mergeCell ref="C264:C265"/>
    <mergeCell ref="D264:D265"/>
    <mergeCell ref="L264:L265"/>
    <mergeCell ref="A187:A188"/>
    <mergeCell ref="B187:B188"/>
    <mergeCell ref="C187:C188"/>
    <mergeCell ref="D187:D188"/>
    <mergeCell ref="J187:J188"/>
    <mergeCell ref="A227:A228"/>
    <mergeCell ref="B227:B228"/>
    <mergeCell ref="C227:C228"/>
    <mergeCell ref="D227:D228"/>
    <mergeCell ref="J227:J228"/>
    <mergeCell ref="L231:L232"/>
    <mergeCell ref="AA31:AA32"/>
    <mergeCell ref="S99:S100"/>
    <mergeCell ref="W99:W100"/>
    <mergeCell ref="A103:A104"/>
    <mergeCell ref="B103:B104"/>
    <mergeCell ref="C103:C104"/>
    <mergeCell ref="D103:D104"/>
    <mergeCell ref="J103:J104"/>
    <mergeCell ref="K103:K104"/>
    <mergeCell ref="L103:L104"/>
    <mergeCell ref="P103:P104"/>
    <mergeCell ref="Q103:Q104"/>
    <mergeCell ref="R103:R104"/>
    <mergeCell ref="S103:S104"/>
    <mergeCell ref="T103:T104"/>
    <mergeCell ref="W103:W104"/>
    <mergeCell ref="K99:K100"/>
    <mergeCell ref="L99:L100"/>
    <mergeCell ref="P99:P100"/>
    <mergeCell ref="Y103:Y104"/>
    <mergeCell ref="Z103:Z104"/>
    <mergeCell ref="AA103:AA104"/>
    <mergeCell ref="A99:A100"/>
    <mergeCell ref="B99:B100"/>
    <mergeCell ref="Y31:Y32"/>
    <mergeCell ref="Z31:Z32"/>
    <mergeCell ref="A31:A32"/>
    <mergeCell ref="B31:B32"/>
    <mergeCell ref="C31:C32"/>
    <mergeCell ref="D31:D32"/>
    <mergeCell ref="J31:J32"/>
    <mergeCell ref="K31:K32"/>
    <mergeCell ref="L31:L32"/>
    <mergeCell ref="P31:P32"/>
    <mergeCell ref="Q31:Q32"/>
    <mergeCell ref="T29:T30"/>
    <mergeCell ref="W29:W30"/>
    <mergeCell ref="Y29:Y30"/>
    <mergeCell ref="Z29:Z30"/>
    <mergeCell ref="AA29:AA30"/>
    <mergeCell ref="S27:S28"/>
    <mergeCell ref="T27:T28"/>
    <mergeCell ref="W27:W28"/>
    <mergeCell ref="B27:B28"/>
    <mergeCell ref="C27:C28"/>
    <mergeCell ref="D27:D28"/>
    <mergeCell ref="C29:C30"/>
    <mergeCell ref="D29:D30"/>
    <mergeCell ref="J29:J30"/>
    <mergeCell ref="K29:K30"/>
    <mergeCell ref="L29:L30"/>
    <mergeCell ref="P29:P30"/>
    <mergeCell ref="Q29:Q30"/>
    <mergeCell ref="R29:R30"/>
    <mergeCell ref="S29:S30"/>
    <mergeCell ref="J27:J28"/>
    <mergeCell ref="K27:K28"/>
    <mergeCell ref="L27:L28"/>
    <mergeCell ref="P27:P28"/>
    <mergeCell ref="Y5:Y7"/>
    <mergeCell ref="Z5:Z7"/>
    <mergeCell ref="F5:I5"/>
    <mergeCell ref="F6:F7"/>
    <mergeCell ref="G6:G7"/>
    <mergeCell ref="Z12:Z13"/>
    <mergeCell ref="AA12:AA13"/>
    <mergeCell ref="A27:A28"/>
    <mergeCell ref="A145:A146"/>
    <mergeCell ref="B145:B146"/>
    <mergeCell ref="C145:C146"/>
    <mergeCell ref="D145:D146"/>
    <mergeCell ref="W145:W146"/>
    <mergeCell ref="C12:C13"/>
    <mergeCell ref="D12:D13"/>
    <mergeCell ref="J12:J13"/>
    <mergeCell ref="S12:S13"/>
    <mergeCell ref="T12:T13"/>
    <mergeCell ref="W12:W13"/>
    <mergeCell ref="Y12:Y13"/>
    <mergeCell ref="K12:K13"/>
    <mergeCell ref="L12:L13"/>
    <mergeCell ref="P12:P13"/>
    <mergeCell ref="Y27:Y28"/>
    <mergeCell ref="Q27:Q28"/>
    <mergeCell ref="R27:R28"/>
    <mergeCell ref="A12:A13"/>
    <mergeCell ref="B12:B13"/>
    <mergeCell ref="A437:AA437"/>
    <mergeCell ref="Q12:Q13"/>
    <mergeCell ref="R12:R13"/>
    <mergeCell ref="R31:R32"/>
    <mergeCell ref="S31:S32"/>
    <mergeCell ref="T31:T32"/>
    <mergeCell ref="C99:C100"/>
    <mergeCell ref="D99:D100"/>
    <mergeCell ref="J99:J100"/>
    <mergeCell ref="W31:W32"/>
    <mergeCell ref="Q99:Q100"/>
    <mergeCell ref="R99:R100"/>
    <mergeCell ref="Z27:Z28"/>
    <mergeCell ref="AA27:AA28"/>
    <mergeCell ref="A29:A30"/>
    <mergeCell ref="B29:B30"/>
    <mergeCell ref="R145:R146"/>
    <mergeCell ref="R301:R302"/>
    <mergeCell ref="P307:P309"/>
    <mergeCell ref="Q307:Q309"/>
    <mergeCell ref="X4:AA4"/>
    <mergeCell ref="A3:V3"/>
    <mergeCell ref="A5:A7"/>
    <mergeCell ref="B5:B7"/>
    <mergeCell ref="E5:E7"/>
    <mergeCell ref="P6:P7"/>
    <mergeCell ref="C5:C7"/>
    <mergeCell ref="D5:D7"/>
    <mergeCell ref="T5:T7"/>
    <mergeCell ref="K6:K7"/>
    <mergeCell ref="H6:H7"/>
    <mergeCell ref="O5:O6"/>
    <mergeCell ref="S5:S7"/>
    <mergeCell ref="P5:R5"/>
    <mergeCell ref="K5:L5"/>
    <mergeCell ref="AA5:AA7"/>
    <mergeCell ref="L6:L7"/>
    <mergeCell ref="Q6:R7"/>
    <mergeCell ref="I6:I7"/>
    <mergeCell ref="U5:U7"/>
    <mergeCell ref="V5:V7"/>
    <mergeCell ref="W5:W7"/>
    <mergeCell ref="X5:X7"/>
    <mergeCell ref="J5:J7"/>
    <mergeCell ref="R307:R309"/>
    <mergeCell ref="K307:K309"/>
    <mergeCell ref="L307:L309"/>
    <mergeCell ref="Z145:Z146"/>
    <mergeCell ref="AA145:AA146"/>
    <mergeCell ref="W227:W228"/>
    <mergeCell ref="K187:K188"/>
    <mergeCell ref="L187:L188"/>
    <mergeCell ref="Q187:Q188"/>
    <mergeCell ref="R187:R188"/>
    <mergeCell ref="W187:W188"/>
    <mergeCell ref="K227:K228"/>
    <mergeCell ref="L227:L228"/>
    <mergeCell ref="Q227:Q228"/>
    <mergeCell ref="R227:R228"/>
    <mergeCell ref="Z244:Z245"/>
    <mergeCell ref="AA244:AA245"/>
    <mergeCell ref="AA264:AA265"/>
    <mergeCell ref="Z285:Z286"/>
    <mergeCell ref="AA285:AA286"/>
    <mergeCell ref="Z264:Z265"/>
    <mergeCell ref="Y244:Y245"/>
    <mergeCell ref="R264:R265"/>
    <mergeCell ref="W264:W265"/>
  </mergeCells>
  <phoneticPr fontId="1"/>
  <dataValidations count="12">
    <dataValidation type="list" allowBlank="1" showInputMessage="1" showErrorMessage="1" sqref="K185:K186 K112 K115:K116 K118 K125 K131:K132 K155 K160 K180 K182 K226 K311 K204 K212 K95 K236 K241:K242 K259 K281 K300 K304 K314:K315 K317 K321 K326 K328:K329 K337 K340 K342 K344:K345 K355 K360 K363 K369:K370 K376 K383 K402 K411 K8:K9 K407:K408">
      <formula1>"廃止,事業全体の抜本的改善,事業内容の改善,現状通り"</formula1>
    </dataValidation>
    <dataValidation type="list" allowBlank="1" showInputMessage="1" showErrorMessage="1" sqref="X185:X186 X112 X115:X116 X118 X125 X131:X132 X155 X160 X180 X182 X226 X195 X204 X212 X95 X236 X241:X242 X259 X281 X300 X304 X314:X315 X317 X321 X326 X328:X329 X337 X340 X342 X344:X345 X355 X360 X363 X369:X370 X376 X383 X402 X411 X8:X9 X407:X408 X311">
      <formula1>"前年度新規,最終実施年度 ,その他"</formula1>
    </dataValidation>
    <dataValidation type="list" allowBlank="1" showInputMessage="1" showErrorMessage="1" sqref="Q225 Q418 Q105 Q413">
      <formula1>"廃止,縮減, 執行等改善,予定通り終了,現状通り"</formula1>
    </dataValidation>
    <dataValidation type="list" allowBlank="1" showInputMessage="1" showErrorMessage="1" sqref="Y31:AA31 Y8:AA12 Y411:AA417 Y105:AA105 Y33:AA103 Y280:AA285 Y266:AA277 Y14:AA27 Y147:AA244 Y107:AA145 Y246:AA264 Y278 Z278:AA279 Y287:AA409">
      <formula1>"○, 　,"</formula1>
    </dataValidation>
    <dataValidation type="list" allowBlank="1" showInputMessage="1" showErrorMessage="1" sqref="K341 K113:K114 K117 K96:K99 K119:K124 K14:K27 K187 K183:K184 K415:K418 K318:K320 K322:K325 K312:K313 K292:K299 K384:K401 K361:K362 K346:K354 K316 K330:K336 K107:K111 K126:K130 K338:K339 K156:K159 K282:K285 K233:K235 K412:K413 K189:K203 K31 K229:K231 K403:K406 K356:K359 K29 K343 K305:K310 K227 K205:K211 K213:K225 K371:K375 K364:K367 K266:K280 K287:K290 K303 K244 K327 K101:K103 K133:K154 K10:K12 K181 K409 K161:K179 K105 K237:K240 K33:K94 K246:K258 K260:K264 K301 K377:K382">
      <formula1>"廃止,事業全体の抜本的な改善,事業内容の一部改善,終了予定,現状通り"</formula1>
    </dataValidation>
    <dataValidation type="list" allowBlank="1" showInputMessage="1" showErrorMessage="1" sqref="K243">
      <formula1>"廃止,事業全体の抜本的な改善,事業内容の一部改善,終了予定,現状通り,予定通り終了"</formula1>
    </dataValidation>
    <dataValidation type="list" allowBlank="1" showInputMessage="1" showErrorMessage="1" sqref="X114 Y279">
      <formula1>"前年度新規,最終実施年度 ,行革推進会議,その他,平成２５年対象,平成２６年対象,平成２７年対象"</formula1>
    </dataValidation>
    <dataValidation allowBlank="1" showInputMessage="1" sqref="Y418:AA418"/>
    <dataValidation type="list" allowBlank="1" showInputMessage="1" showErrorMessage="1" sqref="X418">
      <formula1>"前年度新規,最終実施年度 ,行革推進会議,継続の是非,その他,平成２５年度対象,平成２６年度対象,平成２７年度対象"</formula1>
    </dataValidation>
    <dataValidation type="list" allowBlank="1" showInputMessage="1" showErrorMessage="1" sqref="X382 X280 X298:X299 X159 X202:X203 X235 X224:X225 X129:X130 X94 X351:X354 X240 X357:X359">
      <formula1>"前年度新規,最終実施年度 ,行革推進会議,その他,平成２５年対象,平成２６年対象"</formula1>
    </dataValidation>
    <dataValidation type="list" allowBlank="1" showInputMessage="1" showErrorMessage="1" sqref="X327 X410 X346:X350 X364:X368 X312:X313 X133:X154 X161:X179 X196:X201 X322:X325 X338:X339 X213:X223 X341 X117 X119:X124 X126:X128 X205:X211 X403:X406 X318:X320 X303 X316 X356 X343 X183:X184 X282:X297 X305:X310 X188:X194 X113 X227:X234 X10:X93 X361:X362 X260:X279 X237:X239 X330:X336 X371:X375 X96:X111 X156:X158 X243:X258 X384:X401 X412:X417 X377:X381">
      <formula1>"前年度新規,最終実施年度 ,行革推進会議,継続の是非,その他,平成２５年度対象,平成２６年度対象,平成２７年度対象,平成２８年度対象"</formula1>
    </dataValidation>
    <dataValidation type="list" allowBlank="1" showInputMessage="1" showErrorMessage="1" sqref="Q318:Q320 Q31 Q10:Q12 Q371:Q375 Q29 Q119:Q124 Q117 Q237:Q240 Q14:Q27 Q113:Q114 Q412 Q107:Q111 Q133:Q154 Q156:Q159 Q181 Q101:Q103 Q96:Q99 Q189:Q194 Q196:Q203 Q205:Q211 Q187 Q233:Q235 Q213:Q224 Q229:Q231 Q33:Q94 Q243:Q258 Q287:Q299 Q260:Q280 Q301:Q303 Q305:Q307 Q415:Q417 Q316 Q282:Q285 Q322:Q325 Q327 Q330:Q336 Q338:Q339 Q341 Q409 Q346:Q354 Q356:Q359 Q361:Q362 Q364:Q367 Q312:Q313 Q126:Q130 Q343 Q183:Q184 Q384:Q401 Q403:Q406 Q161:Q179 Q227 Q310 Q377:Q382">
      <formula1>"廃止,縮減, 執行等改善,年度内に改善を検討,予定通り終了,現状通り"</formula1>
    </dataValidation>
  </dataValidations>
  <printOptions horizontalCentered="1"/>
  <pageMargins left="0.25" right="0.25" top="0.75" bottom="0.75" header="0.3" footer="0.3"/>
  <pageSetup paperSize="8" scale="46" fitToHeight="0" orientation="landscape" cellComments="asDisplayed" horizontalDpi="300" verticalDpi="300" r:id="rId1"/>
  <headerFooter alignWithMargins="0">
    <oddHeader>&amp;L&amp;28様式１&amp;R&amp;26別添３</oddHeader>
    <oddFooter>&amp;C&amp;P/&amp;N</oddFooter>
  </headerFooter>
  <rowBreaks count="1" manualBreakCount="1">
    <brk id="313" max="2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Y108"/>
  <sheetViews>
    <sheetView view="pageLayout" topLeftCell="K2" zoomScale="70" zoomScaleNormal="100" zoomScaleSheetLayoutView="80" zoomScalePageLayoutView="70" workbookViewId="0">
      <selection activeCell="O10" sqref="O10"/>
    </sheetView>
  </sheetViews>
  <sheetFormatPr defaultColWidth="9" defaultRowHeight="13.5" x14ac:dyDescent="0.15"/>
  <cols>
    <col min="1" max="1" width="6.875" style="2" customWidth="1"/>
    <col min="2" max="2" width="35.125" style="2" customWidth="1"/>
    <col min="3" max="3" width="11.375" style="2" customWidth="1"/>
    <col min="4" max="5" width="12.875" style="2" customWidth="1"/>
    <col min="6" max="6" width="11.125" style="2" customWidth="1"/>
    <col min="7" max="7" width="11.375" style="2" customWidth="1"/>
    <col min="8" max="8" width="33.125" style="2" customWidth="1"/>
    <col min="9" max="9" width="13.875" style="2" customWidth="1"/>
    <col min="10" max="10" width="35.375" style="2" customWidth="1"/>
    <col min="11" max="11" width="14.375" style="2" customWidth="1"/>
    <col min="12" max="12" width="14.875" style="2" customWidth="1"/>
    <col min="13" max="14" width="12.875" style="2" customWidth="1"/>
    <col min="15" max="15" width="13.875" style="2" customWidth="1"/>
    <col min="16" max="16" width="32.125" style="2" customWidth="1"/>
    <col min="17" max="17" width="17.375" style="2" customWidth="1"/>
    <col min="18" max="18" width="14.875" style="2" customWidth="1"/>
    <col min="19" max="19" width="14.125" style="2" customWidth="1"/>
    <col min="20" max="20" width="22.875" style="2" customWidth="1"/>
    <col min="21" max="21" width="7.375" style="2" customWidth="1"/>
    <col min="22" max="22" width="16.125" style="2" customWidth="1"/>
    <col min="23" max="24" width="4.875" style="2" customWidth="1"/>
    <col min="25" max="25" width="5" style="2" customWidth="1"/>
    <col min="26" max="16384" width="9" style="2"/>
  </cols>
  <sheetData>
    <row r="2" spans="1:25" ht="18.75" x14ac:dyDescent="0.2">
      <c r="A2" s="19" t="s">
        <v>47</v>
      </c>
    </row>
    <row r="3" spans="1:25" ht="21" x14ac:dyDescent="0.2">
      <c r="A3" s="871" t="s">
        <v>176</v>
      </c>
      <c r="B3" s="871"/>
      <c r="C3" s="871"/>
      <c r="D3" s="871"/>
      <c r="E3" s="871"/>
      <c r="F3" s="871"/>
      <c r="G3" s="871"/>
      <c r="H3" s="871"/>
      <c r="I3" s="871"/>
      <c r="J3" s="871"/>
      <c r="K3" s="871"/>
      <c r="L3" s="871"/>
      <c r="M3" s="871"/>
      <c r="N3" s="871"/>
      <c r="O3" s="871"/>
      <c r="P3" s="871"/>
      <c r="Q3" s="871"/>
      <c r="R3" s="871"/>
      <c r="S3" s="871"/>
      <c r="T3" s="871"/>
      <c r="U3" s="662"/>
      <c r="V3" s="662"/>
    </row>
    <row r="4" spans="1:25" ht="14.25" thickBot="1" x14ac:dyDescent="0.2">
      <c r="A4" s="17"/>
      <c r="B4" s="3"/>
      <c r="C4" s="3"/>
      <c r="D4" s="3"/>
      <c r="E4" s="3"/>
      <c r="F4" s="3"/>
      <c r="G4" s="1"/>
      <c r="H4" s="1"/>
      <c r="I4" s="1"/>
      <c r="J4" s="1"/>
      <c r="K4" s="1"/>
      <c r="L4" s="1"/>
      <c r="M4" s="1"/>
      <c r="N4" s="1"/>
      <c r="O4" s="1"/>
      <c r="P4" s="1"/>
      <c r="Q4" s="1"/>
      <c r="R4" s="1"/>
      <c r="S4" s="3"/>
      <c r="T4" s="661"/>
      <c r="U4" s="69"/>
      <c r="V4" s="869" t="s">
        <v>78</v>
      </c>
      <c r="W4" s="869"/>
      <c r="X4" s="869"/>
      <c r="Y4" s="870"/>
    </row>
    <row r="5" spans="1:25" ht="20.100000000000001" customHeight="1" x14ac:dyDescent="0.15">
      <c r="A5" s="872" t="s">
        <v>67</v>
      </c>
      <c r="B5" s="875" t="s">
        <v>73</v>
      </c>
      <c r="C5" s="881" t="s">
        <v>152</v>
      </c>
      <c r="D5" s="878" t="s">
        <v>153</v>
      </c>
      <c r="E5" s="878" t="s">
        <v>177</v>
      </c>
      <c r="F5" s="927" t="s">
        <v>148</v>
      </c>
      <c r="G5" s="894"/>
      <c r="H5" s="878" t="s">
        <v>174</v>
      </c>
      <c r="I5" s="891" t="s">
        <v>102</v>
      </c>
      <c r="J5" s="894"/>
      <c r="K5" s="660" t="s">
        <v>173</v>
      </c>
      <c r="L5" s="660" t="s">
        <v>178</v>
      </c>
      <c r="M5" s="890" t="s">
        <v>39</v>
      </c>
      <c r="N5" s="891" t="s">
        <v>126</v>
      </c>
      <c r="O5" s="892"/>
      <c r="P5" s="893"/>
      <c r="Q5" s="875" t="s">
        <v>79</v>
      </c>
      <c r="R5" s="875" t="s">
        <v>58</v>
      </c>
      <c r="S5" s="875" t="s">
        <v>123</v>
      </c>
      <c r="T5" s="900" t="s">
        <v>773</v>
      </c>
      <c r="U5" s="903" t="s">
        <v>179</v>
      </c>
      <c r="V5" s="904" t="s">
        <v>175</v>
      </c>
      <c r="W5" s="878" t="s">
        <v>144</v>
      </c>
      <c r="X5" s="878" t="s">
        <v>145</v>
      </c>
      <c r="Y5" s="895" t="s">
        <v>133</v>
      </c>
    </row>
    <row r="6" spans="1:25" ht="20.100000000000001" customHeight="1" x14ac:dyDescent="0.15">
      <c r="A6" s="873"/>
      <c r="B6" s="876"/>
      <c r="C6" s="882"/>
      <c r="D6" s="884"/>
      <c r="E6" s="876"/>
      <c r="F6" s="888" t="s">
        <v>146</v>
      </c>
      <c r="G6" s="879" t="s">
        <v>51</v>
      </c>
      <c r="H6" s="884"/>
      <c r="I6" s="887" t="s">
        <v>54</v>
      </c>
      <c r="J6" s="879" t="s">
        <v>48</v>
      </c>
      <c r="K6" s="659" t="s">
        <v>37</v>
      </c>
      <c r="L6" s="659" t="s">
        <v>38</v>
      </c>
      <c r="M6" s="888"/>
      <c r="N6" s="879" t="s">
        <v>81</v>
      </c>
      <c r="O6" s="887" t="s">
        <v>774</v>
      </c>
      <c r="P6" s="898"/>
      <c r="Q6" s="876"/>
      <c r="R6" s="885"/>
      <c r="S6" s="885"/>
      <c r="T6" s="901"/>
      <c r="U6" s="901"/>
      <c r="V6" s="905"/>
      <c r="W6" s="925"/>
      <c r="X6" s="925"/>
      <c r="Y6" s="896"/>
    </row>
    <row r="7" spans="1:25" ht="21.6" customHeight="1" thickBot="1" x14ac:dyDescent="0.2">
      <c r="A7" s="874"/>
      <c r="B7" s="877"/>
      <c r="C7" s="883"/>
      <c r="D7" s="880"/>
      <c r="E7" s="877"/>
      <c r="F7" s="889"/>
      <c r="G7" s="880"/>
      <c r="H7" s="880"/>
      <c r="I7" s="883"/>
      <c r="J7" s="880"/>
      <c r="K7" s="104" t="s">
        <v>44</v>
      </c>
      <c r="L7" s="104" t="s">
        <v>775</v>
      </c>
      <c r="M7" s="105" t="s">
        <v>776</v>
      </c>
      <c r="N7" s="880"/>
      <c r="O7" s="883"/>
      <c r="P7" s="899"/>
      <c r="Q7" s="877"/>
      <c r="R7" s="886"/>
      <c r="S7" s="886"/>
      <c r="T7" s="902"/>
      <c r="U7" s="902"/>
      <c r="V7" s="906"/>
      <c r="W7" s="926"/>
      <c r="X7" s="926"/>
      <c r="Y7" s="897"/>
    </row>
    <row r="8" spans="1:25" ht="21.6" customHeight="1" x14ac:dyDescent="0.15">
      <c r="A8" s="106"/>
      <c r="B8" s="107" t="s">
        <v>96</v>
      </c>
      <c r="C8" s="107"/>
      <c r="D8" s="107"/>
      <c r="E8" s="108"/>
      <c r="F8" s="109"/>
      <c r="G8" s="109"/>
      <c r="H8" s="109"/>
      <c r="I8" s="109"/>
      <c r="J8" s="109"/>
      <c r="K8" s="110"/>
      <c r="L8" s="110"/>
      <c r="M8" s="110"/>
      <c r="N8" s="111"/>
      <c r="O8" s="111"/>
      <c r="P8" s="109"/>
      <c r="Q8" s="108"/>
      <c r="R8" s="108"/>
      <c r="S8" s="108"/>
      <c r="T8" s="112"/>
      <c r="U8" s="112"/>
      <c r="V8" s="112"/>
      <c r="W8" s="108"/>
      <c r="X8" s="108"/>
      <c r="Y8" s="113"/>
    </row>
    <row r="9" spans="1:25" ht="22.5" x14ac:dyDescent="0.15">
      <c r="A9" s="205">
        <v>1</v>
      </c>
      <c r="B9" s="206" t="s">
        <v>1</v>
      </c>
      <c r="C9" s="206"/>
      <c r="D9" s="206"/>
      <c r="E9" s="207">
        <v>10000</v>
      </c>
      <c r="F9" s="114">
        <v>10000</v>
      </c>
      <c r="G9" s="115">
        <v>9500</v>
      </c>
      <c r="H9" s="115" t="s">
        <v>150</v>
      </c>
      <c r="I9" s="116" t="s">
        <v>129</v>
      </c>
      <c r="J9" s="117" t="s">
        <v>132</v>
      </c>
      <c r="K9" s="207">
        <v>9000</v>
      </c>
      <c r="L9" s="115">
        <v>0</v>
      </c>
      <c r="M9" s="114">
        <f t="shared" ref="M9:M16" si="0">L9-K9</f>
        <v>-9000</v>
      </c>
      <c r="N9" s="118">
        <v>-9000</v>
      </c>
      <c r="O9" s="654" t="s">
        <v>129</v>
      </c>
      <c r="P9" s="119" t="s">
        <v>41</v>
      </c>
      <c r="Q9" s="220"/>
      <c r="R9" s="220" t="s">
        <v>64</v>
      </c>
      <c r="S9" s="221" t="s">
        <v>2</v>
      </c>
      <c r="T9" s="222" t="s">
        <v>3</v>
      </c>
      <c r="U9" s="216"/>
      <c r="V9" s="223" t="s">
        <v>120</v>
      </c>
      <c r="W9" s="218" t="s">
        <v>135</v>
      </c>
      <c r="X9" s="218"/>
      <c r="Y9" s="219"/>
    </row>
    <row r="10" spans="1:25" ht="45" x14ac:dyDescent="0.15">
      <c r="A10" s="209">
        <v>2</v>
      </c>
      <c r="B10" s="210" t="s">
        <v>4</v>
      </c>
      <c r="C10" s="210"/>
      <c r="D10" s="210"/>
      <c r="E10" s="211">
        <v>7000</v>
      </c>
      <c r="F10" s="126">
        <v>7000</v>
      </c>
      <c r="G10" s="127">
        <v>7000</v>
      </c>
      <c r="H10" s="127" t="s">
        <v>150</v>
      </c>
      <c r="I10" s="128" t="s">
        <v>139</v>
      </c>
      <c r="J10" s="129" t="s">
        <v>131</v>
      </c>
      <c r="K10" s="211">
        <v>6500</v>
      </c>
      <c r="L10" s="127">
        <v>3000</v>
      </c>
      <c r="M10" s="126">
        <f t="shared" si="0"/>
        <v>-3500</v>
      </c>
      <c r="N10" s="130">
        <v>-3000</v>
      </c>
      <c r="O10" s="131" t="s">
        <v>180</v>
      </c>
      <c r="P10" s="132" t="s">
        <v>777</v>
      </c>
      <c r="Q10" s="213"/>
      <c r="R10" s="213" t="s">
        <v>65</v>
      </c>
      <c r="S10" s="214" t="s">
        <v>779</v>
      </c>
      <c r="T10" s="215" t="s">
        <v>6</v>
      </c>
      <c r="U10" s="216"/>
      <c r="V10" s="217" t="s">
        <v>780</v>
      </c>
      <c r="W10" s="218" t="s">
        <v>135</v>
      </c>
      <c r="X10" s="218"/>
      <c r="Y10" s="219"/>
    </row>
    <row r="11" spans="1:25" ht="22.5" x14ac:dyDescent="0.15">
      <c r="A11" s="209">
        <v>3</v>
      </c>
      <c r="B11" s="210" t="s">
        <v>9</v>
      </c>
      <c r="C11" s="210"/>
      <c r="D11" s="210"/>
      <c r="E11" s="211">
        <v>12000</v>
      </c>
      <c r="F11" s="126">
        <v>12000</v>
      </c>
      <c r="G11" s="127">
        <v>11500</v>
      </c>
      <c r="H11" s="127" t="s">
        <v>150</v>
      </c>
      <c r="I11" s="128" t="s">
        <v>140</v>
      </c>
      <c r="J11" s="129" t="s">
        <v>130</v>
      </c>
      <c r="K11" s="211">
        <v>12000</v>
      </c>
      <c r="L11" s="127">
        <v>11500</v>
      </c>
      <c r="M11" s="126">
        <f t="shared" si="0"/>
        <v>-500</v>
      </c>
      <c r="N11" s="130">
        <v>-500</v>
      </c>
      <c r="O11" s="131" t="s">
        <v>129</v>
      </c>
      <c r="P11" s="132" t="s">
        <v>777</v>
      </c>
      <c r="Q11" s="213" t="s">
        <v>115</v>
      </c>
      <c r="R11" s="213" t="s">
        <v>66</v>
      </c>
      <c r="S11" s="214" t="s">
        <v>778</v>
      </c>
      <c r="T11" s="217"/>
      <c r="U11" s="214"/>
      <c r="V11" s="217" t="s">
        <v>119</v>
      </c>
      <c r="W11" s="218"/>
      <c r="X11" s="218" t="s">
        <v>135</v>
      </c>
      <c r="Y11" s="219"/>
    </row>
    <row r="12" spans="1:25" ht="42.75" customHeight="1" x14ac:dyDescent="0.15">
      <c r="A12" s="209">
        <v>4</v>
      </c>
      <c r="B12" s="210" t="s">
        <v>7</v>
      </c>
      <c r="C12" s="210"/>
      <c r="D12" s="210"/>
      <c r="E12" s="211">
        <v>5000</v>
      </c>
      <c r="F12" s="126">
        <v>5000</v>
      </c>
      <c r="G12" s="127">
        <v>5000</v>
      </c>
      <c r="H12" s="127" t="s">
        <v>150</v>
      </c>
      <c r="I12" s="128" t="s">
        <v>140</v>
      </c>
      <c r="J12" s="129" t="s">
        <v>128</v>
      </c>
      <c r="K12" s="211">
        <v>5000</v>
      </c>
      <c r="L12" s="127">
        <v>3500</v>
      </c>
      <c r="M12" s="126">
        <f t="shared" si="0"/>
        <v>-1500</v>
      </c>
      <c r="N12" s="130">
        <v>-3500</v>
      </c>
      <c r="O12" s="131" t="s">
        <v>77</v>
      </c>
      <c r="P12" s="132" t="s">
        <v>777</v>
      </c>
      <c r="Q12" s="213" t="s">
        <v>134</v>
      </c>
      <c r="R12" s="213"/>
      <c r="S12" s="214" t="s">
        <v>781</v>
      </c>
      <c r="T12" s="217"/>
      <c r="U12" s="214"/>
      <c r="V12" s="217" t="s">
        <v>170</v>
      </c>
      <c r="W12" s="218"/>
      <c r="X12" s="218"/>
      <c r="Y12" s="219"/>
    </row>
    <row r="13" spans="1:25" ht="22.5" x14ac:dyDescent="0.15">
      <c r="A13" s="209">
        <v>5</v>
      </c>
      <c r="B13" s="210" t="s">
        <v>56</v>
      </c>
      <c r="C13" s="210"/>
      <c r="D13" s="210"/>
      <c r="E13" s="211">
        <v>1000</v>
      </c>
      <c r="F13" s="126">
        <v>1000</v>
      </c>
      <c r="G13" s="127">
        <v>1000</v>
      </c>
      <c r="H13" s="127" t="s">
        <v>151</v>
      </c>
      <c r="I13" s="128" t="s">
        <v>55</v>
      </c>
      <c r="J13" s="129" t="s">
        <v>57</v>
      </c>
      <c r="K13" s="211">
        <v>900</v>
      </c>
      <c r="L13" s="127">
        <v>1000</v>
      </c>
      <c r="M13" s="126">
        <f t="shared" si="0"/>
        <v>100</v>
      </c>
      <c r="N13" s="127">
        <v>0</v>
      </c>
      <c r="O13" s="131" t="s">
        <v>95</v>
      </c>
      <c r="P13" s="132" t="s">
        <v>777</v>
      </c>
      <c r="Q13" s="213"/>
      <c r="R13" s="213"/>
      <c r="S13" s="214" t="s">
        <v>778</v>
      </c>
      <c r="T13" s="217"/>
      <c r="U13" s="214"/>
      <c r="V13" s="217" t="s">
        <v>171</v>
      </c>
      <c r="W13" s="218"/>
      <c r="X13" s="218"/>
      <c r="Y13" s="219" t="s">
        <v>135</v>
      </c>
    </row>
    <row r="14" spans="1:25" ht="21.6" customHeight="1" x14ac:dyDescent="0.15">
      <c r="A14" s="137"/>
      <c r="B14" s="138" t="s">
        <v>97</v>
      </c>
      <c r="C14" s="138"/>
      <c r="D14" s="138"/>
      <c r="E14" s="139"/>
      <c r="F14" s="139"/>
      <c r="G14" s="139"/>
      <c r="H14" s="139"/>
      <c r="I14" s="140"/>
      <c r="J14" s="141"/>
      <c r="K14" s="139"/>
      <c r="L14" s="139"/>
      <c r="M14" s="139"/>
      <c r="N14" s="139"/>
      <c r="O14" s="142"/>
      <c r="P14" s="138"/>
      <c r="Q14" s="138"/>
      <c r="R14" s="138"/>
      <c r="S14" s="143"/>
      <c r="T14" s="143"/>
      <c r="U14" s="143"/>
      <c r="V14" s="143"/>
      <c r="W14" s="144"/>
      <c r="X14" s="144"/>
      <c r="Y14" s="145"/>
    </row>
    <row r="15" spans="1:25" ht="22.5" x14ac:dyDescent="0.15">
      <c r="A15" s="123">
        <v>6</v>
      </c>
      <c r="B15" s="124" t="s">
        <v>70</v>
      </c>
      <c r="C15" s="124"/>
      <c r="D15" s="124"/>
      <c r="E15" s="125">
        <v>600</v>
      </c>
      <c r="F15" s="126">
        <v>600</v>
      </c>
      <c r="G15" s="127">
        <v>600</v>
      </c>
      <c r="H15" s="127" t="s">
        <v>151</v>
      </c>
      <c r="I15" s="128" t="s">
        <v>139</v>
      </c>
      <c r="J15" s="129" t="s">
        <v>105</v>
      </c>
      <c r="K15" s="125">
        <v>600</v>
      </c>
      <c r="L15" s="127">
        <v>300</v>
      </c>
      <c r="M15" s="146">
        <f t="shared" si="0"/>
        <v>-300</v>
      </c>
      <c r="N15" s="127">
        <v>-300</v>
      </c>
      <c r="O15" s="131" t="s">
        <v>93</v>
      </c>
      <c r="P15" s="132" t="s">
        <v>101</v>
      </c>
      <c r="Q15" s="133"/>
      <c r="R15" s="133"/>
      <c r="S15" s="134" t="s">
        <v>778</v>
      </c>
      <c r="T15" s="136"/>
      <c r="U15" s="134"/>
      <c r="V15" s="136" t="s">
        <v>164</v>
      </c>
      <c r="W15" s="121"/>
      <c r="X15" s="121"/>
      <c r="Y15" s="122"/>
    </row>
    <row r="16" spans="1:25" ht="22.5" x14ac:dyDescent="0.15">
      <c r="A16" s="123">
        <v>7</v>
      </c>
      <c r="B16" s="124" t="s">
        <v>71</v>
      </c>
      <c r="C16" s="124"/>
      <c r="D16" s="124"/>
      <c r="E16" s="125">
        <v>700</v>
      </c>
      <c r="F16" s="126">
        <v>650</v>
      </c>
      <c r="G16" s="127">
        <v>650</v>
      </c>
      <c r="H16" s="127" t="s">
        <v>151</v>
      </c>
      <c r="I16" s="128" t="s">
        <v>139</v>
      </c>
      <c r="J16" s="132" t="s">
        <v>72</v>
      </c>
      <c r="K16" s="125">
        <v>650</v>
      </c>
      <c r="L16" s="127">
        <v>600</v>
      </c>
      <c r="M16" s="126">
        <f t="shared" si="0"/>
        <v>-50</v>
      </c>
      <c r="N16" s="127">
        <v>0</v>
      </c>
      <c r="O16" s="131" t="s">
        <v>93</v>
      </c>
      <c r="P16" s="132" t="s">
        <v>147</v>
      </c>
      <c r="Q16" s="133"/>
      <c r="R16" s="133"/>
      <c r="S16" s="120" t="s">
        <v>27</v>
      </c>
      <c r="T16" s="135"/>
      <c r="U16" s="120"/>
      <c r="V16" s="136" t="s">
        <v>121</v>
      </c>
      <c r="W16" s="121"/>
      <c r="X16" s="121"/>
      <c r="Y16" s="122"/>
    </row>
    <row r="17" spans="1:25" ht="26.25" customHeight="1" x14ac:dyDescent="0.15">
      <c r="A17" s="123"/>
      <c r="B17" s="124" t="s">
        <v>107</v>
      </c>
      <c r="C17" s="124"/>
      <c r="D17" s="124"/>
      <c r="E17" s="125"/>
      <c r="F17" s="126"/>
      <c r="G17" s="127"/>
      <c r="H17" s="127"/>
      <c r="I17" s="128"/>
      <c r="J17" s="129"/>
      <c r="K17" s="125"/>
      <c r="L17" s="127"/>
      <c r="M17" s="126"/>
      <c r="N17" s="127"/>
      <c r="O17" s="131"/>
      <c r="P17" s="132"/>
      <c r="Q17" s="133"/>
      <c r="R17" s="133"/>
      <c r="S17" s="134"/>
      <c r="T17" s="136"/>
      <c r="U17" s="134"/>
      <c r="V17" s="136"/>
      <c r="W17" s="121"/>
      <c r="X17" s="121"/>
      <c r="Y17" s="122"/>
    </row>
    <row r="18" spans="1:25" ht="22.5" x14ac:dyDescent="0.15">
      <c r="A18" s="123">
        <v>8</v>
      </c>
      <c r="B18" s="124" t="s">
        <v>160</v>
      </c>
      <c r="C18" s="124"/>
      <c r="D18" s="124"/>
      <c r="E18" s="125">
        <v>100</v>
      </c>
      <c r="F18" s="126">
        <v>100</v>
      </c>
      <c r="G18" s="127">
        <v>100</v>
      </c>
      <c r="H18" s="127"/>
      <c r="I18" s="128" t="s">
        <v>161</v>
      </c>
      <c r="J18" s="129" t="s">
        <v>162</v>
      </c>
      <c r="K18" s="125">
        <v>100</v>
      </c>
      <c r="L18" s="127">
        <v>0</v>
      </c>
      <c r="M18" s="126">
        <v>0</v>
      </c>
      <c r="N18" s="127">
        <v>0</v>
      </c>
      <c r="O18" s="131" t="s">
        <v>159</v>
      </c>
      <c r="P18" s="132" t="s">
        <v>163</v>
      </c>
      <c r="Q18" s="133"/>
      <c r="R18" s="133"/>
      <c r="S18" s="134" t="s">
        <v>782</v>
      </c>
      <c r="T18" s="136"/>
      <c r="U18" s="134"/>
      <c r="V18" s="136"/>
      <c r="W18" s="121"/>
      <c r="X18" s="121"/>
      <c r="Y18" s="122" t="s">
        <v>125</v>
      </c>
    </row>
    <row r="19" spans="1:25" x14ac:dyDescent="0.15">
      <c r="A19" s="123">
        <v>9</v>
      </c>
      <c r="B19" s="124"/>
      <c r="C19" s="124"/>
      <c r="D19" s="124"/>
      <c r="E19" s="125"/>
      <c r="F19" s="126"/>
      <c r="G19" s="127"/>
      <c r="H19" s="127"/>
      <c r="I19" s="128"/>
      <c r="J19" s="129"/>
      <c r="K19" s="125"/>
      <c r="L19" s="127"/>
      <c r="M19" s="126"/>
      <c r="N19" s="127"/>
      <c r="O19" s="131"/>
      <c r="P19" s="132"/>
      <c r="Q19" s="133"/>
      <c r="R19" s="133"/>
      <c r="S19" s="134" t="s">
        <v>778</v>
      </c>
      <c r="T19" s="136"/>
      <c r="U19" s="134"/>
      <c r="V19" s="136"/>
      <c r="W19" s="121"/>
      <c r="X19" s="121"/>
      <c r="Y19" s="122"/>
    </row>
    <row r="20" spans="1:25" x14ac:dyDescent="0.15">
      <c r="A20" s="123">
        <v>10</v>
      </c>
      <c r="B20" s="124"/>
      <c r="C20" s="124"/>
      <c r="D20" s="124"/>
      <c r="E20" s="125"/>
      <c r="F20" s="126"/>
      <c r="G20" s="127"/>
      <c r="H20" s="127"/>
      <c r="I20" s="128"/>
      <c r="J20" s="129"/>
      <c r="K20" s="125"/>
      <c r="L20" s="127"/>
      <c r="M20" s="126"/>
      <c r="N20" s="127"/>
      <c r="O20" s="131"/>
      <c r="P20" s="132"/>
      <c r="Q20" s="133"/>
      <c r="R20" s="133"/>
      <c r="S20" s="134" t="s">
        <v>778</v>
      </c>
      <c r="T20" s="136"/>
      <c r="U20" s="134"/>
      <c r="V20" s="136"/>
      <c r="W20" s="121"/>
      <c r="X20" s="121"/>
      <c r="Y20" s="122"/>
    </row>
    <row r="21" spans="1:25" x14ac:dyDescent="0.15">
      <c r="A21" s="123">
        <v>11</v>
      </c>
      <c r="B21" s="124"/>
      <c r="C21" s="124"/>
      <c r="D21" s="124"/>
      <c r="E21" s="125"/>
      <c r="F21" s="126"/>
      <c r="G21" s="127"/>
      <c r="H21" s="127"/>
      <c r="I21" s="128"/>
      <c r="J21" s="129"/>
      <c r="K21" s="125"/>
      <c r="L21" s="127"/>
      <c r="M21" s="126"/>
      <c r="N21" s="127"/>
      <c r="O21" s="131"/>
      <c r="P21" s="132"/>
      <c r="Q21" s="133"/>
      <c r="R21" s="133"/>
      <c r="S21" s="134" t="s">
        <v>779</v>
      </c>
      <c r="T21" s="136"/>
      <c r="U21" s="134"/>
      <c r="V21" s="136"/>
      <c r="W21" s="121"/>
      <c r="X21" s="121"/>
      <c r="Y21" s="122"/>
    </row>
    <row r="22" spans="1:25" x14ac:dyDescent="0.15">
      <c r="A22" s="123">
        <v>12</v>
      </c>
      <c r="B22" s="124"/>
      <c r="C22" s="124"/>
      <c r="D22" s="124"/>
      <c r="E22" s="125"/>
      <c r="F22" s="126"/>
      <c r="G22" s="127"/>
      <c r="H22" s="127"/>
      <c r="I22" s="128"/>
      <c r="J22" s="129"/>
      <c r="K22" s="125"/>
      <c r="L22" s="127"/>
      <c r="M22" s="126"/>
      <c r="N22" s="127"/>
      <c r="O22" s="131"/>
      <c r="P22" s="132"/>
      <c r="Q22" s="133"/>
      <c r="R22" s="133"/>
      <c r="S22" s="134" t="s">
        <v>778</v>
      </c>
      <c r="T22" s="136"/>
      <c r="U22" s="134"/>
      <c r="V22" s="136"/>
      <c r="W22" s="121"/>
      <c r="X22" s="121"/>
      <c r="Y22" s="122"/>
    </row>
    <row r="23" spans="1:25" x14ac:dyDescent="0.15">
      <c r="A23" s="123">
        <v>13</v>
      </c>
      <c r="B23" s="124"/>
      <c r="C23" s="124"/>
      <c r="D23" s="124"/>
      <c r="E23" s="125"/>
      <c r="F23" s="126"/>
      <c r="G23" s="127"/>
      <c r="H23" s="127"/>
      <c r="I23" s="128"/>
      <c r="J23" s="129"/>
      <c r="K23" s="125"/>
      <c r="L23" s="127"/>
      <c r="M23" s="126"/>
      <c r="N23" s="127"/>
      <c r="O23" s="131"/>
      <c r="P23" s="132"/>
      <c r="Q23" s="133"/>
      <c r="R23" s="133"/>
      <c r="S23" s="134" t="s">
        <v>778</v>
      </c>
      <c r="T23" s="136"/>
      <c r="U23" s="134"/>
      <c r="V23" s="136"/>
      <c r="W23" s="121"/>
      <c r="X23" s="121"/>
      <c r="Y23" s="122"/>
    </row>
    <row r="24" spans="1:25" x14ac:dyDescent="0.15">
      <c r="A24" s="123">
        <v>14</v>
      </c>
      <c r="B24" s="124"/>
      <c r="C24" s="124"/>
      <c r="D24" s="124"/>
      <c r="E24" s="125"/>
      <c r="F24" s="126"/>
      <c r="G24" s="127"/>
      <c r="H24" s="127"/>
      <c r="I24" s="128"/>
      <c r="J24" s="129"/>
      <c r="K24" s="125"/>
      <c r="L24" s="127"/>
      <c r="M24" s="126"/>
      <c r="N24" s="127"/>
      <c r="O24" s="131"/>
      <c r="P24" s="132"/>
      <c r="Q24" s="133"/>
      <c r="R24" s="133"/>
      <c r="S24" s="134" t="s">
        <v>779</v>
      </c>
      <c r="T24" s="136"/>
      <c r="U24" s="134"/>
      <c r="V24" s="136"/>
      <c r="W24" s="121"/>
      <c r="X24" s="121"/>
      <c r="Y24" s="122"/>
    </row>
    <row r="25" spans="1:25" x14ac:dyDescent="0.15">
      <c r="A25" s="123"/>
      <c r="B25" s="124"/>
      <c r="C25" s="124"/>
      <c r="D25" s="124"/>
      <c r="E25" s="125"/>
      <c r="F25" s="126"/>
      <c r="G25" s="127"/>
      <c r="H25" s="127"/>
      <c r="I25" s="128"/>
      <c r="J25" s="129"/>
      <c r="K25" s="125"/>
      <c r="L25" s="127"/>
      <c r="M25" s="126"/>
      <c r="N25" s="127"/>
      <c r="O25" s="131"/>
      <c r="P25" s="132"/>
      <c r="Q25" s="133"/>
      <c r="R25" s="133"/>
      <c r="S25" s="120"/>
      <c r="T25" s="135"/>
      <c r="U25" s="120"/>
      <c r="V25" s="136"/>
      <c r="W25" s="121"/>
      <c r="X25" s="121"/>
      <c r="Y25" s="122"/>
    </row>
    <row r="26" spans="1:25" x14ac:dyDescent="0.15">
      <c r="A26" s="123"/>
      <c r="B26" s="124"/>
      <c r="C26" s="124"/>
      <c r="D26" s="124"/>
      <c r="E26" s="125"/>
      <c r="F26" s="126"/>
      <c r="G26" s="127"/>
      <c r="H26" s="127"/>
      <c r="I26" s="128"/>
      <c r="J26" s="129"/>
      <c r="K26" s="125"/>
      <c r="L26" s="127"/>
      <c r="M26" s="126"/>
      <c r="N26" s="127"/>
      <c r="O26" s="131"/>
      <c r="P26" s="132"/>
      <c r="Q26" s="133"/>
      <c r="R26" s="133"/>
      <c r="S26" s="120"/>
      <c r="T26" s="135"/>
      <c r="U26" s="120"/>
      <c r="V26" s="136"/>
      <c r="W26" s="121"/>
      <c r="X26" s="121"/>
      <c r="Y26" s="122"/>
    </row>
    <row r="27" spans="1:25" x14ac:dyDescent="0.15">
      <c r="A27" s="123"/>
      <c r="B27" s="124"/>
      <c r="C27" s="124"/>
      <c r="D27" s="124"/>
      <c r="E27" s="125"/>
      <c r="F27" s="126"/>
      <c r="G27" s="127"/>
      <c r="H27" s="127"/>
      <c r="I27" s="128"/>
      <c r="J27" s="129"/>
      <c r="K27" s="125"/>
      <c r="L27" s="127"/>
      <c r="M27" s="126"/>
      <c r="N27" s="127"/>
      <c r="O27" s="131"/>
      <c r="P27" s="132"/>
      <c r="Q27" s="133"/>
      <c r="R27" s="133"/>
      <c r="S27" s="120"/>
      <c r="T27" s="135"/>
      <c r="U27" s="120"/>
      <c r="V27" s="136"/>
      <c r="W27" s="121"/>
      <c r="X27" s="121"/>
      <c r="Y27" s="122"/>
    </row>
    <row r="28" spans="1:25" x14ac:dyDescent="0.15">
      <c r="A28" s="123"/>
      <c r="B28" s="124"/>
      <c r="C28" s="124"/>
      <c r="D28" s="124"/>
      <c r="E28" s="125"/>
      <c r="F28" s="126"/>
      <c r="G28" s="127"/>
      <c r="H28" s="127"/>
      <c r="I28" s="128"/>
      <c r="J28" s="129"/>
      <c r="K28" s="125"/>
      <c r="L28" s="127"/>
      <c r="M28" s="126"/>
      <c r="N28" s="127"/>
      <c r="O28" s="131"/>
      <c r="P28" s="132"/>
      <c r="Q28" s="133"/>
      <c r="R28" s="133"/>
      <c r="S28" s="120"/>
      <c r="T28" s="135"/>
      <c r="U28" s="120"/>
      <c r="V28" s="136"/>
      <c r="W28" s="121"/>
      <c r="X28" s="121"/>
      <c r="Y28" s="122"/>
    </row>
    <row r="29" spans="1:25" x14ac:dyDescent="0.15">
      <c r="A29" s="123"/>
      <c r="B29" s="124"/>
      <c r="C29" s="124"/>
      <c r="D29" s="124"/>
      <c r="E29" s="125"/>
      <c r="F29" s="126"/>
      <c r="G29" s="127"/>
      <c r="H29" s="127"/>
      <c r="I29" s="128"/>
      <c r="J29" s="129"/>
      <c r="K29" s="125"/>
      <c r="L29" s="127"/>
      <c r="M29" s="126"/>
      <c r="N29" s="127"/>
      <c r="O29" s="131"/>
      <c r="P29" s="132"/>
      <c r="Q29" s="133"/>
      <c r="R29" s="133"/>
      <c r="S29" s="120"/>
      <c r="T29" s="135"/>
      <c r="U29" s="120"/>
      <c r="V29" s="136"/>
      <c r="W29" s="121"/>
      <c r="X29" s="121"/>
      <c r="Y29" s="122"/>
    </row>
    <row r="30" spans="1:25" x14ac:dyDescent="0.15">
      <c r="A30" s="123"/>
      <c r="B30" s="124"/>
      <c r="C30" s="124"/>
      <c r="D30" s="124"/>
      <c r="E30" s="125"/>
      <c r="F30" s="126"/>
      <c r="G30" s="127"/>
      <c r="H30" s="127"/>
      <c r="I30" s="128"/>
      <c r="J30" s="129"/>
      <c r="K30" s="125"/>
      <c r="L30" s="127"/>
      <c r="M30" s="126"/>
      <c r="N30" s="127"/>
      <c r="O30" s="131"/>
      <c r="P30" s="132"/>
      <c r="Q30" s="133"/>
      <c r="R30" s="133"/>
      <c r="S30" s="120"/>
      <c r="T30" s="135"/>
      <c r="U30" s="120"/>
      <c r="V30" s="136"/>
      <c r="W30" s="121"/>
      <c r="X30" s="121"/>
      <c r="Y30" s="122"/>
    </row>
    <row r="31" spans="1:25" x14ac:dyDescent="0.15">
      <c r="A31" s="123"/>
      <c r="B31" s="124"/>
      <c r="C31" s="124"/>
      <c r="D31" s="124"/>
      <c r="E31" s="125"/>
      <c r="F31" s="126"/>
      <c r="G31" s="127"/>
      <c r="H31" s="127"/>
      <c r="I31" s="128"/>
      <c r="J31" s="129"/>
      <c r="K31" s="125"/>
      <c r="L31" s="127"/>
      <c r="M31" s="126"/>
      <c r="N31" s="127"/>
      <c r="O31" s="131"/>
      <c r="P31" s="132"/>
      <c r="Q31" s="133"/>
      <c r="R31" s="133"/>
      <c r="S31" s="120"/>
      <c r="T31" s="135"/>
      <c r="U31" s="120"/>
      <c r="V31" s="136"/>
      <c r="W31" s="121"/>
      <c r="X31" s="121"/>
      <c r="Y31" s="122"/>
    </row>
    <row r="32" spans="1:25" x14ac:dyDescent="0.15">
      <c r="A32" s="123"/>
      <c r="B32" s="124"/>
      <c r="C32" s="124"/>
      <c r="D32" s="124"/>
      <c r="E32" s="125"/>
      <c r="F32" s="126"/>
      <c r="G32" s="127"/>
      <c r="H32" s="127"/>
      <c r="I32" s="128"/>
      <c r="J32" s="129"/>
      <c r="K32" s="125"/>
      <c r="L32" s="127"/>
      <c r="M32" s="126"/>
      <c r="N32" s="127"/>
      <c r="O32" s="131"/>
      <c r="P32" s="132"/>
      <c r="Q32" s="133"/>
      <c r="R32" s="133"/>
      <c r="S32" s="120"/>
      <c r="T32" s="135"/>
      <c r="U32" s="120"/>
      <c r="V32" s="136"/>
      <c r="W32" s="121"/>
      <c r="X32" s="121"/>
      <c r="Y32" s="122"/>
    </row>
    <row r="33" spans="1:25" x14ac:dyDescent="0.15">
      <c r="A33" s="123"/>
      <c r="B33" s="124"/>
      <c r="C33" s="124"/>
      <c r="D33" s="124"/>
      <c r="E33" s="125"/>
      <c r="F33" s="126"/>
      <c r="G33" s="127"/>
      <c r="H33" s="127"/>
      <c r="I33" s="128"/>
      <c r="J33" s="129"/>
      <c r="K33" s="125"/>
      <c r="L33" s="127"/>
      <c r="M33" s="126"/>
      <c r="N33" s="127"/>
      <c r="O33" s="131"/>
      <c r="P33" s="132"/>
      <c r="Q33" s="133"/>
      <c r="R33" s="133"/>
      <c r="S33" s="120"/>
      <c r="T33" s="135"/>
      <c r="U33" s="120"/>
      <c r="V33" s="136"/>
      <c r="W33" s="121"/>
      <c r="X33" s="121"/>
      <c r="Y33" s="122"/>
    </row>
    <row r="34" spans="1:25" x14ac:dyDescent="0.15">
      <c r="A34" s="123"/>
      <c r="B34" s="124"/>
      <c r="C34" s="124"/>
      <c r="D34" s="124"/>
      <c r="E34" s="125"/>
      <c r="F34" s="126"/>
      <c r="G34" s="127"/>
      <c r="H34" s="127"/>
      <c r="I34" s="128"/>
      <c r="J34" s="129"/>
      <c r="K34" s="125"/>
      <c r="L34" s="127"/>
      <c r="M34" s="126"/>
      <c r="N34" s="127"/>
      <c r="O34" s="131"/>
      <c r="P34" s="132"/>
      <c r="Q34" s="133"/>
      <c r="R34" s="133"/>
      <c r="S34" s="120"/>
      <c r="T34" s="135"/>
      <c r="U34" s="120"/>
      <c r="V34" s="136"/>
      <c r="W34" s="121"/>
      <c r="X34" s="121"/>
      <c r="Y34" s="122"/>
    </row>
    <row r="35" spans="1:25" x14ac:dyDescent="0.15">
      <c r="A35" s="123"/>
      <c r="B35" s="124"/>
      <c r="C35" s="124"/>
      <c r="D35" s="124"/>
      <c r="E35" s="125"/>
      <c r="F35" s="126"/>
      <c r="G35" s="127"/>
      <c r="H35" s="127"/>
      <c r="I35" s="128"/>
      <c r="J35" s="129"/>
      <c r="K35" s="125"/>
      <c r="L35" s="127"/>
      <c r="M35" s="126"/>
      <c r="N35" s="127"/>
      <c r="O35" s="131"/>
      <c r="P35" s="132"/>
      <c r="Q35" s="133"/>
      <c r="R35" s="133"/>
      <c r="S35" s="120"/>
      <c r="T35" s="135"/>
      <c r="U35" s="120"/>
      <c r="V35" s="136"/>
      <c r="W35" s="121"/>
      <c r="X35" s="121"/>
      <c r="Y35" s="122"/>
    </row>
    <row r="36" spans="1:25" x14ac:dyDescent="0.15">
      <c r="A36" s="123"/>
      <c r="B36" s="124"/>
      <c r="C36" s="124"/>
      <c r="D36" s="124"/>
      <c r="E36" s="125"/>
      <c r="F36" s="126"/>
      <c r="G36" s="127"/>
      <c r="H36" s="127"/>
      <c r="I36" s="128"/>
      <c r="J36" s="129"/>
      <c r="K36" s="125"/>
      <c r="L36" s="127"/>
      <c r="M36" s="126"/>
      <c r="N36" s="127"/>
      <c r="O36" s="131"/>
      <c r="P36" s="132"/>
      <c r="Q36" s="133"/>
      <c r="R36" s="133"/>
      <c r="S36" s="120"/>
      <c r="T36" s="135"/>
      <c r="U36" s="120"/>
      <c r="V36" s="136"/>
      <c r="W36" s="121"/>
      <c r="X36" s="121"/>
      <c r="Y36" s="122"/>
    </row>
    <row r="37" spans="1:25" x14ac:dyDescent="0.15">
      <c r="A37" s="123"/>
      <c r="B37" s="124"/>
      <c r="C37" s="124"/>
      <c r="D37" s="124"/>
      <c r="E37" s="125"/>
      <c r="F37" s="126"/>
      <c r="G37" s="127"/>
      <c r="H37" s="127"/>
      <c r="I37" s="128"/>
      <c r="J37" s="129"/>
      <c r="K37" s="125"/>
      <c r="L37" s="127"/>
      <c r="M37" s="126"/>
      <c r="N37" s="127"/>
      <c r="O37" s="131"/>
      <c r="P37" s="132"/>
      <c r="Q37" s="133"/>
      <c r="R37" s="133"/>
      <c r="S37" s="120"/>
      <c r="T37" s="135"/>
      <c r="U37" s="120"/>
      <c r="V37" s="136"/>
      <c r="W37" s="121"/>
      <c r="X37" s="121"/>
      <c r="Y37" s="122"/>
    </row>
    <row r="38" spans="1:25" x14ac:dyDescent="0.15">
      <c r="A38" s="123"/>
      <c r="B38" s="124"/>
      <c r="C38" s="124"/>
      <c r="D38" s="124"/>
      <c r="E38" s="125"/>
      <c r="F38" s="126"/>
      <c r="G38" s="127"/>
      <c r="H38" s="127"/>
      <c r="I38" s="128"/>
      <c r="J38" s="129"/>
      <c r="K38" s="125"/>
      <c r="L38" s="127"/>
      <c r="M38" s="126"/>
      <c r="N38" s="127"/>
      <c r="O38" s="131"/>
      <c r="P38" s="132"/>
      <c r="Q38" s="133"/>
      <c r="R38" s="133"/>
      <c r="S38" s="120"/>
      <c r="T38" s="135"/>
      <c r="U38" s="120"/>
      <c r="V38" s="136"/>
      <c r="W38" s="121"/>
      <c r="X38" s="121"/>
      <c r="Y38" s="122"/>
    </row>
    <row r="39" spans="1:25" x14ac:dyDescent="0.15">
      <c r="A39" s="123"/>
      <c r="B39" s="124"/>
      <c r="C39" s="124"/>
      <c r="D39" s="124"/>
      <c r="E39" s="125"/>
      <c r="F39" s="126"/>
      <c r="G39" s="127"/>
      <c r="H39" s="127"/>
      <c r="I39" s="128"/>
      <c r="J39" s="129"/>
      <c r="K39" s="125"/>
      <c r="L39" s="127"/>
      <c r="M39" s="126"/>
      <c r="N39" s="127"/>
      <c r="O39" s="131"/>
      <c r="P39" s="132"/>
      <c r="Q39" s="133"/>
      <c r="R39" s="133"/>
      <c r="S39" s="120"/>
      <c r="T39" s="135"/>
      <c r="U39" s="120"/>
      <c r="V39" s="136"/>
      <c r="W39" s="121"/>
      <c r="X39" s="121"/>
      <c r="Y39" s="122"/>
    </row>
    <row r="40" spans="1:25" x14ac:dyDescent="0.15">
      <c r="A40" s="123"/>
      <c r="B40" s="124"/>
      <c r="C40" s="124"/>
      <c r="D40" s="124"/>
      <c r="E40" s="125"/>
      <c r="F40" s="126"/>
      <c r="G40" s="127"/>
      <c r="H40" s="127"/>
      <c r="I40" s="128"/>
      <c r="J40" s="129"/>
      <c r="K40" s="125"/>
      <c r="L40" s="127"/>
      <c r="M40" s="126"/>
      <c r="N40" s="127"/>
      <c r="O40" s="131"/>
      <c r="P40" s="132"/>
      <c r="Q40" s="133"/>
      <c r="R40" s="133"/>
      <c r="S40" s="120"/>
      <c r="T40" s="135"/>
      <c r="U40" s="120"/>
      <c r="V40" s="136"/>
      <c r="W40" s="121"/>
      <c r="X40" s="121"/>
      <c r="Y40" s="122"/>
    </row>
    <row r="41" spans="1:25" x14ac:dyDescent="0.15">
      <c r="A41" s="123"/>
      <c r="B41" s="124"/>
      <c r="C41" s="124"/>
      <c r="D41" s="124"/>
      <c r="E41" s="125"/>
      <c r="F41" s="126"/>
      <c r="G41" s="127"/>
      <c r="H41" s="127"/>
      <c r="I41" s="128"/>
      <c r="J41" s="129"/>
      <c r="K41" s="125"/>
      <c r="L41" s="127"/>
      <c r="M41" s="126"/>
      <c r="N41" s="127"/>
      <c r="O41" s="131"/>
      <c r="P41" s="132"/>
      <c r="Q41" s="133"/>
      <c r="R41" s="133"/>
      <c r="S41" s="120"/>
      <c r="T41" s="135"/>
      <c r="U41" s="120"/>
      <c r="V41" s="136"/>
      <c r="W41" s="121"/>
      <c r="X41" s="121"/>
      <c r="Y41" s="122"/>
    </row>
    <row r="42" spans="1:25" x14ac:dyDescent="0.15">
      <c r="A42" s="123"/>
      <c r="B42" s="124"/>
      <c r="C42" s="124"/>
      <c r="D42" s="124"/>
      <c r="E42" s="125"/>
      <c r="F42" s="126"/>
      <c r="G42" s="127"/>
      <c r="H42" s="127"/>
      <c r="I42" s="128"/>
      <c r="J42" s="129"/>
      <c r="K42" s="125"/>
      <c r="L42" s="127"/>
      <c r="M42" s="126"/>
      <c r="N42" s="127"/>
      <c r="O42" s="131"/>
      <c r="P42" s="132"/>
      <c r="Q42" s="133"/>
      <c r="R42" s="133"/>
      <c r="S42" s="120"/>
      <c r="T42" s="135"/>
      <c r="U42" s="120"/>
      <c r="V42" s="136"/>
      <c r="W42" s="121"/>
      <c r="X42" s="121"/>
      <c r="Y42" s="122"/>
    </row>
    <row r="43" spans="1:25" x14ac:dyDescent="0.15">
      <c r="A43" s="123"/>
      <c r="B43" s="124"/>
      <c r="C43" s="124"/>
      <c r="D43" s="124"/>
      <c r="E43" s="125"/>
      <c r="F43" s="126"/>
      <c r="G43" s="127"/>
      <c r="H43" s="127"/>
      <c r="I43" s="128"/>
      <c r="J43" s="129"/>
      <c r="K43" s="125"/>
      <c r="L43" s="127"/>
      <c r="M43" s="126"/>
      <c r="N43" s="127"/>
      <c r="O43" s="131"/>
      <c r="P43" s="132"/>
      <c r="Q43" s="133"/>
      <c r="R43" s="133"/>
      <c r="S43" s="120"/>
      <c r="T43" s="135"/>
      <c r="U43" s="120"/>
      <c r="V43" s="136"/>
      <c r="W43" s="121"/>
      <c r="X43" s="121"/>
      <c r="Y43" s="122"/>
    </row>
    <row r="44" spans="1:25" x14ac:dyDescent="0.15">
      <c r="A44" s="123"/>
      <c r="B44" s="124"/>
      <c r="C44" s="124"/>
      <c r="D44" s="124"/>
      <c r="E44" s="125"/>
      <c r="F44" s="126"/>
      <c r="G44" s="127"/>
      <c r="H44" s="127"/>
      <c r="I44" s="128"/>
      <c r="J44" s="129"/>
      <c r="K44" s="125"/>
      <c r="L44" s="127"/>
      <c r="M44" s="126"/>
      <c r="N44" s="127"/>
      <c r="O44" s="131"/>
      <c r="P44" s="132"/>
      <c r="Q44" s="133"/>
      <c r="R44" s="133"/>
      <c r="S44" s="120"/>
      <c r="T44" s="135"/>
      <c r="U44" s="120"/>
      <c r="V44" s="136"/>
      <c r="W44" s="121"/>
      <c r="X44" s="121"/>
      <c r="Y44" s="122"/>
    </row>
    <row r="45" spans="1:25" x14ac:dyDescent="0.15">
      <c r="A45" s="123"/>
      <c r="B45" s="124"/>
      <c r="C45" s="124"/>
      <c r="D45" s="124"/>
      <c r="E45" s="125"/>
      <c r="F45" s="126"/>
      <c r="G45" s="127"/>
      <c r="H45" s="127"/>
      <c r="I45" s="128"/>
      <c r="J45" s="129"/>
      <c r="K45" s="125"/>
      <c r="L45" s="127"/>
      <c r="M45" s="126"/>
      <c r="N45" s="127"/>
      <c r="O45" s="131"/>
      <c r="P45" s="132"/>
      <c r="Q45" s="133"/>
      <c r="R45" s="133"/>
      <c r="S45" s="120"/>
      <c r="T45" s="135"/>
      <c r="U45" s="120"/>
      <c r="V45" s="136"/>
      <c r="W45" s="121"/>
      <c r="X45" s="121"/>
      <c r="Y45" s="122"/>
    </row>
    <row r="46" spans="1:25" x14ac:dyDescent="0.15">
      <c r="A46" s="123"/>
      <c r="B46" s="124"/>
      <c r="C46" s="124"/>
      <c r="D46" s="124"/>
      <c r="E46" s="125"/>
      <c r="F46" s="126"/>
      <c r="G46" s="127"/>
      <c r="H46" s="127"/>
      <c r="I46" s="128"/>
      <c r="J46" s="129"/>
      <c r="K46" s="125"/>
      <c r="L46" s="127"/>
      <c r="M46" s="126"/>
      <c r="N46" s="127"/>
      <c r="O46" s="131"/>
      <c r="P46" s="132"/>
      <c r="Q46" s="133"/>
      <c r="R46" s="133"/>
      <c r="S46" s="120"/>
      <c r="T46" s="135"/>
      <c r="U46" s="120"/>
      <c r="V46" s="136"/>
      <c r="W46" s="121"/>
      <c r="X46" s="121"/>
      <c r="Y46" s="122"/>
    </row>
    <row r="47" spans="1:25" x14ac:dyDescent="0.15">
      <c r="A47" s="123"/>
      <c r="B47" s="124"/>
      <c r="C47" s="124"/>
      <c r="D47" s="124"/>
      <c r="E47" s="125"/>
      <c r="F47" s="126"/>
      <c r="G47" s="127"/>
      <c r="H47" s="127"/>
      <c r="I47" s="128"/>
      <c r="J47" s="129"/>
      <c r="K47" s="125"/>
      <c r="L47" s="127"/>
      <c r="M47" s="126"/>
      <c r="N47" s="127"/>
      <c r="O47" s="131"/>
      <c r="P47" s="132"/>
      <c r="Q47" s="133"/>
      <c r="R47" s="133"/>
      <c r="S47" s="120"/>
      <c r="T47" s="135"/>
      <c r="U47" s="120"/>
      <c r="V47" s="136"/>
      <c r="W47" s="121"/>
      <c r="X47" s="121"/>
      <c r="Y47" s="122"/>
    </row>
    <row r="48" spans="1:25" x14ac:dyDescent="0.15">
      <c r="A48" s="123"/>
      <c r="B48" s="124"/>
      <c r="C48" s="124"/>
      <c r="D48" s="124"/>
      <c r="E48" s="125"/>
      <c r="F48" s="126"/>
      <c r="G48" s="127"/>
      <c r="H48" s="127"/>
      <c r="I48" s="128"/>
      <c r="J48" s="129"/>
      <c r="K48" s="125"/>
      <c r="L48" s="127"/>
      <c r="M48" s="126"/>
      <c r="N48" s="127"/>
      <c r="O48" s="131"/>
      <c r="P48" s="132"/>
      <c r="Q48" s="133"/>
      <c r="R48" s="133"/>
      <c r="S48" s="120"/>
      <c r="T48" s="135"/>
      <c r="U48" s="120"/>
      <c r="V48" s="136"/>
      <c r="W48" s="121"/>
      <c r="X48" s="121"/>
      <c r="Y48" s="122"/>
    </row>
    <row r="49" spans="1:25" x14ac:dyDescent="0.15">
      <c r="A49" s="123"/>
      <c r="B49" s="124"/>
      <c r="C49" s="124"/>
      <c r="D49" s="124"/>
      <c r="E49" s="125"/>
      <c r="F49" s="126"/>
      <c r="G49" s="127"/>
      <c r="H49" s="127"/>
      <c r="I49" s="128"/>
      <c r="J49" s="129"/>
      <c r="K49" s="125"/>
      <c r="L49" s="127"/>
      <c r="M49" s="126"/>
      <c r="N49" s="127"/>
      <c r="O49" s="131"/>
      <c r="P49" s="132"/>
      <c r="Q49" s="133"/>
      <c r="R49" s="133"/>
      <c r="S49" s="120"/>
      <c r="T49" s="135"/>
      <c r="U49" s="120"/>
      <c r="V49" s="136"/>
      <c r="W49" s="121"/>
      <c r="X49" s="121"/>
      <c r="Y49" s="122"/>
    </row>
    <row r="50" spans="1:25" x14ac:dyDescent="0.15">
      <c r="A50" s="123"/>
      <c r="B50" s="124"/>
      <c r="C50" s="124"/>
      <c r="D50" s="124"/>
      <c r="E50" s="125"/>
      <c r="F50" s="126"/>
      <c r="G50" s="127"/>
      <c r="H50" s="127"/>
      <c r="I50" s="128"/>
      <c r="J50" s="129"/>
      <c r="K50" s="125"/>
      <c r="L50" s="127"/>
      <c r="M50" s="126"/>
      <c r="N50" s="127"/>
      <c r="O50" s="131"/>
      <c r="P50" s="132"/>
      <c r="Q50" s="133"/>
      <c r="R50" s="133"/>
      <c r="S50" s="120"/>
      <c r="T50" s="135"/>
      <c r="U50" s="120"/>
      <c r="V50" s="136"/>
      <c r="W50" s="121"/>
      <c r="X50" s="121"/>
      <c r="Y50" s="122"/>
    </row>
    <row r="51" spans="1:25" x14ac:dyDescent="0.15">
      <c r="A51" s="123"/>
      <c r="B51" s="124"/>
      <c r="C51" s="124"/>
      <c r="D51" s="124"/>
      <c r="E51" s="125"/>
      <c r="F51" s="126"/>
      <c r="G51" s="127"/>
      <c r="H51" s="127"/>
      <c r="I51" s="128"/>
      <c r="J51" s="129"/>
      <c r="K51" s="125"/>
      <c r="L51" s="127"/>
      <c r="M51" s="126"/>
      <c r="N51" s="127"/>
      <c r="O51" s="131"/>
      <c r="P51" s="132"/>
      <c r="Q51" s="133"/>
      <c r="R51" s="133"/>
      <c r="S51" s="120"/>
      <c r="T51" s="135"/>
      <c r="U51" s="120"/>
      <c r="V51" s="136"/>
      <c r="W51" s="121"/>
      <c r="X51" s="121"/>
      <c r="Y51" s="122"/>
    </row>
    <row r="52" spans="1:25" x14ac:dyDescent="0.15">
      <c r="A52" s="123"/>
      <c r="B52" s="124"/>
      <c r="C52" s="124"/>
      <c r="D52" s="124"/>
      <c r="E52" s="125"/>
      <c r="F52" s="126"/>
      <c r="G52" s="127"/>
      <c r="H52" s="127"/>
      <c r="I52" s="128"/>
      <c r="J52" s="129"/>
      <c r="K52" s="125"/>
      <c r="L52" s="127"/>
      <c r="M52" s="126"/>
      <c r="N52" s="127"/>
      <c r="O52" s="131"/>
      <c r="P52" s="132"/>
      <c r="Q52" s="133"/>
      <c r="R52" s="133"/>
      <c r="S52" s="120"/>
      <c r="T52" s="135"/>
      <c r="U52" s="120"/>
      <c r="V52" s="136"/>
      <c r="W52" s="121"/>
      <c r="X52" s="121"/>
      <c r="Y52" s="122"/>
    </row>
    <row r="53" spans="1:25" x14ac:dyDescent="0.15">
      <c r="A53" s="123"/>
      <c r="B53" s="124"/>
      <c r="C53" s="124"/>
      <c r="D53" s="124"/>
      <c r="E53" s="125"/>
      <c r="F53" s="126"/>
      <c r="G53" s="127"/>
      <c r="H53" s="127"/>
      <c r="I53" s="128"/>
      <c r="J53" s="129"/>
      <c r="K53" s="125"/>
      <c r="L53" s="127"/>
      <c r="M53" s="126"/>
      <c r="N53" s="127"/>
      <c r="O53" s="131"/>
      <c r="P53" s="132"/>
      <c r="Q53" s="133"/>
      <c r="R53" s="133"/>
      <c r="S53" s="120"/>
      <c r="T53" s="135"/>
      <c r="U53" s="120"/>
      <c r="V53" s="136"/>
      <c r="W53" s="121"/>
      <c r="X53" s="121"/>
      <c r="Y53" s="122"/>
    </row>
    <row r="54" spans="1:25" x14ac:dyDescent="0.15">
      <c r="A54" s="123"/>
      <c r="B54" s="124"/>
      <c r="C54" s="124"/>
      <c r="D54" s="124"/>
      <c r="E54" s="125"/>
      <c r="F54" s="126"/>
      <c r="G54" s="127"/>
      <c r="H54" s="127"/>
      <c r="I54" s="128"/>
      <c r="J54" s="129"/>
      <c r="K54" s="125"/>
      <c r="L54" s="127"/>
      <c r="M54" s="126"/>
      <c r="N54" s="127"/>
      <c r="O54" s="131"/>
      <c r="P54" s="132"/>
      <c r="Q54" s="133"/>
      <c r="R54" s="133"/>
      <c r="S54" s="120"/>
      <c r="T54" s="135"/>
      <c r="U54" s="120"/>
      <c r="V54" s="136"/>
      <c r="W54" s="121"/>
      <c r="X54" s="121"/>
      <c r="Y54" s="122"/>
    </row>
    <row r="55" spans="1:25" ht="21.6" customHeight="1" x14ac:dyDescent="0.15">
      <c r="A55" s="137"/>
      <c r="B55" s="138" t="s">
        <v>108</v>
      </c>
      <c r="C55" s="138"/>
      <c r="D55" s="138"/>
      <c r="E55" s="139"/>
      <c r="F55" s="139"/>
      <c r="G55" s="139"/>
      <c r="H55" s="139"/>
      <c r="I55" s="140"/>
      <c r="J55" s="141"/>
      <c r="K55" s="139"/>
      <c r="L55" s="139"/>
      <c r="M55" s="139"/>
      <c r="N55" s="139"/>
      <c r="O55" s="142"/>
      <c r="P55" s="138"/>
      <c r="Q55" s="138"/>
      <c r="R55" s="138"/>
      <c r="S55" s="143"/>
      <c r="T55" s="143"/>
      <c r="U55" s="143"/>
      <c r="V55" s="143"/>
      <c r="W55" s="144"/>
      <c r="X55" s="144"/>
      <c r="Y55" s="145"/>
    </row>
    <row r="56" spans="1:25" ht="22.5" x14ac:dyDescent="0.15">
      <c r="A56" s="123">
        <v>388</v>
      </c>
      <c r="B56" s="124" t="s">
        <v>109</v>
      </c>
      <c r="C56" s="124"/>
      <c r="D56" s="124"/>
      <c r="E56" s="125">
        <v>20</v>
      </c>
      <c r="F56" s="126">
        <v>20</v>
      </c>
      <c r="G56" s="127">
        <v>20</v>
      </c>
      <c r="H56" s="127"/>
      <c r="I56" s="128" t="s">
        <v>116</v>
      </c>
      <c r="J56" s="129" t="s">
        <v>111</v>
      </c>
      <c r="K56" s="125">
        <v>20</v>
      </c>
      <c r="L56" s="127">
        <v>15</v>
      </c>
      <c r="M56" s="126">
        <f>L56-K56</f>
        <v>-5</v>
      </c>
      <c r="N56" s="127">
        <v>-5</v>
      </c>
      <c r="O56" s="131" t="s">
        <v>93</v>
      </c>
      <c r="P56" s="129" t="s">
        <v>111</v>
      </c>
      <c r="Q56" s="133"/>
      <c r="R56" s="133" t="s">
        <v>113</v>
      </c>
      <c r="S56" s="120" t="s">
        <v>2</v>
      </c>
      <c r="T56" s="135" t="s">
        <v>783</v>
      </c>
      <c r="U56" s="120"/>
      <c r="V56" s="136"/>
      <c r="W56" s="121"/>
      <c r="X56" s="121"/>
      <c r="Y56" s="122"/>
    </row>
    <row r="57" spans="1:25" ht="20.100000000000001" customHeight="1" x14ac:dyDescent="0.15">
      <c r="A57" s="123">
        <v>389</v>
      </c>
      <c r="B57" s="124" t="s">
        <v>110</v>
      </c>
      <c r="C57" s="124"/>
      <c r="D57" s="124"/>
      <c r="E57" s="125">
        <v>300</v>
      </c>
      <c r="F57" s="126">
        <v>300</v>
      </c>
      <c r="G57" s="127">
        <v>300</v>
      </c>
      <c r="H57" s="127"/>
      <c r="I57" s="128" t="s">
        <v>95</v>
      </c>
      <c r="J57" s="129" t="s">
        <v>112</v>
      </c>
      <c r="K57" s="125">
        <v>300</v>
      </c>
      <c r="L57" s="127">
        <v>300</v>
      </c>
      <c r="M57" s="126">
        <v>0</v>
      </c>
      <c r="N57" s="127">
        <v>0</v>
      </c>
      <c r="O57" s="131" t="s">
        <v>95</v>
      </c>
      <c r="P57" s="129" t="s">
        <v>112</v>
      </c>
      <c r="Q57" s="133"/>
      <c r="R57" s="133" t="s">
        <v>114</v>
      </c>
      <c r="S57" s="134" t="s">
        <v>778</v>
      </c>
      <c r="T57" s="135"/>
      <c r="U57" s="120"/>
      <c r="V57" s="136"/>
      <c r="W57" s="121"/>
      <c r="X57" s="121"/>
      <c r="Y57" s="122"/>
    </row>
    <row r="58" spans="1:25" x14ac:dyDescent="0.15">
      <c r="A58" s="123"/>
      <c r="B58" s="124"/>
      <c r="C58" s="124"/>
      <c r="D58" s="124"/>
      <c r="E58" s="125"/>
      <c r="F58" s="126"/>
      <c r="G58" s="127"/>
      <c r="H58" s="127"/>
      <c r="I58" s="128"/>
      <c r="J58" s="129"/>
      <c r="K58" s="125"/>
      <c r="L58" s="127"/>
      <c r="M58" s="126"/>
      <c r="N58" s="127"/>
      <c r="O58" s="131"/>
      <c r="P58" s="132"/>
      <c r="Q58" s="133"/>
      <c r="R58" s="133"/>
      <c r="S58" s="120"/>
      <c r="T58" s="135"/>
      <c r="U58" s="120"/>
      <c r="V58" s="136"/>
      <c r="W58" s="121"/>
      <c r="X58" s="121"/>
      <c r="Y58" s="122"/>
    </row>
    <row r="59" spans="1:25" x14ac:dyDescent="0.15">
      <c r="A59" s="123"/>
      <c r="B59" s="124"/>
      <c r="C59" s="124"/>
      <c r="D59" s="124"/>
      <c r="E59" s="125"/>
      <c r="F59" s="126"/>
      <c r="G59" s="127"/>
      <c r="H59" s="127"/>
      <c r="I59" s="128"/>
      <c r="J59" s="129"/>
      <c r="K59" s="125"/>
      <c r="L59" s="127"/>
      <c r="M59" s="126"/>
      <c r="N59" s="127"/>
      <c r="O59" s="131"/>
      <c r="P59" s="132"/>
      <c r="Q59" s="133"/>
      <c r="R59" s="133"/>
      <c r="S59" s="120"/>
      <c r="T59" s="135"/>
      <c r="U59" s="120"/>
      <c r="V59" s="136"/>
      <c r="W59" s="121"/>
      <c r="X59" s="121"/>
      <c r="Y59" s="122"/>
    </row>
    <row r="60" spans="1:25" x14ac:dyDescent="0.15">
      <c r="A60" s="123"/>
      <c r="B60" s="124"/>
      <c r="C60" s="124"/>
      <c r="D60" s="124"/>
      <c r="E60" s="125"/>
      <c r="F60" s="126"/>
      <c r="G60" s="127"/>
      <c r="H60" s="127"/>
      <c r="I60" s="128"/>
      <c r="J60" s="129"/>
      <c r="K60" s="125"/>
      <c r="L60" s="127"/>
      <c r="M60" s="126"/>
      <c r="N60" s="127"/>
      <c r="O60" s="131"/>
      <c r="P60" s="132"/>
      <c r="Q60" s="133"/>
      <c r="R60" s="133"/>
      <c r="S60" s="120"/>
      <c r="T60" s="135"/>
      <c r="U60" s="120"/>
      <c r="V60" s="136"/>
      <c r="W60" s="121"/>
      <c r="X60" s="121"/>
      <c r="Y60" s="122"/>
    </row>
    <row r="61" spans="1:25" x14ac:dyDescent="0.15">
      <c r="A61" s="123"/>
      <c r="B61" s="124"/>
      <c r="C61" s="124"/>
      <c r="D61" s="124"/>
      <c r="E61" s="125"/>
      <c r="F61" s="126"/>
      <c r="G61" s="127"/>
      <c r="H61" s="127"/>
      <c r="I61" s="128"/>
      <c r="J61" s="129"/>
      <c r="K61" s="125"/>
      <c r="L61" s="127"/>
      <c r="M61" s="126"/>
      <c r="N61" s="127"/>
      <c r="O61" s="131"/>
      <c r="P61" s="132"/>
      <c r="Q61" s="133"/>
      <c r="R61" s="133"/>
      <c r="S61" s="120"/>
      <c r="T61" s="135"/>
      <c r="U61" s="120"/>
      <c r="V61" s="136"/>
      <c r="W61" s="121"/>
      <c r="X61" s="121"/>
      <c r="Y61" s="122"/>
    </row>
    <row r="62" spans="1:25" x14ac:dyDescent="0.15">
      <c r="A62" s="123"/>
      <c r="B62" s="124"/>
      <c r="C62" s="124"/>
      <c r="D62" s="124"/>
      <c r="E62" s="125"/>
      <c r="F62" s="126"/>
      <c r="G62" s="127"/>
      <c r="H62" s="127"/>
      <c r="I62" s="128"/>
      <c r="J62" s="129"/>
      <c r="K62" s="125"/>
      <c r="L62" s="127"/>
      <c r="M62" s="126"/>
      <c r="N62" s="127"/>
      <c r="O62" s="131"/>
      <c r="P62" s="132"/>
      <c r="Q62" s="133"/>
      <c r="R62" s="133"/>
      <c r="S62" s="120"/>
      <c r="T62" s="135"/>
      <c r="U62" s="120"/>
      <c r="V62" s="136"/>
      <c r="W62" s="121"/>
      <c r="X62" s="121"/>
      <c r="Y62" s="122"/>
    </row>
    <row r="63" spans="1:25" x14ac:dyDescent="0.15">
      <c r="A63" s="123"/>
      <c r="B63" s="124"/>
      <c r="C63" s="124"/>
      <c r="D63" s="124"/>
      <c r="E63" s="125"/>
      <c r="F63" s="126"/>
      <c r="G63" s="127"/>
      <c r="H63" s="127"/>
      <c r="I63" s="128"/>
      <c r="J63" s="129"/>
      <c r="K63" s="125"/>
      <c r="L63" s="127"/>
      <c r="M63" s="126"/>
      <c r="N63" s="127"/>
      <c r="O63" s="131"/>
      <c r="P63" s="132"/>
      <c r="Q63" s="133"/>
      <c r="R63" s="133"/>
      <c r="S63" s="120"/>
      <c r="T63" s="135"/>
      <c r="U63" s="120"/>
      <c r="V63" s="136"/>
      <c r="W63" s="121"/>
      <c r="X63" s="121"/>
      <c r="Y63" s="122"/>
    </row>
    <row r="64" spans="1:25" x14ac:dyDescent="0.15">
      <c r="A64" s="123"/>
      <c r="B64" s="124"/>
      <c r="C64" s="124"/>
      <c r="D64" s="124"/>
      <c r="E64" s="125"/>
      <c r="F64" s="126"/>
      <c r="G64" s="127"/>
      <c r="H64" s="127"/>
      <c r="I64" s="128"/>
      <c r="J64" s="129"/>
      <c r="K64" s="125"/>
      <c r="L64" s="127"/>
      <c r="M64" s="126"/>
      <c r="N64" s="127"/>
      <c r="O64" s="131"/>
      <c r="P64" s="132"/>
      <c r="Q64" s="133"/>
      <c r="R64" s="133"/>
      <c r="S64" s="120"/>
      <c r="T64" s="135"/>
      <c r="U64" s="120"/>
      <c r="V64" s="136"/>
      <c r="W64" s="121"/>
      <c r="X64" s="121"/>
      <c r="Y64" s="122"/>
    </row>
    <row r="65" spans="1:25" ht="14.25" thickBot="1" x14ac:dyDescent="0.2">
      <c r="A65" s="147"/>
      <c r="B65" s="148"/>
      <c r="C65" s="148"/>
      <c r="D65" s="148"/>
      <c r="E65" s="149"/>
      <c r="F65" s="150"/>
      <c r="G65" s="151"/>
      <c r="H65" s="151"/>
      <c r="I65" s="152"/>
      <c r="J65" s="153"/>
      <c r="K65" s="149"/>
      <c r="L65" s="151"/>
      <c r="M65" s="150"/>
      <c r="N65" s="151"/>
      <c r="O65" s="154"/>
      <c r="P65" s="155"/>
      <c r="Q65" s="156"/>
      <c r="R65" s="156"/>
      <c r="S65" s="157"/>
      <c r="T65" s="158"/>
      <c r="U65" s="159"/>
      <c r="V65" s="160"/>
      <c r="W65" s="161"/>
      <c r="X65" s="161"/>
      <c r="Y65" s="162"/>
    </row>
    <row r="66" spans="1:25" ht="14.25" thickTop="1" x14ac:dyDescent="0.15">
      <c r="A66" s="984" t="s">
        <v>60</v>
      </c>
      <c r="B66" s="985"/>
      <c r="C66" s="655"/>
      <c r="D66" s="655"/>
      <c r="E66" s="163"/>
      <c r="F66" s="164"/>
      <c r="G66" s="165"/>
      <c r="H66" s="166"/>
      <c r="I66" s="988" t="s">
        <v>2</v>
      </c>
      <c r="J66" s="989"/>
      <c r="K66" s="163"/>
      <c r="L66" s="165"/>
      <c r="M66" s="165"/>
      <c r="N66" s="165"/>
      <c r="O66" s="990"/>
      <c r="P66" s="990"/>
      <c r="Q66" s="996"/>
      <c r="R66" s="996"/>
      <c r="S66" s="999"/>
      <c r="T66" s="1038"/>
      <c r="U66" s="999"/>
      <c r="V66" s="1038"/>
      <c r="W66" s="999"/>
      <c r="X66" s="999"/>
      <c r="Y66" s="1041"/>
    </row>
    <row r="67" spans="1:25" x14ac:dyDescent="0.15">
      <c r="A67" s="986"/>
      <c r="B67" s="987"/>
      <c r="C67" s="656"/>
      <c r="D67" s="656"/>
      <c r="E67" s="125"/>
      <c r="F67" s="126"/>
      <c r="G67" s="127"/>
      <c r="H67" s="130"/>
      <c r="I67" s="1019" t="s">
        <v>8</v>
      </c>
      <c r="J67" s="1020"/>
      <c r="K67" s="125"/>
      <c r="L67" s="127"/>
      <c r="M67" s="127"/>
      <c r="N67" s="127"/>
      <c r="O67" s="991"/>
      <c r="P67" s="991"/>
      <c r="Q67" s="997"/>
      <c r="R67" s="997"/>
      <c r="S67" s="1000"/>
      <c r="T67" s="1011"/>
      <c r="U67" s="1000"/>
      <c r="V67" s="1011"/>
      <c r="W67" s="1014"/>
      <c r="X67" s="1014"/>
      <c r="Y67" s="1017"/>
    </row>
    <row r="68" spans="1:25" ht="14.25" thickBot="1" x14ac:dyDescent="0.2">
      <c r="A68" s="1005"/>
      <c r="B68" s="1006"/>
      <c r="C68" s="657"/>
      <c r="D68" s="657"/>
      <c r="E68" s="167"/>
      <c r="F68" s="168"/>
      <c r="G68" s="169"/>
      <c r="H68" s="170"/>
      <c r="I68" s="1043" t="s">
        <v>10</v>
      </c>
      <c r="J68" s="1044"/>
      <c r="K68" s="167"/>
      <c r="L68" s="169"/>
      <c r="M68" s="169"/>
      <c r="N68" s="169"/>
      <c r="O68" s="992"/>
      <c r="P68" s="992"/>
      <c r="Q68" s="998"/>
      <c r="R68" s="998"/>
      <c r="S68" s="1001"/>
      <c r="T68" s="1039"/>
      <c r="U68" s="1001"/>
      <c r="V68" s="1039"/>
      <c r="W68" s="1040"/>
      <c r="X68" s="1040"/>
      <c r="Y68" s="1042"/>
    </row>
    <row r="69" spans="1:25" x14ac:dyDescent="0.15">
      <c r="A69" s="986" t="s">
        <v>61</v>
      </c>
      <c r="B69" s="987"/>
      <c r="C69" s="656"/>
      <c r="D69" s="656"/>
      <c r="E69" s="171"/>
      <c r="F69" s="172"/>
      <c r="G69" s="173"/>
      <c r="H69" s="174"/>
      <c r="I69" s="1058" t="s">
        <v>2</v>
      </c>
      <c r="J69" s="1059"/>
      <c r="K69" s="171"/>
      <c r="L69" s="173"/>
      <c r="M69" s="175"/>
      <c r="N69" s="1032"/>
      <c r="O69" s="1034"/>
      <c r="P69" s="1034"/>
      <c r="Q69" s="1023"/>
      <c r="R69" s="1023"/>
      <c r="S69" s="1013"/>
      <c r="T69" s="1010"/>
      <c r="U69" s="1013"/>
      <c r="V69" s="1010"/>
      <c r="W69" s="1013"/>
      <c r="X69" s="1013"/>
      <c r="Y69" s="1016"/>
    </row>
    <row r="70" spans="1:25" x14ac:dyDescent="0.15">
      <c r="A70" s="986"/>
      <c r="B70" s="987"/>
      <c r="C70" s="656"/>
      <c r="D70" s="656"/>
      <c r="E70" s="125"/>
      <c r="F70" s="126"/>
      <c r="G70" s="127"/>
      <c r="H70" s="130"/>
      <c r="I70" s="1019" t="s">
        <v>8</v>
      </c>
      <c r="J70" s="1020"/>
      <c r="K70" s="125"/>
      <c r="L70" s="127"/>
      <c r="M70" s="127"/>
      <c r="N70" s="1008"/>
      <c r="O70" s="991"/>
      <c r="P70" s="991"/>
      <c r="Q70" s="997"/>
      <c r="R70" s="997"/>
      <c r="S70" s="1000"/>
      <c r="T70" s="1011"/>
      <c r="U70" s="1000"/>
      <c r="V70" s="1011"/>
      <c r="W70" s="1014"/>
      <c r="X70" s="1014"/>
      <c r="Y70" s="1017"/>
    </row>
    <row r="71" spans="1:25" ht="14.25" thickBot="1" x14ac:dyDescent="0.2">
      <c r="A71" s="1028"/>
      <c r="B71" s="1029"/>
      <c r="C71" s="658"/>
      <c r="D71" s="658"/>
      <c r="E71" s="149"/>
      <c r="F71" s="150"/>
      <c r="G71" s="151"/>
      <c r="H71" s="176"/>
      <c r="I71" s="1021" t="s">
        <v>10</v>
      </c>
      <c r="J71" s="1022"/>
      <c r="K71" s="149"/>
      <c r="L71" s="151"/>
      <c r="M71" s="177"/>
      <c r="N71" s="1033"/>
      <c r="O71" s="1035"/>
      <c r="P71" s="1035"/>
      <c r="Q71" s="1024"/>
      <c r="R71" s="1024"/>
      <c r="S71" s="1025"/>
      <c r="T71" s="1012"/>
      <c r="U71" s="1025"/>
      <c r="V71" s="1012"/>
      <c r="W71" s="1015"/>
      <c r="X71" s="1015"/>
      <c r="Y71" s="1018"/>
    </row>
    <row r="72" spans="1:25" ht="14.25" thickTop="1" x14ac:dyDescent="0.15">
      <c r="A72" s="984" t="s">
        <v>34</v>
      </c>
      <c r="B72" s="985"/>
      <c r="C72" s="656"/>
      <c r="D72" s="656"/>
      <c r="E72" s="171"/>
      <c r="F72" s="172"/>
      <c r="G72" s="173"/>
      <c r="H72" s="174"/>
      <c r="I72" s="988" t="s">
        <v>2</v>
      </c>
      <c r="J72" s="989"/>
      <c r="K72" s="171"/>
      <c r="L72" s="173"/>
      <c r="M72" s="172"/>
      <c r="N72" s="1007"/>
      <c r="O72" s="990"/>
      <c r="P72" s="990"/>
      <c r="Q72" s="996"/>
      <c r="R72" s="996"/>
      <c r="S72" s="999"/>
      <c r="T72" s="1038"/>
      <c r="U72" s="999"/>
      <c r="V72" s="1038"/>
      <c r="W72" s="999"/>
      <c r="X72" s="999"/>
      <c r="Y72" s="1041"/>
    </row>
    <row r="73" spans="1:25" x14ac:dyDescent="0.15">
      <c r="A73" s="986"/>
      <c r="B73" s="987"/>
      <c r="C73" s="656"/>
      <c r="D73" s="656"/>
      <c r="E73" s="125"/>
      <c r="F73" s="126"/>
      <c r="G73" s="127"/>
      <c r="H73" s="130"/>
      <c r="I73" s="1019" t="s">
        <v>8</v>
      </c>
      <c r="J73" s="1020"/>
      <c r="K73" s="125"/>
      <c r="L73" s="127"/>
      <c r="M73" s="126"/>
      <c r="N73" s="1008"/>
      <c r="O73" s="991"/>
      <c r="P73" s="991"/>
      <c r="Q73" s="997"/>
      <c r="R73" s="997"/>
      <c r="S73" s="1000"/>
      <c r="T73" s="1011"/>
      <c r="U73" s="1000"/>
      <c r="V73" s="1011"/>
      <c r="W73" s="1014"/>
      <c r="X73" s="1014"/>
      <c r="Y73" s="1017"/>
    </row>
    <row r="74" spans="1:25" ht="14.25" thickBot="1" x14ac:dyDescent="0.2">
      <c r="A74" s="1005"/>
      <c r="B74" s="1006"/>
      <c r="C74" s="657"/>
      <c r="D74" s="657"/>
      <c r="E74" s="178"/>
      <c r="F74" s="179"/>
      <c r="G74" s="180"/>
      <c r="H74" s="181"/>
      <c r="I74" s="1043" t="s">
        <v>10</v>
      </c>
      <c r="J74" s="1044"/>
      <c r="K74" s="178"/>
      <c r="L74" s="180"/>
      <c r="M74" s="179"/>
      <c r="N74" s="1009"/>
      <c r="O74" s="992"/>
      <c r="P74" s="992"/>
      <c r="Q74" s="998"/>
      <c r="R74" s="998"/>
      <c r="S74" s="1001"/>
      <c r="T74" s="1039"/>
      <c r="U74" s="1001"/>
      <c r="V74" s="1039"/>
      <c r="W74" s="1040"/>
      <c r="X74" s="1040"/>
      <c r="Y74" s="1042"/>
    </row>
    <row r="75" spans="1:25" ht="17.850000000000001" customHeight="1" x14ac:dyDescent="0.15">
      <c r="A75" s="100" t="s">
        <v>141</v>
      </c>
      <c r="B75" s="664"/>
      <c r="C75" s="664"/>
      <c r="D75" s="664"/>
      <c r="E75" s="95"/>
      <c r="F75" s="37"/>
      <c r="G75" s="37"/>
      <c r="H75" s="37"/>
      <c r="I75" s="96"/>
      <c r="J75" s="96"/>
      <c r="K75" s="95"/>
      <c r="L75" s="37"/>
      <c r="M75" s="37"/>
      <c r="N75" s="97"/>
      <c r="O75" s="98"/>
      <c r="P75" s="98"/>
      <c r="Q75" s="99"/>
      <c r="R75" s="99"/>
      <c r="S75" s="88"/>
      <c r="T75" s="88"/>
      <c r="U75" s="88"/>
      <c r="V75" s="88"/>
      <c r="Y75" s="663"/>
    </row>
    <row r="76" spans="1:25" ht="18" customHeight="1" x14ac:dyDescent="0.15">
      <c r="A76" s="23" t="s">
        <v>136</v>
      </c>
      <c r="F76" s="42"/>
      <c r="G76" s="42"/>
      <c r="H76" s="42"/>
      <c r="I76" s="42"/>
      <c r="J76" s="42"/>
    </row>
    <row r="77" spans="1:25" ht="18" customHeight="1" x14ac:dyDescent="0.15">
      <c r="A77" s="24" t="s">
        <v>784</v>
      </c>
    </row>
    <row r="78" spans="1:25" ht="18" customHeight="1" x14ac:dyDescent="0.15">
      <c r="A78" s="45" t="s">
        <v>785</v>
      </c>
      <c r="B78" s="203"/>
      <c r="C78" s="43"/>
      <c r="D78" s="43"/>
    </row>
    <row r="79" spans="1:25" ht="18" customHeight="1" x14ac:dyDescent="0.15">
      <c r="A79" s="24" t="s">
        <v>786</v>
      </c>
      <c r="B79" s="203"/>
      <c r="C79" s="43"/>
      <c r="D79" s="43"/>
    </row>
    <row r="80" spans="1:25" ht="18" customHeight="1" x14ac:dyDescent="0.15">
      <c r="A80" s="23" t="s">
        <v>787</v>
      </c>
      <c r="B80" s="202"/>
      <c r="C80" s="23"/>
      <c r="D80" s="23"/>
      <c r="E80" s="9"/>
      <c r="F80" s="9"/>
      <c r="G80" s="9"/>
      <c r="H80" s="9"/>
      <c r="I80" s="9"/>
      <c r="J80" s="9"/>
      <c r="K80" s="9"/>
      <c r="L80" s="9"/>
      <c r="M80" s="9"/>
      <c r="N80" s="9"/>
      <c r="O80" s="9"/>
      <c r="P80" s="9"/>
      <c r="Q80" s="9"/>
      <c r="R80" s="9"/>
      <c r="S80" s="8"/>
      <c r="T80" s="8"/>
      <c r="U80" s="8"/>
      <c r="V80" s="8"/>
    </row>
    <row r="81" spans="1:25" ht="18" customHeight="1" x14ac:dyDescent="0.15">
      <c r="A81" s="23" t="s">
        <v>788</v>
      </c>
      <c r="B81" s="202"/>
      <c r="C81" s="23"/>
      <c r="D81" s="23"/>
      <c r="E81" s="9"/>
      <c r="F81" s="9"/>
      <c r="G81" s="9"/>
      <c r="H81" s="9"/>
      <c r="I81" s="9"/>
      <c r="J81" s="9"/>
      <c r="K81" s="9"/>
      <c r="L81" s="9"/>
      <c r="M81" s="9"/>
      <c r="N81" s="9"/>
      <c r="O81" s="9"/>
      <c r="P81" s="9"/>
      <c r="Q81" s="9"/>
      <c r="R81" s="9"/>
      <c r="S81" s="8"/>
      <c r="T81" s="8"/>
      <c r="U81" s="8"/>
      <c r="V81" s="8"/>
    </row>
    <row r="82" spans="1:25" ht="18" customHeight="1" x14ac:dyDescent="0.15">
      <c r="A82" s="23" t="s">
        <v>789</v>
      </c>
      <c r="B82" s="202"/>
      <c r="C82" s="23"/>
      <c r="D82" s="23"/>
    </row>
    <row r="83" spans="1:25" ht="18" customHeight="1" x14ac:dyDescent="0.15">
      <c r="A83" s="23" t="s">
        <v>790</v>
      </c>
      <c r="B83" s="204"/>
    </row>
    <row r="84" spans="1:25" ht="18" customHeight="1" x14ac:dyDescent="0.15">
      <c r="A84" s="23" t="s">
        <v>138</v>
      </c>
    </row>
    <row r="85" spans="1:25" ht="48" customHeight="1" x14ac:dyDescent="0.15">
      <c r="A85" s="911" t="s">
        <v>181</v>
      </c>
      <c r="B85" s="912"/>
      <c r="C85" s="912"/>
      <c r="D85" s="912"/>
      <c r="E85" s="912"/>
      <c r="F85" s="912"/>
      <c r="G85" s="912"/>
      <c r="H85" s="912"/>
      <c r="I85" s="912"/>
      <c r="J85" s="912"/>
      <c r="K85" s="912"/>
      <c r="L85" s="912"/>
      <c r="M85" s="912"/>
      <c r="N85" s="912"/>
      <c r="O85" s="912"/>
      <c r="P85" s="912"/>
      <c r="Q85" s="912"/>
      <c r="R85" s="912"/>
      <c r="S85" s="912"/>
      <c r="T85" s="912"/>
      <c r="U85" s="912"/>
      <c r="V85" s="912"/>
      <c r="W85" s="912"/>
      <c r="X85" s="912"/>
      <c r="Y85" s="912"/>
    </row>
    <row r="86" spans="1:25" x14ac:dyDescent="0.15">
      <c r="A86" s="2" t="s">
        <v>122</v>
      </c>
    </row>
    <row r="87" spans="1:25" ht="18" customHeight="1" x14ac:dyDescent="0.15">
      <c r="A87" s="2" t="s">
        <v>156</v>
      </c>
    </row>
    <row r="88" spans="1:25" ht="18" customHeight="1" x14ac:dyDescent="0.15">
      <c r="A88" s="2" t="s">
        <v>157</v>
      </c>
    </row>
    <row r="89" spans="1:25" ht="18" customHeight="1" x14ac:dyDescent="0.15">
      <c r="A89" s="2" t="s">
        <v>158</v>
      </c>
    </row>
    <row r="90" spans="1:25" ht="17.850000000000001" customHeight="1" x14ac:dyDescent="0.15">
      <c r="A90" s="22" t="s">
        <v>127</v>
      </c>
    </row>
    <row r="91" spans="1:25" x14ac:dyDescent="0.15">
      <c r="A91" s="23"/>
    </row>
    <row r="108" spans="6:6" x14ac:dyDescent="0.15">
      <c r="F108" s="28"/>
    </row>
  </sheetData>
  <mergeCells count="75">
    <mergeCell ref="X69:X71"/>
    <mergeCell ref="Y72:Y74"/>
    <mergeCell ref="I73:J73"/>
    <mergeCell ref="I74:J74"/>
    <mergeCell ref="A85:Y85"/>
    <mergeCell ref="S72:S74"/>
    <mergeCell ref="T72:T74"/>
    <mergeCell ref="U72:U74"/>
    <mergeCell ref="V72:V74"/>
    <mergeCell ref="W72:W74"/>
    <mergeCell ref="X72:X74"/>
    <mergeCell ref="X66:X68"/>
    <mergeCell ref="Y69:Y71"/>
    <mergeCell ref="I70:J70"/>
    <mergeCell ref="I71:J71"/>
    <mergeCell ref="A72:B74"/>
    <mergeCell ref="I72:J72"/>
    <mergeCell ref="N72:N74"/>
    <mergeCell ref="O72:O74"/>
    <mergeCell ref="P72:P74"/>
    <mergeCell ref="Q72:Q74"/>
    <mergeCell ref="R72:R74"/>
    <mergeCell ref="S69:S71"/>
    <mergeCell ref="T69:T71"/>
    <mergeCell ref="U69:U71"/>
    <mergeCell ref="V69:V71"/>
    <mergeCell ref="W69:W71"/>
    <mergeCell ref="R5:R7"/>
    <mergeCell ref="Y66:Y68"/>
    <mergeCell ref="I67:J67"/>
    <mergeCell ref="I68:J68"/>
    <mergeCell ref="A69:B71"/>
    <mergeCell ref="I69:J69"/>
    <mergeCell ref="N69:N71"/>
    <mergeCell ref="O69:O71"/>
    <mergeCell ref="P69:P71"/>
    <mergeCell ref="Q69:Q71"/>
    <mergeCell ref="R69:R71"/>
    <mergeCell ref="S66:S68"/>
    <mergeCell ref="T66:T68"/>
    <mergeCell ref="U66:U68"/>
    <mergeCell ref="V66:V68"/>
    <mergeCell ref="W66:W68"/>
    <mergeCell ref="J6:J7"/>
    <mergeCell ref="W5:W7"/>
    <mergeCell ref="X5:X7"/>
    <mergeCell ref="A66:B68"/>
    <mergeCell ref="I66:J66"/>
    <mergeCell ref="O66:O68"/>
    <mergeCell ref="P66:P68"/>
    <mergeCell ref="Q66:Q68"/>
    <mergeCell ref="T5:T7"/>
    <mergeCell ref="O6:P7"/>
    <mergeCell ref="R66:R68"/>
    <mergeCell ref="U5:U7"/>
    <mergeCell ref="V5:V7"/>
    <mergeCell ref="M5:M6"/>
    <mergeCell ref="N5:P5"/>
    <mergeCell ref="Q5:Q7"/>
    <mergeCell ref="N6:N7"/>
    <mergeCell ref="S5:S7"/>
    <mergeCell ref="A3:T3"/>
    <mergeCell ref="V4:Y4"/>
    <mergeCell ref="A5:A7"/>
    <mergeCell ref="B5:B7"/>
    <mergeCell ref="C5:C7"/>
    <mergeCell ref="D5:D7"/>
    <mergeCell ref="E5:E7"/>
    <mergeCell ref="F5:G5"/>
    <mergeCell ref="H5:H7"/>
    <mergeCell ref="I5:J5"/>
    <mergeCell ref="Y5:Y7"/>
    <mergeCell ref="F6:F7"/>
    <mergeCell ref="G6:G7"/>
    <mergeCell ref="I6:I7"/>
  </mergeCells>
  <phoneticPr fontId="1"/>
  <dataValidations count="6">
    <dataValidation type="list" allowBlank="1" showInputMessage="1" showErrorMessage="1" sqref="I9:I65">
      <formula1>"廃止,事業全体の抜本的な改善,事業内容の一部改善,終了予定,現状通り"</formula1>
    </dataValidation>
    <dataValidation type="list" allowBlank="1" showInputMessage="1" showErrorMessage="1" sqref="V9:V65">
      <formula1>"前年度新規,最終実施年度 ,行革推進会議,継続の是非,その他,平成２５年度対象,平成２６年度対象,平成２７年度対象,平成２８年度対象"</formula1>
    </dataValidation>
    <dataValidation type="list" allowBlank="1" showInputMessage="1" showErrorMessage="1" sqref="W8:Y65">
      <formula1>"○, 　,"</formula1>
    </dataValidation>
    <dataValidation type="list" allowBlank="1" showInputMessage="1" showErrorMessage="1" sqref="O9:O65">
      <formula1>"廃止,縮減, 執行等改善,年度内に改善を検討,予定通り終了,現状通り"</formula1>
    </dataValidation>
    <dataValidation type="list" allowBlank="1" showInputMessage="1" showErrorMessage="1" sqref="V8">
      <formula1>"前年度新規,最終実施年度 ,その他"</formula1>
    </dataValidation>
    <dataValidation type="list" allowBlank="1" showInputMessage="1" showErrorMessage="1" sqref="I8">
      <formula1>"廃止,事業全体の抜本的改善,事業内容の改善,現状通り"</formula1>
    </dataValidation>
  </dataValidations>
  <printOptions horizontalCentered="1"/>
  <pageMargins left="0.39370078740157483" right="0.39370078740157483" top="0.78740157480314965" bottom="0.59055118110236227" header="0.51181102362204722" footer="0.39370078740157483"/>
  <pageSetup paperSize="8" scale="50" orientation="landscape" cellComments="asDisplayed" horizontalDpi="300" verticalDpi="300" r:id="rId1"/>
  <headerFooter alignWithMargins="0">
    <oddHeader>&amp;L&amp;28様式１&amp;R&amp;26別添３</oddHead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59"/>
  <sheetViews>
    <sheetView view="pageBreakPreview" zoomScaleNormal="100" zoomScaleSheetLayoutView="100" zoomScalePageLayoutView="80" workbookViewId="0">
      <pane xSplit="2" ySplit="7" topLeftCell="C8" activePane="bottomRight" state="frozen"/>
      <selection pane="topRight" activeCell="C1" sqref="C1"/>
      <selection pane="bottomLeft" activeCell="A8" sqref="A8"/>
      <selection pane="bottomRight"/>
    </sheetView>
  </sheetViews>
  <sheetFormatPr defaultColWidth="9" defaultRowHeight="13.5" x14ac:dyDescent="0.15"/>
  <cols>
    <col min="1" max="1" width="11.125" style="2" customWidth="1"/>
    <col min="2" max="2" width="54.125" style="2" customWidth="1"/>
    <col min="3" max="3" width="12.125" style="2" customWidth="1"/>
    <col min="4" max="4" width="40.875" style="2" customWidth="1"/>
    <col min="5" max="5" width="15" style="2" customWidth="1"/>
    <col min="6" max="6" width="12" style="2" customWidth="1"/>
    <col min="7" max="7" width="17.875" style="2" customWidth="1"/>
    <col min="8" max="8" width="16.875" style="2" customWidth="1"/>
    <col min="9" max="9" width="34.375" style="2" customWidth="1"/>
    <col min="10" max="10" width="12.875" style="2" customWidth="1"/>
    <col min="11" max="12" width="4.875" style="2" customWidth="1"/>
    <col min="13" max="13" width="5.125" style="2" customWidth="1"/>
    <col min="14" max="14" width="10.875" style="2" customWidth="1"/>
    <col min="15" max="16384" width="9" style="2"/>
  </cols>
  <sheetData>
    <row r="1" spans="1:13" ht="21" x14ac:dyDescent="0.2">
      <c r="A1" s="27" t="s">
        <v>182</v>
      </c>
    </row>
    <row r="2" spans="1:13" ht="13.35" customHeight="1" x14ac:dyDescent="0.15"/>
    <row r="3" spans="1:13" ht="18.75" x14ac:dyDescent="0.2">
      <c r="A3" s="19" t="s">
        <v>203</v>
      </c>
    </row>
    <row r="4" spans="1:13" ht="14.25" thickBot="1" x14ac:dyDescent="0.2">
      <c r="A4" s="17"/>
      <c r="B4" s="3"/>
      <c r="C4" s="1"/>
      <c r="D4" s="1"/>
      <c r="E4" s="1"/>
      <c r="F4" s="1"/>
      <c r="G4" s="1"/>
      <c r="H4" s="16"/>
      <c r="I4" s="16"/>
      <c r="J4" s="869" t="s">
        <v>78</v>
      </c>
      <c r="K4" s="869"/>
      <c r="L4" s="869"/>
      <c r="M4" s="870"/>
    </row>
    <row r="5" spans="1:13" ht="20.100000000000001" customHeight="1" x14ac:dyDescent="0.15">
      <c r="A5" s="872" t="s">
        <v>67</v>
      </c>
      <c r="B5" s="875" t="s">
        <v>73</v>
      </c>
      <c r="C5" s="878" t="s">
        <v>186</v>
      </c>
      <c r="D5" s="878" t="s">
        <v>103</v>
      </c>
      <c r="E5" s="878" t="s">
        <v>185</v>
      </c>
      <c r="F5" s="875" t="s">
        <v>0</v>
      </c>
      <c r="G5" s="875" t="s">
        <v>58</v>
      </c>
      <c r="H5" s="875" t="s">
        <v>35</v>
      </c>
      <c r="I5" s="900" t="s">
        <v>36</v>
      </c>
      <c r="J5" s="1061" t="s">
        <v>179</v>
      </c>
      <c r="K5" s="878" t="s">
        <v>144</v>
      </c>
      <c r="L5" s="878" t="s">
        <v>145</v>
      </c>
      <c r="M5" s="895" t="s">
        <v>133</v>
      </c>
    </row>
    <row r="6" spans="1:13" ht="20.100000000000001" customHeight="1" x14ac:dyDescent="0.15">
      <c r="A6" s="873"/>
      <c r="B6" s="876"/>
      <c r="C6" s="884"/>
      <c r="D6" s="884"/>
      <c r="E6" s="884"/>
      <c r="F6" s="876"/>
      <c r="G6" s="885"/>
      <c r="H6" s="901"/>
      <c r="I6" s="901"/>
      <c r="J6" s="1062"/>
      <c r="K6" s="925"/>
      <c r="L6" s="925"/>
      <c r="M6" s="896"/>
    </row>
    <row r="7" spans="1:13" ht="20.100000000000001" customHeight="1" thickBot="1" x14ac:dyDescent="0.2">
      <c r="A7" s="874"/>
      <c r="B7" s="877"/>
      <c r="C7" s="880"/>
      <c r="D7" s="880"/>
      <c r="E7" s="880"/>
      <c r="F7" s="877"/>
      <c r="G7" s="886"/>
      <c r="H7" s="902"/>
      <c r="I7" s="902"/>
      <c r="J7" s="1063"/>
      <c r="K7" s="926"/>
      <c r="L7" s="926"/>
      <c r="M7" s="897"/>
    </row>
    <row r="8" spans="1:13" ht="24.2" customHeight="1" x14ac:dyDescent="0.15">
      <c r="A8" s="106"/>
      <c r="B8" s="107" t="s">
        <v>1258</v>
      </c>
      <c r="C8" s="109"/>
      <c r="D8" s="738"/>
      <c r="E8" s="109"/>
      <c r="F8" s="108"/>
      <c r="G8" s="108"/>
      <c r="H8" s="108"/>
      <c r="I8" s="112"/>
      <c r="J8" s="89"/>
      <c r="K8" s="108"/>
      <c r="L8" s="108"/>
      <c r="M8" s="113" t="s">
        <v>125</v>
      </c>
    </row>
    <row r="9" spans="1:13" s="42" customFormat="1" ht="30" customHeight="1" x14ac:dyDescent="0.15">
      <c r="A9" s="626" t="s">
        <v>677</v>
      </c>
      <c r="B9" s="727" t="s">
        <v>678</v>
      </c>
      <c r="C9" s="736">
        <v>230</v>
      </c>
      <c r="D9" s="737" t="s">
        <v>679</v>
      </c>
      <c r="E9" s="634">
        <v>430</v>
      </c>
      <c r="F9" s="733"/>
      <c r="G9" s="727" t="s">
        <v>1414</v>
      </c>
      <c r="H9" s="622" t="s">
        <v>680</v>
      </c>
      <c r="I9" s="622" t="s">
        <v>681</v>
      </c>
      <c r="J9" s="735" t="s">
        <v>677</v>
      </c>
      <c r="K9" s="729" t="s">
        <v>125</v>
      </c>
      <c r="L9" s="729" t="s">
        <v>135</v>
      </c>
      <c r="M9" s="731" t="s">
        <v>125</v>
      </c>
    </row>
    <row r="10" spans="1:13" s="42" customFormat="1" ht="30" customHeight="1" x14ac:dyDescent="0.15">
      <c r="A10" s="620" t="s">
        <v>682</v>
      </c>
      <c r="B10" s="132" t="s">
        <v>683</v>
      </c>
      <c r="C10" s="621">
        <v>100</v>
      </c>
      <c r="D10" s="128" t="s">
        <v>321</v>
      </c>
      <c r="E10" s="621">
        <v>200</v>
      </c>
      <c r="F10" s="132"/>
      <c r="G10" s="562" t="s">
        <v>1428</v>
      </c>
      <c r="H10" s="623" t="s">
        <v>229</v>
      </c>
      <c r="I10" s="623" t="s">
        <v>219</v>
      </c>
      <c r="J10" s="624" t="s">
        <v>682</v>
      </c>
      <c r="K10" s="331" t="s">
        <v>135</v>
      </c>
      <c r="L10" s="331"/>
      <c r="M10" s="332"/>
    </row>
    <row r="11" spans="1:13" s="42" customFormat="1" ht="30" customHeight="1" x14ac:dyDescent="0.15">
      <c r="A11" s="620" t="s">
        <v>684</v>
      </c>
      <c r="B11" s="132" t="s">
        <v>685</v>
      </c>
      <c r="C11" s="621">
        <v>300</v>
      </c>
      <c r="D11" s="128" t="s">
        <v>321</v>
      </c>
      <c r="E11" s="621">
        <v>600</v>
      </c>
      <c r="F11" s="132"/>
      <c r="G11" s="562" t="s">
        <v>1466</v>
      </c>
      <c r="H11" s="623" t="s">
        <v>229</v>
      </c>
      <c r="I11" s="623" t="s">
        <v>219</v>
      </c>
      <c r="J11" s="624" t="s">
        <v>684</v>
      </c>
      <c r="K11" s="331" t="s">
        <v>135</v>
      </c>
      <c r="L11" s="331"/>
      <c r="M11" s="332"/>
    </row>
    <row r="12" spans="1:13" s="42" customFormat="1" ht="30" customHeight="1" x14ac:dyDescent="0.15">
      <c r="A12" s="1067" t="s">
        <v>686</v>
      </c>
      <c r="B12" s="862" t="s">
        <v>687</v>
      </c>
      <c r="C12" s="130">
        <v>11.847</v>
      </c>
      <c r="D12" s="742" t="s">
        <v>732</v>
      </c>
      <c r="E12" s="747">
        <v>11.843999999999999</v>
      </c>
      <c r="F12" s="625"/>
      <c r="G12" s="862" t="s">
        <v>210</v>
      </c>
      <c r="H12" s="330" t="s">
        <v>2</v>
      </c>
      <c r="I12" s="623" t="s">
        <v>214</v>
      </c>
      <c r="J12" s="1069" t="s">
        <v>686</v>
      </c>
      <c r="K12" s="865" t="s">
        <v>135</v>
      </c>
      <c r="L12" s="865"/>
      <c r="M12" s="867" t="s">
        <v>125</v>
      </c>
    </row>
    <row r="13" spans="1:13" s="42" customFormat="1" ht="30" customHeight="1" x14ac:dyDescent="0.15">
      <c r="A13" s="1068"/>
      <c r="B13" s="863"/>
      <c r="C13" s="130">
        <v>539.79200000000003</v>
      </c>
      <c r="D13" s="742" t="s">
        <v>732</v>
      </c>
      <c r="E13" s="748">
        <v>689.79200000000003</v>
      </c>
      <c r="F13" s="132"/>
      <c r="G13" s="863"/>
      <c r="H13" s="623" t="s">
        <v>689</v>
      </c>
      <c r="I13" s="361" t="s">
        <v>690</v>
      </c>
      <c r="J13" s="1070"/>
      <c r="K13" s="866"/>
      <c r="L13" s="866"/>
      <c r="M13" s="868"/>
    </row>
    <row r="14" spans="1:13" s="42" customFormat="1" ht="30" customHeight="1" x14ac:dyDescent="0.15">
      <c r="A14" s="626" t="s">
        <v>691</v>
      </c>
      <c r="B14" s="650" t="s">
        <v>692</v>
      </c>
      <c r="C14" s="621">
        <v>2000</v>
      </c>
      <c r="D14" s="128" t="s">
        <v>688</v>
      </c>
      <c r="E14" s="748">
        <v>2000</v>
      </c>
      <c r="F14" s="132"/>
      <c r="G14" s="627" t="s">
        <v>210</v>
      </c>
      <c r="H14" s="623" t="s">
        <v>689</v>
      </c>
      <c r="I14" s="361" t="s">
        <v>690</v>
      </c>
      <c r="J14" s="652" t="s">
        <v>691</v>
      </c>
      <c r="K14" s="331" t="s">
        <v>135</v>
      </c>
      <c r="L14" s="331" t="s">
        <v>135</v>
      </c>
      <c r="M14" s="332"/>
    </row>
    <row r="15" spans="1:13" s="42" customFormat="1" ht="30" customHeight="1" x14ac:dyDescent="0.15">
      <c r="A15" s="626" t="s">
        <v>693</v>
      </c>
      <c r="B15" s="650" t="s">
        <v>694</v>
      </c>
      <c r="C15" s="621">
        <v>2200</v>
      </c>
      <c r="D15" s="128" t="s">
        <v>321</v>
      </c>
      <c r="E15" s="747">
        <v>3700</v>
      </c>
      <c r="F15" s="132"/>
      <c r="G15" s="627" t="s">
        <v>210</v>
      </c>
      <c r="H15" s="623" t="s">
        <v>218</v>
      </c>
      <c r="I15" s="361" t="s">
        <v>219</v>
      </c>
      <c r="J15" s="652" t="s">
        <v>693</v>
      </c>
      <c r="K15" s="331"/>
      <c r="L15" s="331" t="s">
        <v>135</v>
      </c>
      <c r="M15" s="332"/>
    </row>
    <row r="16" spans="1:13" s="42" customFormat="1" ht="75" customHeight="1" x14ac:dyDescent="0.15">
      <c r="A16" s="626" t="s">
        <v>695</v>
      </c>
      <c r="B16" s="650" t="s">
        <v>696</v>
      </c>
      <c r="C16" s="621">
        <v>6300</v>
      </c>
      <c r="D16" s="128" t="s">
        <v>688</v>
      </c>
      <c r="E16" s="748">
        <v>9500</v>
      </c>
      <c r="F16" s="132" t="s">
        <v>1741</v>
      </c>
      <c r="G16" s="627" t="s">
        <v>210</v>
      </c>
      <c r="H16" s="623" t="s">
        <v>218</v>
      </c>
      <c r="I16" s="361" t="s">
        <v>690</v>
      </c>
      <c r="J16" s="652" t="s">
        <v>695</v>
      </c>
      <c r="K16" s="331" t="s">
        <v>135</v>
      </c>
      <c r="L16" s="331" t="s">
        <v>135</v>
      </c>
      <c r="M16" s="332"/>
    </row>
    <row r="17" spans="1:13" s="42" customFormat="1" ht="30" customHeight="1" x14ac:dyDescent="0.15">
      <c r="A17" s="626" t="s">
        <v>697</v>
      </c>
      <c r="B17" s="650" t="s">
        <v>698</v>
      </c>
      <c r="C17" s="621">
        <v>2300</v>
      </c>
      <c r="D17" s="128" t="s">
        <v>321</v>
      </c>
      <c r="E17" s="748">
        <v>2700</v>
      </c>
      <c r="F17" s="132"/>
      <c r="G17" s="627" t="s">
        <v>210</v>
      </c>
      <c r="H17" s="623" t="s">
        <v>218</v>
      </c>
      <c r="I17" s="361" t="s">
        <v>219</v>
      </c>
      <c r="J17" s="652" t="s">
        <v>697</v>
      </c>
      <c r="K17" s="331"/>
      <c r="L17" s="331" t="s">
        <v>135</v>
      </c>
      <c r="M17" s="332"/>
    </row>
    <row r="18" spans="1:13" s="42" customFormat="1" ht="30" customHeight="1" x14ac:dyDescent="0.15">
      <c r="A18" s="626" t="s">
        <v>699</v>
      </c>
      <c r="B18" s="650" t="s">
        <v>700</v>
      </c>
      <c r="C18" s="621">
        <v>2000</v>
      </c>
      <c r="D18" s="128" t="s">
        <v>321</v>
      </c>
      <c r="E18" s="747">
        <v>5000</v>
      </c>
      <c r="F18" s="132"/>
      <c r="G18" s="627" t="s">
        <v>210</v>
      </c>
      <c r="H18" s="623" t="s">
        <v>218</v>
      </c>
      <c r="I18" s="361" t="s">
        <v>690</v>
      </c>
      <c r="J18" s="652" t="s">
        <v>699</v>
      </c>
      <c r="K18" s="331" t="s">
        <v>135</v>
      </c>
      <c r="L18" s="331"/>
      <c r="M18" s="332"/>
    </row>
    <row r="19" spans="1:13" s="42" customFormat="1" ht="63" customHeight="1" x14ac:dyDescent="0.15">
      <c r="A19" s="626" t="s">
        <v>701</v>
      </c>
      <c r="B19" s="650" t="s">
        <v>702</v>
      </c>
      <c r="C19" s="621">
        <v>2000</v>
      </c>
      <c r="D19" s="128" t="s">
        <v>688</v>
      </c>
      <c r="E19" s="748">
        <v>4500</v>
      </c>
      <c r="F19" s="132" t="s">
        <v>1741</v>
      </c>
      <c r="G19" s="627" t="s">
        <v>210</v>
      </c>
      <c r="H19" s="623" t="s">
        <v>218</v>
      </c>
      <c r="I19" s="361" t="s">
        <v>219</v>
      </c>
      <c r="J19" s="652" t="s">
        <v>701</v>
      </c>
      <c r="K19" s="331"/>
      <c r="L19" s="331" t="s">
        <v>135</v>
      </c>
      <c r="M19" s="332"/>
    </row>
    <row r="20" spans="1:13" s="42" customFormat="1" ht="30" customHeight="1" x14ac:dyDescent="0.15">
      <c r="A20" s="626" t="s">
        <v>703</v>
      </c>
      <c r="B20" s="650" t="s">
        <v>704</v>
      </c>
      <c r="C20" s="621">
        <v>250</v>
      </c>
      <c r="D20" s="128" t="s">
        <v>688</v>
      </c>
      <c r="E20" s="748">
        <v>250</v>
      </c>
      <c r="F20" s="132"/>
      <c r="G20" s="627" t="s">
        <v>210</v>
      </c>
      <c r="H20" s="623" t="s">
        <v>218</v>
      </c>
      <c r="I20" s="361" t="s">
        <v>219</v>
      </c>
      <c r="J20" s="652" t="s">
        <v>703</v>
      </c>
      <c r="K20" s="331" t="s">
        <v>135</v>
      </c>
      <c r="L20" s="331"/>
      <c r="M20" s="332"/>
    </row>
    <row r="21" spans="1:13" s="42" customFormat="1" ht="30" customHeight="1" x14ac:dyDescent="0.15">
      <c r="A21" s="626" t="s">
        <v>705</v>
      </c>
      <c r="B21" s="650" t="s">
        <v>706</v>
      </c>
      <c r="C21" s="621">
        <v>150</v>
      </c>
      <c r="D21" s="128" t="s">
        <v>688</v>
      </c>
      <c r="E21" s="748">
        <v>150</v>
      </c>
      <c r="F21" s="132"/>
      <c r="G21" s="627" t="s">
        <v>210</v>
      </c>
      <c r="H21" s="622" t="s">
        <v>218</v>
      </c>
      <c r="I21" s="361" t="s">
        <v>690</v>
      </c>
      <c r="J21" s="652" t="s">
        <v>705</v>
      </c>
      <c r="K21" s="331" t="s">
        <v>135</v>
      </c>
      <c r="L21" s="331"/>
      <c r="M21" s="332"/>
    </row>
    <row r="22" spans="1:13" s="42" customFormat="1" ht="30" customHeight="1" x14ac:dyDescent="0.15">
      <c r="A22" s="626" t="s">
        <v>707</v>
      </c>
      <c r="B22" s="334" t="s">
        <v>708</v>
      </c>
      <c r="C22" s="621">
        <v>2965</v>
      </c>
      <c r="D22" s="128" t="s">
        <v>688</v>
      </c>
      <c r="E22" s="621">
        <v>2965</v>
      </c>
      <c r="F22" s="132"/>
      <c r="G22" s="334" t="s">
        <v>279</v>
      </c>
      <c r="H22" s="623" t="s">
        <v>689</v>
      </c>
      <c r="I22" s="361" t="s">
        <v>219</v>
      </c>
      <c r="J22" s="652" t="s">
        <v>707</v>
      </c>
      <c r="K22" s="331" t="s">
        <v>125</v>
      </c>
      <c r="L22" s="331" t="s">
        <v>135</v>
      </c>
      <c r="M22" s="332" t="s">
        <v>125</v>
      </c>
    </row>
    <row r="23" spans="1:13" s="42" customFormat="1" ht="30" customHeight="1" x14ac:dyDescent="0.15">
      <c r="A23" s="626" t="s">
        <v>709</v>
      </c>
      <c r="B23" s="132" t="s">
        <v>710</v>
      </c>
      <c r="C23" s="621">
        <v>60</v>
      </c>
      <c r="D23" s="128" t="s">
        <v>688</v>
      </c>
      <c r="E23" s="748">
        <v>60</v>
      </c>
      <c r="F23" s="132"/>
      <c r="G23" s="628" t="s">
        <v>210</v>
      </c>
      <c r="H23" s="623" t="s">
        <v>218</v>
      </c>
      <c r="I23" s="361" t="s">
        <v>219</v>
      </c>
      <c r="J23" s="652" t="s">
        <v>709</v>
      </c>
      <c r="K23" s="331" t="s">
        <v>135</v>
      </c>
      <c r="L23" s="331"/>
      <c r="M23" s="332"/>
    </row>
    <row r="24" spans="1:13" s="42" customFormat="1" ht="30" customHeight="1" x14ac:dyDescent="0.15">
      <c r="A24" s="626" t="s">
        <v>712</v>
      </c>
      <c r="B24" s="325" t="s">
        <v>711</v>
      </c>
      <c r="C24" s="629">
        <v>1000</v>
      </c>
      <c r="D24" s="630" t="s">
        <v>321</v>
      </c>
      <c r="E24" s="750">
        <v>1500</v>
      </c>
      <c r="F24" s="665"/>
      <c r="G24" s="631" t="s">
        <v>1360</v>
      </c>
      <c r="H24" s="632" t="s">
        <v>689</v>
      </c>
      <c r="I24" s="633" t="s">
        <v>219</v>
      </c>
      <c r="J24" s="402" t="s">
        <v>688</v>
      </c>
      <c r="K24" s="651"/>
      <c r="L24" s="651" t="s">
        <v>215</v>
      </c>
      <c r="M24" s="666"/>
    </row>
    <row r="25" spans="1:13" s="42" customFormat="1" ht="30" customHeight="1" x14ac:dyDescent="0.15">
      <c r="A25" s="739" t="s">
        <v>713</v>
      </c>
      <c r="B25" s="732" t="s">
        <v>813</v>
      </c>
      <c r="C25" s="629">
        <v>183.334</v>
      </c>
      <c r="D25" s="128" t="s">
        <v>321</v>
      </c>
      <c r="E25" s="38">
        <v>0</v>
      </c>
      <c r="F25" s="732"/>
      <c r="G25" s="665" t="s">
        <v>210</v>
      </c>
      <c r="H25" s="632" t="s">
        <v>757</v>
      </c>
      <c r="I25" s="633" t="s">
        <v>759</v>
      </c>
      <c r="J25" s="734" t="s">
        <v>712</v>
      </c>
      <c r="K25" s="728"/>
      <c r="L25" s="728" t="s">
        <v>135</v>
      </c>
      <c r="M25" s="730"/>
    </row>
    <row r="26" spans="1:13" ht="24.2" customHeight="1" x14ac:dyDescent="0.15">
      <c r="A26" s="185"/>
      <c r="B26" s="186" t="s">
        <v>1254</v>
      </c>
      <c r="C26" s="143"/>
      <c r="D26" s="740"/>
      <c r="E26" s="741"/>
      <c r="F26" s="144"/>
      <c r="G26" s="144"/>
      <c r="H26" s="144"/>
      <c r="I26" s="187"/>
      <c r="J26" s="90"/>
      <c r="K26" s="144"/>
      <c r="L26" s="144"/>
      <c r="M26" s="145" t="s">
        <v>125</v>
      </c>
    </row>
    <row r="27" spans="1:13" s="42" customFormat="1" ht="39.75" customHeight="1" x14ac:dyDescent="0.15">
      <c r="A27" s="698" t="s">
        <v>823</v>
      </c>
      <c r="B27" s="687" t="s">
        <v>714</v>
      </c>
      <c r="C27" s="621">
        <v>29.364999999999998</v>
      </c>
      <c r="D27" s="128" t="s">
        <v>814</v>
      </c>
      <c r="E27" s="621">
        <v>29.751000000000001</v>
      </c>
      <c r="F27" s="132"/>
      <c r="G27" s="334" t="s">
        <v>279</v>
      </c>
      <c r="H27" s="330" t="s">
        <v>2</v>
      </c>
      <c r="I27" s="623" t="s">
        <v>824</v>
      </c>
      <c r="J27" s="685" t="s">
        <v>713</v>
      </c>
      <c r="K27" s="331" t="s">
        <v>135</v>
      </c>
      <c r="L27" s="331"/>
      <c r="M27" s="332" t="s">
        <v>125</v>
      </c>
    </row>
    <row r="28" spans="1:13" s="42" customFormat="1" ht="40.700000000000003" customHeight="1" x14ac:dyDescent="0.15">
      <c r="A28" s="698" t="s">
        <v>825</v>
      </c>
      <c r="B28" s="687" t="s">
        <v>717</v>
      </c>
      <c r="C28" s="621">
        <v>30.085000000000001</v>
      </c>
      <c r="D28" s="128" t="s">
        <v>826</v>
      </c>
      <c r="E28" s="634">
        <v>45.279000000000003</v>
      </c>
      <c r="F28" s="132"/>
      <c r="G28" s="334" t="s">
        <v>279</v>
      </c>
      <c r="H28" s="635" t="s">
        <v>2</v>
      </c>
      <c r="I28" s="623" t="s">
        <v>715</v>
      </c>
      <c r="J28" s="685" t="s">
        <v>716</v>
      </c>
      <c r="K28" s="822" t="s">
        <v>215</v>
      </c>
      <c r="L28" s="822"/>
      <c r="M28" s="684"/>
    </row>
    <row r="29" spans="1:13" ht="24.2" customHeight="1" x14ac:dyDescent="0.15">
      <c r="A29" s="185"/>
      <c r="B29" s="186" t="s">
        <v>1259</v>
      </c>
      <c r="C29" s="143"/>
      <c r="D29" s="267"/>
      <c r="E29" s="143"/>
      <c r="F29" s="144"/>
      <c r="G29" s="144"/>
      <c r="H29" s="144"/>
      <c r="I29" s="187"/>
      <c r="J29" s="90"/>
      <c r="K29" s="144"/>
      <c r="L29" s="144"/>
      <c r="M29" s="145" t="s">
        <v>125</v>
      </c>
    </row>
    <row r="30" spans="1:13" s="42" customFormat="1" ht="38.25" customHeight="1" x14ac:dyDescent="0.15">
      <c r="A30" s="698" t="s">
        <v>827</v>
      </c>
      <c r="B30" s="693" t="s">
        <v>719</v>
      </c>
      <c r="C30" s="621">
        <v>20.196000000000002</v>
      </c>
      <c r="D30" s="128" t="s">
        <v>814</v>
      </c>
      <c r="E30" s="621">
        <v>38.000999999999998</v>
      </c>
      <c r="F30" s="132"/>
      <c r="G30" s="636" t="s">
        <v>1363</v>
      </c>
      <c r="H30" s="635" t="s">
        <v>2</v>
      </c>
      <c r="I30" s="637" t="s">
        <v>433</v>
      </c>
      <c r="J30" s="685" t="s">
        <v>718</v>
      </c>
      <c r="K30" s="331" t="s">
        <v>135</v>
      </c>
      <c r="L30" s="331"/>
      <c r="M30" s="332"/>
    </row>
    <row r="31" spans="1:13" s="42" customFormat="1" ht="38.25" customHeight="1" x14ac:dyDescent="0.15">
      <c r="A31" s="698" t="s">
        <v>828</v>
      </c>
      <c r="B31" s="693" t="s">
        <v>829</v>
      </c>
      <c r="C31" s="621">
        <v>16.791</v>
      </c>
      <c r="D31" s="128" t="s">
        <v>830</v>
      </c>
      <c r="E31" s="621">
        <v>20.076000000000001</v>
      </c>
      <c r="F31" s="132"/>
      <c r="G31" s="636" t="s">
        <v>1363</v>
      </c>
      <c r="H31" s="635" t="s">
        <v>2</v>
      </c>
      <c r="I31" s="637" t="s">
        <v>433</v>
      </c>
      <c r="J31" s="685" t="s">
        <v>720</v>
      </c>
      <c r="K31" s="331" t="s">
        <v>135</v>
      </c>
      <c r="L31" s="331"/>
      <c r="M31" s="332"/>
    </row>
    <row r="32" spans="1:13" s="42" customFormat="1" ht="38.25" customHeight="1" x14ac:dyDescent="0.15">
      <c r="A32" s="698" t="s">
        <v>831</v>
      </c>
      <c r="B32" s="693" t="s">
        <v>832</v>
      </c>
      <c r="C32" s="621">
        <v>13.121</v>
      </c>
      <c r="D32" s="128" t="s">
        <v>826</v>
      </c>
      <c r="E32" s="621">
        <v>15.201000000000001</v>
      </c>
      <c r="F32" s="132"/>
      <c r="G32" s="636" t="s">
        <v>1360</v>
      </c>
      <c r="H32" s="635" t="s">
        <v>2</v>
      </c>
      <c r="I32" s="637" t="s">
        <v>433</v>
      </c>
      <c r="J32" s="685" t="s">
        <v>721</v>
      </c>
      <c r="K32" s="331" t="s">
        <v>135</v>
      </c>
      <c r="L32" s="331"/>
      <c r="M32" s="332"/>
    </row>
    <row r="33" spans="1:13" s="42" customFormat="1" ht="38.25" customHeight="1" x14ac:dyDescent="0.15">
      <c r="A33" s="698" t="s">
        <v>833</v>
      </c>
      <c r="B33" s="693" t="s">
        <v>760</v>
      </c>
      <c r="C33" s="621">
        <v>1206.5309999999999</v>
      </c>
      <c r="D33" s="128" t="s">
        <v>814</v>
      </c>
      <c r="E33" s="340">
        <v>1206.5309999999999</v>
      </c>
      <c r="F33" s="132"/>
      <c r="G33" s="636" t="s">
        <v>1373</v>
      </c>
      <c r="H33" s="635" t="s">
        <v>2</v>
      </c>
      <c r="I33" s="637" t="s">
        <v>433</v>
      </c>
      <c r="J33" s="638" t="s">
        <v>814</v>
      </c>
      <c r="K33" s="667" t="s">
        <v>125</v>
      </c>
      <c r="L33" s="667" t="s">
        <v>227</v>
      </c>
      <c r="M33" s="332"/>
    </row>
    <row r="34" spans="1:13" ht="24.2" customHeight="1" x14ac:dyDescent="0.15">
      <c r="A34" s="185"/>
      <c r="B34" s="186" t="s">
        <v>1256</v>
      </c>
      <c r="C34" s="143"/>
      <c r="D34" s="267"/>
      <c r="E34" s="143"/>
      <c r="F34" s="144"/>
      <c r="G34" s="144"/>
      <c r="H34" s="144"/>
      <c r="I34" s="187"/>
      <c r="J34" s="90"/>
      <c r="K34" s="144"/>
      <c r="L34" s="144"/>
      <c r="M34" s="145" t="s">
        <v>125</v>
      </c>
    </row>
    <row r="35" spans="1:13" s="42" customFormat="1" ht="36.75" customHeight="1" x14ac:dyDescent="0.15">
      <c r="A35" s="626" t="s">
        <v>729</v>
      </c>
      <c r="B35" s="132" t="s">
        <v>723</v>
      </c>
      <c r="C35" s="621">
        <v>15.7</v>
      </c>
      <c r="D35" s="128" t="s">
        <v>321</v>
      </c>
      <c r="E35" s="621">
        <v>15.996</v>
      </c>
      <c r="F35" s="132"/>
      <c r="G35" s="636" t="s">
        <v>724</v>
      </c>
      <c r="H35" s="635" t="s">
        <v>2</v>
      </c>
      <c r="I35" s="637" t="s">
        <v>725</v>
      </c>
      <c r="J35" s="652" t="s">
        <v>722</v>
      </c>
      <c r="K35" s="331" t="s">
        <v>135</v>
      </c>
      <c r="L35" s="331"/>
      <c r="M35" s="332"/>
    </row>
    <row r="36" spans="1:13" s="42" customFormat="1" ht="36.75" customHeight="1" thickBot="1" x14ac:dyDescent="0.2">
      <c r="A36" s="626" t="s">
        <v>761</v>
      </c>
      <c r="B36" s="132" t="s">
        <v>727</v>
      </c>
      <c r="C36" s="621">
        <v>32.770000000000003</v>
      </c>
      <c r="D36" s="128" t="s">
        <v>321</v>
      </c>
      <c r="E36" s="621">
        <v>28.567</v>
      </c>
      <c r="F36" s="132"/>
      <c r="G36" s="636" t="s">
        <v>724</v>
      </c>
      <c r="H36" s="635" t="s">
        <v>2</v>
      </c>
      <c r="I36" s="637" t="s">
        <v>728</v>
      </c>
      <c r="J36" s="652" t="s">
        <v>726</v>
      </c>
      <c r="K36" s="331" t="s">
        <v>135</v>
      </c>
      <c r="L36" s="331"/>
      <c r="M36" s="332"/>
    </row>
    <row r="37" spans="1:13" ht="14.25" thickTop="1" x14ac:dyDescent="0.15">
      <c r="A37" s="984" t="s">
        <v>34</v>
      </c>
      <c r="B37" s="985"/>
      <c r="C37" s="639">
        <f>SUMIF($H$9:$H$36,"一般会計",C9:C36)</f>
        <v>1376.4059999999999</v>
      </c>
      <c r="D37" s="640" t="s">
        <v>391</v>
      </c>
      <c r="E37" s="641">
        <f>SUMIF($H$9:$H$36,"一般会計",E9:E36)</f>
        <v>1411.2460000000001</v>
      </c>
      <c r="F37" s="996"/>
      <c r="G37" s="996"/>
      <c r="H37" s="1038"/>
      <c r="I37" s="1038"/>
      <c r="J37" s="1038"/>
      <c r="K37" s="999"/>
      <c r="L37" s="999"/>
      <c r="M37" s="1064"/>
    </row>
    <row r="38" spans="1:13" x14ac:dyDescent="0.15">
      <c r="A38" s="986"/>
      <c r="B38" s="987"/>
      <c r="C38" s="642">
        <f>SUMIF($H$9:$H$36,"ｴﾈﾙｷﾞｰ対策特別会計ｴﾈﾙｷﾞｰ需給勘定",C9:C36)</f>
        <v>22578.126</v>
      </c>
      <c r="D38" s="331" t="s">
        <v>675</v>
      </c>
      <c r="E38" s="643">
        <f>SUMIF($H$9:$H$36,"ｴﾈﾙｷﾞｰ対策特別会計ｴﾈﾙｷﾞｰ需給勘定",E9:E36)</f>
        <v>34244.792000000001</v>
      </c>
      <c r="F38" s="997"/>
      <c r="G38" s="997"/>
      <c r="H38" s="1011"/>
      <c r="I38" s="1011"/>
      <c r="J38" s="1011"/>
      <c r="K38" s="1014"/>
      <c r="L38" s="1014"/>
      <c r="M38" s="1065"/>
    </row>
    <row r="39" spans="1:13" ht="14.25" thickBot="1" x14ac:dyDescent="0.2">
      <c r="A39" s="1005"/>
      <c r="B39" s="1006"/>
      <c r="C39" s="644">
        <f>SUMIF($H$9:$H$36,"ｴﾈﾙｷﾞｰ対策特別会計電源開発促進勘定",C9:C36)</f>
        <v>0</v>
      </c>
      <c r="D39" s="645" t="s">
        <v>676</v>
      </c>
      <c r="E39" s="646">
        <f>SUMIF($H$9:$H$36,"ｴﾈﾙｷﾞｰ対策特別会計電源開発促進勘定",E9:E36)</f>
        <v>0</v>
      </c>
      <c r="F39" s="998"/>
      <c r="G39" s="998"/>
      <c r="H39" s="1039"/>
      <c r="I39" s="1039"/>
      <c r="J39" s="1039"/>
      <c r="K39" s="1040"/>
      <c r="L39" s="1040"/>
      <c r="M39" s="1066"/>
    </row>
    <row r="40" spans="1:13" ht="20.100000000000001" customHeight="1" x14ac:dyDescent="0.15">
      <c r="A40" s="22"/>
      <c r="K40" s="91"/>
      <c r="L40" s="91"/>
      <c r="M40" s="91"/>
    </row>
    <row r="41" spans="1:13" ht="20.100000000000001" customHeight="1" x14ac:dyDescent="0.15">
      <c r="A41" s="22"/>
      <c r="K41" s="88"/>
      <c r="L41" s="88"/>
      <c r="M41" s="88"/>
    </row>
    <row r="42" spans="1:13" ht="20.100000000000001" customHeight="1" x14ac:dyDescent="0.15">
      <c r="A42" s="23"/>
      <c r="B42" s="8"/>
      <c r="C42" s="9"/>
      <c r="D42" s="9"/>
      <c r="E42" s="9"/>
      <c r="F42" s="9"/>
      <c r="G42" s="9"/>
      <c r="H42" s="8"/>
      <c r="I42" s="8"/>
      <c r="J42" s="8"/>
      <c r="K42" s="88"/>
      <c r="L42" s="88"/>
      <c r="M42" s="88"/>
    </row>
    <row r="43" spans="1:13" ht="20.100000000000001" customHeight="1" x14ac:dyDescent="0.15">
      <c r="A43" s="23"/>
      <c r="K43" s="88"/>
      <c r="L43" s="88"/>
      <c r="M43" s="88"/>
    </row>
    <row r="44" spans="1:13" x14ac:dyDescent="0.15">
      <c r="K44" s="88"/>
      <c r="L44" s="88"/>
      <c r="M44" s="88"/>
    </row>
    <row r="45" spans="1:13" x14ac:dyDescent="0.15">
      <c r="K45" s="88"/>
      <c r="L45" s="88"/>
      <c r="M45" s="88"/>
    </row>
    <row r="46" spans="1:13" x14ac:dyDescent="0.15">
      <c r="K46" s="88"/>
      <c r="L46" s="88"/>
      <c r="M46" s="88"/>
    </row>
    <row r="47" spans="1:13" x14ac:dyDescent="0.15">
      <c r="K47" s="88"/>
      <c r="L47" s="88"/>
      <c r="M47" s="88"/>
    </row>
    <row r="48" spans="1:13" x14ac:dyDescent="0.15">
      <c r="K48" s="88"/>
      <c r="L48" s="88"/>
      <c r="M48" s="88"/>
    </row>
    <row r="49" spans="11:13" x14ac:dyDescent="0.15">
      <c r="K49" s="88"/>
      <c r="L49" s="88"/>
      <c r="M49" s="88"/>
    </row>
    <row r="50" spans="11:13" x14ac:dyDescent="0.15">
      <c r="K50" s="88"/>
      <c r="L50" s="88"/>
      <c r="M50" s="88"/>
    </row>
    <row r="51" spans="11:13" x14ac:dyDescent="0.15">
      <c r="M51" s="1060"/>
    </row>
    <row r="52" spans="11:13" x14ac:dyDescent="0.15">
      <c r="M52" s="1060"/>
    </row>
    <row r="53" spans="11:13" x14ac:dyDescent="0.15">
      <c r="M53" s="1060"/>
    </row>
    <row r="54" spans="11:13" x14ac:dyDescent="0.15">
      <c r="M54" s="1060"/>
    </row>
    <row r="55" spans="11:13" x14ac:dyDescent="0.15">
      <c r="M55" s="1060"/>
    </row>
    <row r="56" spans="11:13" x14ac:dyDescent="0.15">
      <c r="M56" s="1060"/>
    </row>
    <row r="57" spans="11:13" x14ac:dyDescent="0.15">
      <c r="M57" s="1060"/>
    </row>
    <row r="58" spans="11:13" x14ac:dyDescent="0.15">
      <c r="M58" s="1060"/>
    </row>
    <row r="59" spans="11:13" x14ac:dyDescent="0.15">
      <c r="M59" s="1060"/>
    </row>
  </sheetData>
  <autoFilter ref="A7:N7"/>
  <mergeCells count="33">
    <mergeCell ref="A37:B39"/>
    <mergeCell ref="F37:F39"/>
    <mergeCell ref="G37:G39"/>
    <mergeCell ref="H37:H39"/>
    <mergeCell ref="I37:I39"/>
    <mergeCell ref="A12:A13"/>
    <mergeCell ref="B12:B13"/>
    <mergeCell ref="G12:G13"/>
    <mergeCell ref="J12:J13"/>
    <mergeCell ref="K12:K13"/>
    <mergeCell ref="M51:M53"/>
    <mergeCell ref="M54:M56"/>
    <mergeCell ref="M57:M59"/>
    <mergeCell ref="J5:J7"/>
    <mergeCell ref="L12:L13"/>
    <mergeCell ref="M12:M13"/>
    <mergeCell ref="J37:J39"/>
    <mergeCell ref="K37:K39"/>
    <mergeCell ref="L37:L39"/>
    <mergeCell ref="M37:M39"/>
    <mergeCell ref="J4:M4"/>
    <mergeCell ref="M5:M7"/>
    <mergeCell ref="K5:K7"/>
    <mergeCell ref="L5:L7"/>
    <mergeCell ref="A5:A7"/>
    <mergeCell ref="B5:B7"/>
    <mergeCell ref="C5:C7"/>
    <mergeCell ref="D5:D7"/>
    <mergeCell ref="E5:E7"/>
    <mergeCell ref="F5:F7"/>
    <mergeCell ref="G5:G7"/>
    <mergeCell ref="H5:H7"/>
    <mergeCell ref="I5:I7"/>
  </mergeCells>
  <phoneticPr fontId="1"/>
  <dataValidations count="1">
    <dataValidation type="list" allowBlank="1" showInputMessage="1" showErrorMessage="1" sqref="K40:M50 K37 K8:M12 K14:M36">
      <formula1>"○, 　,"</formula1>
    </dataValidation>
  </dataValidations>
  <printOptions horizontalCentered="1"/>
  <pageMargins left="0.39370078740157483" right="0.39370078740157483" top="0.78740157480314965" bottom="0.59055118110236227" header="0.51181102362204722" footer="0.39370078740157483"/>
  <pageSetup paperSize="8" scale="68"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M77"/>
  <sheetViews>
    <sheetView view="pageBreakPreview" zoomScale="60" zoomScaleNormal="100" zoomScalePageLayoutView="80" workbookViewId="0">
      <selection activeCell="D14" sqref="D14"/>
    </sheetView>
  </sheetViews>
  <sheetFormatPr defaultColWidth="9" defaultRowHeight="13.5" x14ac:dyDescent="0.15"/>
  <cols>
    <col min="1" max="1" width="6.875" style="2" customWidth="1"/>
    <col min="2" max="2" width="54.125" style="2" customWidth="1"/>
    <col min="3" max="3" width="12.125" style="2" customWidth="1"/>
    <col min="4" max="4" width="40.875" style="2" customWidth="1"/>
    <col min="5" max="5" width="15" style="2" customWidth="1"/>
    <col min="6" max="6" width="25.875" style="2" customWidth="1"/>
    <col min="7" max="7" width="17.875" style="2" customWidth="1"/>
    <col min="8" max="8" width="16.875" style="2" customWidth="1"/>
    <col min="9" max="9" width="34.375" style="2" customWidth="1"/>
    <col min="10" max="10" width="12.875" style="2" customWidth="1"/>
    <col min="11" max="12" width="4.875" style="2" customWidth="1"/>
    <col min="13" max="13" width="5.125" style="2" customWidth="1"/>
    <col min="14" max="14" width="10.875" style="2" customWidth="1"/>
    <col min="15" max="16384" width="9" style="2"/>
  </cols>
  <sheetData>
    <row r="1" spans="1:13" ht="21" x14ac:dyDescent="0.2">
      <c r="A1" s="27" t="s">
        <v>182</v>
      </c>
    </row>
    <row r="2" spans="1:13" ht="13.35" customHeight="1" x14ac:dyDescent="0.15"/>
    <row r="3" spans="1:13" ht="18.75" x14ac:dyDescent="0.2">
      <c r="A3" s="19" t="s">
        <v>47</v>
      </c>
    </row>
    <row r="4" spans="1:13" ht="14.25" thickBot="1" x14ac:dyDescent="0.2">
      <c r="A4" s="17"/>
      <c r="B4" s="3"/>
      <c r="C4" s="1"/>
      <c r="D4" s="1"/>
      <c r="E4" s="1"/>
      <c r="F4" s="1"/>
      <c r="G4" s="1"/>
      <c r="H4" s="284"/>
      <c r="I4" s="284"/>
      <c r="J4" s="869" t="s">
        <v>78</v>
      </c>
      <c r="K4" s="869"/>
      <c r="L4" s="869"/>
      <c r="M4" s="870"/>
    </row>
    <row r="5" spans="1:13" ht="20.100000000000001" customHeight="1" x14ac:dyDescent="0.15">
      <c r="A5" s="872" t="s">
        <v>67</v>
      </c>
      <c r="B5" s="875" t="s">
        <v>73</v>
      </c>
      <c r="C5" s="878" t="s">
        <v>186</v>
      </c>
      <c r="D5" s="878" t="s">
        <v>103</v>
      </c>
      <c r="E5" s="878" t="s">
        <v>185</v>
      </c>
      <c r="F5" s="875" t="s">
        <v>0</v>
      </c>
      <c r="G5" s="875" t="s">
        <v>58</v>
      </c>
      <c r="H5" s="875" t="s">
        <v>35</v>
      </c>
      <c r="I5" s="900" t="s">
        <v>36</v>
      </c>
      <c r="J5" s="1061" t="s">
        <v>179</v>
      </c>
      <c r="K5" s="878" t="s">
        <v>144</v>
      </c>
      <c r="L5" s="878" t="s">
        <v>145</v>
      </c>
      <c r="M5" s="895" t="s">
        <v>133</v>
      </c>
    </row>
    <row r="6" spans="1:13" ht="20.100000000000001" customHeight="1" x14ac:dyDescent="0.15">
      <c r="A6" s="873"/>
      <c r="B6" s="876"/>
      <c r="C6" s="884"/>
      <c r="D6" s="884"/>
      <c r="E6" s="884"/>
      <c r="F6" s="876"/>
      <c r="G6" s="885"/>
      <c r="H6" s="901"/>
      <c r="I6" s="901"/>
      <c r="J6" s="1062"/>
      <c r="K6" s="925"/>
      <c r="L6" s="925"/>
      <c r="M6" s="896"/>
    </row>
    <row r="7" spans="1:13" ht="20.100000000000001" customHeight="1" thickBot="1" x14ac:dyDescent="0.2">
      <c r="A7" s="874"/>
      <c r="B7" s="877"/>
      <c r="C7" s="880"/>
      <c r="D7" s="880"/>
      <c r="E7" s="880"/>
      <c r="F7" s="877"/>
      <c r="G7" s="886"/>
      <c r="H7" s="902"/>
      <c r="I7" s="902"/>
      <c r="J7" s="1063"/>
      <c r="K7" s="926"/>
      <c r="L7" s="926"/>
      <c r="M7" s="897"/>
    </row>
    <row r="8" spans="1:13" ht="24.6" customHeight="1" x14ac:dyDescent="0.15">
      <c r="A8" s="106"/>
      <c r="B8" s="107" t="s">
        <v>98</v>
      </c>
      <c r="C8" s="109"/>
      <c r="D8" s="109"/>
      <c r="E8" s="109"/>
      <c r="F8" s="108"/>
      <c r="G8" s="108"/>
      <c r="H8" s="108"/>
      <c r="I8" s="112"/>
      <c r="J8" s="89"/>
      <c r="K8" s="182"/>
      <c r="L8" s="108"/>
      <c r="M8" s="113"/>
    </row>
    <row r="9" spans="1:13" ht="22.5" x14ac:dyDescent="0.15">
      <c r="A9" s="224">
        <v>1</v>
      </c>
      <c r="B9" s="210" t="s">
        <v>24</v>
      </c>
      <c r="C9" s="211">
        <v>3000</v>
      </c>
      <c r="D9" s="265" t="s">
        <v>63</v>
      </c>
      <c r="E9" s="127">
        <v>2900</v>
      </c>
      <c r="F9" s="213"/>
      <c r="G9" s="220" t="s">
        <v>64</v>
      </c>
      <c r="H9" s="223" t="s">
        <v>2</v>
      </c>
      <c r="I9" s="222" t="s">
        <v>3</v>
      </c>
      <c r="J9" s="222"/>
      <c r="K9" s="218" t="s">
        <v>135</v>
      </c>
      <c r="L9" s="218"/>
      <c r="M9" s="219"/>
    </row>
    <row r="10" spans="1:13" ht="22.5" x14ac:dyDescent="0.15">
      <c r="A10" s="224">
        <v>2</v>
      </c>
      <c r="B10" s="210" t="s">
        <v>42</v>
      </c>
      <c r="C10" s="211">
        <v>800</v>
      </c>
      <c r="D10" s="265" t="s">
        <v>63</v>
      </c>
      <c r="E10" s="127">
        <v>500</v>
      </c>
      <c r="F10" s="213"/>
      <c r="G10" s="213" t="s">
        <v>65</v>
      </c>
      <c r="H10" s="217" t="s">
        <v>5</v>
      </c>
      <c r="I10" s="215" t="s">
        <v>3</v>
      </c>
      <c r="J10" s="215"/>
      <c r="K10" s="218" t="s">
        <v>135</v>
      </c>
      <c r="L10" s="218"/>
      <c r="M10" s="219"/>
    </row>
    <row r="11" spans="1:13" ht="22.5" x14ac:dyDescent="0.15">
      <c r="A11" s="224">
        <v>3</v>
      </c>
      <c r="B11" s="210" t="s">
        <v>43</v>
      </c>
      <c r="C11" s="211">
        <v>5000</v>
      </c>
      <c r="D11" s="265" t="s">
        <v>63</v>
      </c>
      <c r="E11" s="127">
        <v>4500</v>
      </c>
      <c r="F11" s="213"/>
      <c r="G11" s="213" t="s">
        <v>66</v>
      </c>
      <c r="H11" s="217" t="s">
        <v>5</v>
      </c>
      <c r="I11" s="215" t="s">
        <v>3</v>
      </c>
      <c r="J11" s="215"/>
      <c r="K11" s="218"/>
      <c r="L11" s="218" t="s">
        <v>135</v>
      </c>
      <c r="M11" s="219"/>
    </row>
    <row r="12" spans="1:13" ht="22.5" x14ac:dyDescent="0.15">
      <c r="A12" s="224">
        <v>4</v>
      </c>
      <c r="B12" s="210" t="s">
        <v>74</v>
      </c>
      <c r="C12" s="211">
        <v>0</v>
      </c>
      <c r="D12" s="265" t="s">
        <v>63</v>
      </c>
      <c r="E12" s="127">
        <v>0</v>
      </c>
      <c r="F12" s="213"/>
      <c r="G12" s="213" t="s">
        <v>75</v>
      </c>
      <c r="H12" s="217" t="s">
        <v>5</v>
      </c>
      <c r="I12" s="215" t="s">
        <v>3</v>
      </c>
      <c r="J12" s="215"/>
      <c r="K12" s="218"/>
      <c r="L12" s="218"/>
      <c r="M12" s="219"/>
    </row>
    <row r="13" spans="1:13" ht="22.5" x14ac:dyDescent="0.15">
      <c r="A13" s="225">
        <v>5</v>
      </c>
      <c r="B13" s="226" t="s">
        <v>76</v>
      </c>
      <c r="C13" s="227">
        <v>0</v>
      </c>
      <c r="D13" s="264" t="s">
        <v>63</v>
      </c>
      <c r="E13" s="173">
        <v>1000</v>
      </c>
      <c r="F13" s="231"/>
      <c r="G13" s="220" t="s">
        <v>75</v>
      </c>
      <c r="H13" s="223" t="s">
        <v>5</v>
      </c>
      <c r="I13" s="222" t="s">
        <v>3</v>
      </c>
      <c r="J13" s="222"/>
      <c r="K13" s="218"/>
      <c r="L13" s="218"/>
      <c r="M13" s="219"/>
    </row>
    <row r="14" spans="1:13" ht="26.25" customHeight="1" x14ac:dyDescent="0.15">
      <c r="A14" s="224">
        <v>6</v>
      </c>
      <c r="B14" s="210"/>
      <c r="C14" s="211"/>
      <c r="D14" s="265"/>
      <c r="E14" s="127"/>
      <c r="F14" s="213"/>
      <c r="G14" s="213"/>
      <c r="H14" s="217"/>
      <c r="I14" s="217"/>
      <c r="J14" s="217"/>
      <c r="K14" s="218"/>
      <c r="L14" s="218"/>
      <c r="M14" s="219"/>
    </row>
    <row r="15" spans="1:13" ht="26.25" customHeight="1" x14ac:dyDescent="0.15">
      <c r="A15" s="224">
        <v>7</v>
      </c>
      <c r="B15" s="210"/>
      <c r="C15" s="211"/>
      <c r="D15" s="265"/>
      <c r="E15" s="127"/>
      <c r="F15" s="213"/>
      <c r="G15" s="213"/>
      <c r="H15" s="215"/>
      <c r="I15" s="215"/>
      <c r="J15" s="215"/>
      <c r="K15" s="218"/>
      <c r="L15" s="218"/>
      <c r="M15" s="219"/>
    </row>
    <row r="16" spans="1:13" ht="26.25" customHeight="1" x14ac:dyDescent="0.15">
      <c r="A16" s="224">
        <v>8</v>
      </c>
      <c r="B16" s="210"/>
      <c r="C16" s="211"/>
      <c r="D16" s="265"/>
      <c r="E16" s="127"/>
      <c r="F16" s="213"/>
      <c r="G16" s="213"/>
      <c r="H16" s="217"/>
      <c r="I16" s="217"/>
      <c r="J16" s="217"/>
      <c r="K16" s="218"/>
      <c r="L16" s="218"/>
      <c r="M16" s="219"/>
    </row>
    <row r="17" spans="1:13" ht="26.25" customHeight="1" x14ac:dyDescent="0.15">
      <c r="A17" s="228">
        <v>9</v>
      </c>
      <c r="B17" s="229"/>
      <c r="C17" s="230"/>
      <c r="D17" s="266"/>
      <c r="E17" s="184"/>
      <c r="F17" s="232"/>
      <c r="G17" s="232"/>
      <c r="H17" s="233"/>
      <c r="I17" s="233"/>
      <c r="J17" s="233"/>
      <c r="K17" s="218"/>
      <c r="L17" s="218"/>
      <c r="M17" s="219"/>
    </row>
    <row r="18" spans="1:13" ht="24.6" customHeight="1" x14ac:dyDescent="0.15">
      <c r="A18" s="185"/>
      <c r="B18" s="186" t="s">
        <v>98</v>
      </c>
      <c r="C18" s="143"/>
      <c r="D18" s="267"/>
      <c r="E18" s="143"/>
      <c r="F18" s="144"/>
      <c r="G18" s="144"/>
      <c r="H18" s="144"/>
      <c r="I18" s="187"/>
      <c r="J18" s="90"/>
      <c r="K18" s="144"/>
      <c r="L18" s="144"/>
      <c r="M18" s="145" t="s">
        <v>125</v>
      </c>
    </row>
    <row r="19" spans="1:13" ht="26.25" customHeight="1" x14ac:dyDescent="0.15">
      <c r="A19" s="183">
        <v>10</v>
      </c>
      <c r="B19" s="124"/>
      <c r="C19" s="125"/>
      <c r="D19" s="265"/>
      <c r="E19" s="127"/>
      <c r="F19" s="133"/>
      <c r="G19" s="133"/>
      <c r="H19" s="136"/>
      <c r="I19" s="136"/>
      <c r="J19" s="136"/>
      <c r="K19" s="121"/>
      <c r="L19" s="121"/>
      <c r="M19" s="122"/>
    </row>
    <row r="20" spans="1:13" ht="26.25" customHeight="1" x14ac:dyDescent="0.15">
      <c r="A20" s="183">
        <v>11</v>
      </c>
      <c r="B20" s="124"/>
      <c r="C20" s="125"/>
      <c r="D20" s="265"/>
      <c r="E20" s="127"/>
      <c r="F20" s="133"/>
      <c r="G20" s="133"/>
      <c r="H20" s="136"/>
      <c r="I20" s="136"/>
      <c r="J20" s="136"/>
      <c r="K20" s="121"/>
      <c r="L20" s="121"/>
      <c r="M20" s="122"/>
    </row>
    <row r="21" spans="1:13" ht="26.25" customHeight="1" x14ac:dyDescent="0.15">
      <c r="A21" s="183">
        <v>12</v>
      </c>
      <c r="B21" s="124"/>
      <c r="C21" s="125"/>
      <c r="D21" s="265"/>
      <c r="E21" s="127"/>
      <c r="F21" s="133"/>
      <c r="G21" s="133"/>
      <c r="H21" s="136"/>
      <c r="I21" s="136"/>
      <c r="J21" s="136"/>
      <c r="K21" s="121"/>
      <c r="L21" s="121"/>
      <c r="M21" s="122"/>
    </row>
    <row r="22" spans="1:13" ht="26.25" customHeight="1" x14ac:dyDescent="0.15">
      <c r="A22" s="183">
        <v>13</v>
      </c>
      <c r="B22" s="124"/>
      <c r="C22" s="125"/>
      <c r="D22" s="265"/>
      <c r="E22" s="127"/>
      <c r="F22" s="133"/>
      <c r="G22" s="133"/>
      <c r="H22" s="136"/>
      <c r="I22" s="136"/>
      <c r="J22" s="136"/>
      <c r="K22" s="121"/>
      <c r="L22" s="121"/>
      <c r="M22" s="122"/>
    </row>
    <row r="23" spans="1:13" ht="26.25" customHeight="1" x14ac:dyDescent="0.15">
      <c r="A23" s="183">
        <v>14</v>
      </c>
      <c r="B23" s="124"/>
      <c r="C23" s="125"/>
      <c r="D23" s="265"/>
      <c r="E23" s="127"/>
      <c r="F23" s="133"/>
      <c r="G23" s="133"/>
      <c r="H23" s="136"/>
      <c r="I23" s="136"/>
      <c r="J23" s="136"/>
      <c r="K23" s="121"/>
      <c r="L23" s="121"/>
      <c r="M23" s="122"/>
    </row>
    <row r="24" spans="1:13" ht="26.25" customHeight="1" x14ac:dyDescent="0.15">
      <c r="A24" s="183">
        <v>15</v>
      </c>
      <c r="B24" s="124"/>
      <c r="C24" s="125"/>
      <c r="D24" s="265"/>
      <c r="E24" s="127"/>
      <c r="F24" s="133"/>
      <c r="G24" s="133"/>
      <c r="H24" s="136"/>
      <c r="I24" s="136"/>
      <c r="J24" s="136"/>
      <c r="K24" s="121"/>
      <c r="L24" s="121"/>
      <c r="M24" s="122"/>
    </row>
    <row r="25" spans="1:13" x14ac:dyDescent="0.15">
      <c r="A25" s="183"/>
      <c r="B25" s="124"/>
      <c r="C25" s="125"/>
      <c r="D25" s="265"/>
      <c r="E25" s="127"/>
      <c r="F25" s="133"/>
      <c r="G25" s="133"/>
      <c r="H25" s="135"/>
      <c r="I25" s="135"/>
      <c r="J25" s="135"/>
      <c r="K25" s="121"/>
      <c r="L25" s="121"/>
      <c r="M25" s="122"/>
    </row>
    <row r="26" spans="1:13" x14ac:dyDescent="0.15">
      <c r="A26" s="183"/>
      <c r="B26" s="124"/>
      <c r="C26" s="125"/>
      <c r="D26" s="265"/>
      <c r="E26" s="127"/>
      <c r="F26" s="133"/>
      <c r="G26" s="133"/>
      <c r="H26" s="135"/>
      <c r="I26" s="135"/>
      <c r="J26" s="135"/>
      <c r="K26" s="121"/>
      <c r="L26" s="121"/>
      <c r="M26" s="122"/>
    </row>
    <row r="27" spans="1:13" x14ac:dyDescent="0.15">
      <c r="A27" s="183"/>
      <c r="B27" s="124"/>
      <c r="C27" s="125"/>
      <c r="D27" s="265"/>
      <c r="E27" s="127"/>
      <c r="F27" s="133"/>
      <c r="G27" s="133"/>
      <c r="H27" s="135"/>
      <c r="I27" s="135"/>
      <c r="J27" s="135"/>
      <c r="K27" s="121"/>
      <c r="L27" s="121"/>
      <c r="M27" s="122"/>
    </row>
    <row r="28" spans="1:13" x14ac:dyDescent="0.15">
      <c r="A28" s="183"/>
      <c r="B28" s="124"/>
      <c r="C28" s="125"/>
      <c r="D28" s="265"/>
      <c r="E28" s="127"/>
      <c r="F28" s="133"/>
      <c r="G28" s="133"/>
      <c r="H28" s="135"/>
      <c r="I28" s="135"/>
      <c r="J28" s="135"/>
      <c r="K28" s="121"/>
      <c r="L28" s="121"/>
      <c r="M28" s="122"/>
    </row>
    <row r="29" spans="1:13" x14ac:dyDescent="0.15">
      <c r="A29" s="183"/>
      <c r="B29" s="124"/>
      <c r="C29" s="125"/>
      <c r="D29" s="265"/>
      <c r="E29" s="127"/>
      <c r="F29" s="133"/>
      <c r="G29" s="133"/>
      <c r="H29" s="135"/>
      <c r="I29" s="135"/>
      <c r="J29" s="135"/>
      <c r="K29" s="121"/>
      <c r="L29" s="121"/>
      <c r="M29" s="122"/>
    </row>
    <row r="30" spans="1:13" x14ac:dyDescent="0.15">
      <c r="A30" s="183"/>
      <c r="B30" s="124"/>
      <c r="C30" s="125"/>
      <c r="D30" s="265"/>
      <c r="E30" s="127"/>
      <c r="F30" s="133"/>
      <c r="G30" s="133"/>
      <c r="H30" s="135"/>
      <c r="I30" s="135"/>
      <c r="J30" s="135"/>
      <c r="K30" s="121"/>
      <c r="L30" s="121"/>
      <c r="M30" s="122"/>
    </row>
    <row r="31" spans="1:13" x14ac:dyDescent="0.15">
      <c r="A31" s="183"/>
      <c r="B31" s="124"/>
      <c r="C31" s="125"/>
      <c r="D31" s="265"/>
      <c r="E31" s="127"/>
      <c r="F31" s="133"/>
      <c r="G31" s="133"/>
      <c r="H31" s="135"/>
      <c r="I31" s="135"/>
      <c r="J31" s="135"/>
      <c r="K31" s="121"/>
      <c r="L31" s="121"/>
      <c r="M31" s="122"/>
    </row>
    <row r="32" spans="1:13" x14ac:dyDescent="0.15">
      <c r="A32" s="183"/>
      <c r="B32" s="124"/>
      <c r="C32" s="125"/>
      <c r="D32" s="265"/>
      <c r="E32" s="127"/>
      <c r="F32" s="133"/>
      <c r="G32" s="133"/>
      <c r="H32" s="135"/>
      <c r="I32" s="135"/>
      <c r="J32" s="135"/>
      <c r="K32" s="121"/>
      <c r="L32" s="121"/>
      <c r="M32" s="122"/>
    </row>
    <row r="33" spans="1:13" x14ac:dyDescent="0.15">
      <c r="A33" s="183"/>
      <c r="B33" s="124"/>
      <c r="C33" s="125"/>
      <c r="D33" s="265"/>
      <c r="E33" s="127"/>
      <c r="F33" s="133"/>
      <c r="G33" s="133"/>
      <c r="H33" s="135"/>
      <c r="I33" s="135"/>
      <c r="J33" s="135"/>
      <c r="K33" s="121"/>
      <c r="L33" s="121"/>
      <c r="M33" s="122"/>
    </row>
    <row r="34" spans="1:13" x14ac:dyDescent="0.15">
      <c r="A34" s="183"/>
      <c r="B34" s="124"/>
      <c r="C34" s="125"/>
      <c r="D34" s="265"/>
      <c r="E34" s="127"/>
      <c r="F34" s="133"/>
      <c r="G34" s="133"/>
      <c r="H34" s="135"/>
      <c r="I34" s="135"/>
      <c r="J34" s="135"/>
      <c r="K34" s="121"/>
      <c r="L34" s="121"/>
      <c r="M34" s="122"/>
    </row>
    <row r="35" spans="1:13" x14ac:dyDescent="0.15">
      <c r="A35" s="183"/>
      <c r="B35" s="124"/>
      <c r="C35" s="125"/>
      <c r="D35" s="265"/>
      <c r="E35" s="127"/>
      <c r="F35" s="133"/>
      <c r="G35" s="133"/>
      <c r="H35" s="135"/>
      <c r="I35" s="135"/>
      <c r="J35" s="135"/>
      <c r="K35" s="121"/>
      <c r="L35" s="121"/>
      <c r="M35" s="122"/>
    </row>
    <row r="36" spans="1:13" x14ac:dyDescent="0.15">
      <c r="A36" s="183"/>
      <c r="B36" s="124"/>
      <c r="C36" s="125"/>
      <c r="D36" s="265"/>
      <c r="E36" s="127"/>
      <c r="F36" s="133"/>
      <c r="G36" s="133"/>
      <c r="H36" s="135"/>
      <c r="I36" s="135"/>
      <c r="J36" s="135"/>
      <c r="K36" s="121"/>
      <c r="L36" s="121"/>
      <c r="M36" s="122"/>
    </row>
    <row r="37" spans="1:13" x14ac:dyDescent="0.15">
      <c r="A37" s="183"/>
      <c r="B37" s="124"/>
      <c r="C37" s="125"/>
      <c r="D37" s="265"/>
      <c r="E37" s="127"/>
      <c r="F37" s="133"/>
      <c r="G37" s="133"/>
      <c r="H37" s="135"/>
      <c r="I37" s="135"/>
      <c r="J37" s="135"/>
      <c r="K37" s="121"/>
      <c r="L37" s="121"/>
      <c r="M37" s="122"/>
    </row>
    <row r="38" spans="1:13" x14ac:dyDescent="0.15">
      <c r="A38" s="183"/>
      <c r="B38" s="124"/>
      <c r="C38" s="125"/>
      <c r="D38" s="265"/>
      <c r="E38" s="127"/>
      <c r="F38" s="133"/>
      <c r="G38" s="133"/>
      <c r="H38" s="135"/>
      <c r="I38" s="135"/>
      <c r="J38" s="135"/>
      <c r="K38" s="121"/>
      <c r="L38" s="121"/>
      <c r="M38" s="122"/>
    </row>
    <row r="39" spans="1:13" x14ac:dyDescent="0.15">
      <c r="A39" s="183"/>
      <c r="B39" s="124"/>
      <c r="C39" s="125"/>
      <c r="D39" s="265"/>
      <c r="E39" s="127"/>
      <c r="F39" s="133"/>
      <c r="G39" s="133"/>
      <c r="H39" s="135"/>
      <c r="I39" s="135"/>
      <c r="J39" s="135"/>
      <c r="K39" s="121"/>
      <c r="L39" s="121"/>
      <c r="M39" s="122"/>
    </row>
    <row r="40" spans="1:13" x14ac:dyDescent="0.15">
      <c r="A40" s="183"/>
      <c r="B40" s="124"/>
      <c r="C40" s="125"/>
      <c r="D40" s="265"/>
      <c r="E40" s="127"/>
      <c r="F40" s="133"/>
      <c r="G40" s="133"/>
      <c r="H40" s="135"/>
      <c r="I40" s="135"/>
      <c r="J40" s="135"/>
      <c r="K40" s="121"/>
      <c r="L40" s="121"/>
      <c r="M40" s="122"/>
    </row>
    <row r="41" spans="1:13" x14ac:dyDescent="0.15">
      <c r="A41" s="183"/>
      <c r="B41" s="124"/>
      <c r="C41" s="125"/>
      <c r="D41" s="265"/>
      <c r="E41" s="127"/>
      <c r="F41" s="133"/>
      <c r="G41" s="133"/>
      <c r="H41" s="135"/>
      <c r="I41" s="135"/>
      <c r="J41" s="135"/>
      <c r="K41" s="121"/>
      <c r="L41" s="121"/>
      <c r="M41" s="122"/>
    </row>
    <row r="42" spans="1:13" x14ac:dyDescent="0.15">
      <c r="A42" s="183"/>
      <c r="B42" s="124"/>
      <c r="C42" s="125"/>
      <c r="D42" s="265"/>
      <c r="E42" s="127"/>
      <c r="F42" s="133"/>
      <c r="G42" s="133"/>
      <c r="H42" s="135"/>
      <c r="I42" s="135"/>
      <c r="J42" s="135"/>
      <c r="K42" s="121"/>
      <c r="L42" s="121"/>
      <c r="M42" s="122"/>
    </row>
    <row r="43" spans="1:13" x14ac:dyDescent="0.15">
      <c r="A43" s="183"/>
      <c r="B43" s="124"/>
      <c r="C43" s="125"/>
      <c r="D43" s="265"/>
      <c r="E43" s="127"/>
      <c r="F43" s="133"/>
      <c r="G43" s="133"/>
      <c r="H43" s="135"/>
      <c r="I43" s="135"/>
      <c r="J43" s="135"/>
      <c r="K43" s="121"/>
      <c r="L43" s="121"/>
      <c r="M43" s="122"/>
    </row>
    <row r="44" spans="1:13" x14ac:dyDescent="0.15">
      <c r="A44" s="183"/>
      <c r="B44" s="124"/>
      <c r="C44" s="125"/>
      <c r="D44" s="265"/>
      <c r="E44" s="127"/>
      <c r="F44" s="133"/>
      <c r="G44" s="133"/>
      <c r="H44" s="135"/>
      <c r="I44" s="135"/>
      <c r="J44" s="135"/>
      <c r="K44" s="121"/>
      <c r="L44" s="121"/>
      <c r="M44" s="122"/>
    </row>
    <row r="45" spans="1:13" x14ac:dyDescent="0.15">
      <c r="A45" s="183"/>
      <c r="B45" s="124"/>
      <c r="C45" s="125"/>
      <c r="D45" s="265"/>
      <c r="E45" s="127"/>
      <c r="F45" s="133"/>
      <c r="G45" s="133"/>
      <c r="H45" s="135"/>
      <c r="I45" s="135"/>
      <c r="J45" s="135"/>
      <c r="K45" s="121"/>
      <c r="L45" s="121"/>
      <c r="M45" s="122"/>
    </row>
    <row r="46" spans="1:13" x14ac:dyDescent="0.15">
      <c r="A46" s="183"/>
      <c r="B46" s="124"/>
      <c r="C46" s="125"/>
      <c r="D46" s="265"/>
      <c r="E46" s="127"/>
      <c r="F46" s="133"/>
      <c r="G46" s="133"/>
      <c r="H46" s="135"/>
      <c r="I46" s="135"/>
      <c r="J46" s="135"/>
      <c r="K46" s="121"/>
      <c r="L46" s="121"/>
      <c r="M46" s="122"/>
    </row>
    <row r="47" spans="1:13" x14ac:dyDescent="0.15">
      <c r="A47" s="183"/>
      <c r="B47" s="124"/>
      <c r="C47" s="125"/>
      <c r="D47" s="265"/>
      <c r="E47" s="127"/>
      <c r="F47" s="133"/>
      <c r="G47" s="133"/>
      <c r="H47" s="135"/>
      <c r="I47" s="135"/>
      <c r="J47" s="135"/>
      <c r="K47" s="121"/>
      <c r="L47" s="121"/>
      <c r="M47" s="122"/>
    </row>
    <row r="48" spans="1:13" x14ac:dyDescent="0.15">
      <c r="A48" s="183"/>
      <c r="B48" s="124"/>
      <c r="C48" s="125"/>
      <c r="D48" s="265"/>
      <c r="E48" s="127"/>
      <c r="F48" s="133"/>
      <c r="G48" s="133"/>
      <c r="H48" s="135"/>
      <c r="I48" s="135"/>
      <c r="J48" s="135"/>
      <c r="K48" s="121"/>
      <c r="L48" s="121"/>
      <c r="M48" s="122"/>
    </row>
    <row r="49" spans="1:13" x14ac:dyDescent="0.15">
      <c r="A49" s="183"/>
      <c r="B49" s="124"/>
      <c r="C49" s="125"/>
      <c r="D49" s="265"/>
      <c r="E49" s="127"/>
      <c r="F49" s="133"/>
      <c r="G49" s="133"/>
      <c r="H49" s="135"/>
      <c r="I49" s="135"/>
      <c r="J49" s="135"/>
      <c r="K49" s="121"/>
      <c r="L49" s="121"/>
      <c r="M49" s="122"/>
    </row>
    <row r="50" spans="1:13" x14ac:dyDescent="0.15">
      <c r="A50" s="183"/>
      <c r="B50" s="124"/>
      <c r="C50" s="125"/>
      <c r="D50" s="265"/>
      <c r="E50" s="127"/>
      <c r="F50" s="133"/>
      <c r="G50" s="133"/>
      <c r="H50" s="135"/>
      <c r="I50" s="135"/>
      <c r="J50" s="135"/>
      <c r="K50" s="121"/>
      <c r="L50" s="121"/>
      <c r="M50" s="122"/>
    </row>
    <row r="51" spans="1:13" x14ac:dyDescent="0.15">
      <c r="A51" s="183"/>
      <c r="B51" s="124"/>
      <c r="C51" s="125"/>
      <c r="D51" s="265"/>
      <c r="E51" s="127"/>
      <c r="F51" s="133"/>
      <c r="G51" s="133"/>
      <c r="H51" s="135"/>
      <c r="I51" s="135"/>
      <c r="J51" s="135"/>
      <c r="K51" s="121"/>
      <c r="L51" s="121"/>
      <c r="M51" s="122"/>
    </row>
    <row r="52" spans="1:13" x14ac:dyDescent="0.15">
      <c r="A52" s="183"/>
      <c r="B52" s="124"/>
      <c r="C52" s="125"/>
      <c r="D52" s="265"/>
      <c r="E52" s="127"/>
      <c r="F52" s="133"/>
      <c r="G52" s="133"/>
      <c r="H52" s="135"/>
      <c r="I52" s="135"/>
      <c r="J52" s="135"/>
      <c r="K52" s="121"/>
      <c r="L52" s="121"/>
      <c r="M52" s="122"/>
    </row>
    <row r="53" spans="1:13" x14ac:dyDescent="0.15">
      <c r="A53" s="183"/>
      <c r="B53" s="124"/>
      <c r="C53" s="125"/>
      <c r="D53" s="265"/>
      <c r="E53" s="127"/>
      <c r="F53" s="133"/>
      <c r="G53" s="133"/>
      <c r="H53" s="135"/>
      <c r="I53" s="135"/>
      <c r="J53" s="135"/>
      <c r="K53" s="121"/>
      <c r="L53" s="121"/>
      <c r="M53" s="122"/>
    </row>
    <row r="54" spans="1:13" ht="14.25" thickBot="1" x14ac:dyDescent="0.2">
      <c r="A54" s="188"/>
      <c r="B54" s="148"/>
      <c r="C54" s="149"/>
      <c r="D54" s="268"/>
      <c r="E54" s="151"/>
      <c r="F54" s="156"/>
      <c r="G54" s="156"/>
      <c r="H54" s="158"/>
      <c r="I54" s="158"/>
      <c r="J54" s="158"/>
      <c r="K54" s="189"/>
      <c r="L54" s="189"/>
      <c r="M54" s="190"/>
    </row>
    <row r="55" spans="1:13" ht="14.25" thickTop="1" x14ac:dyDescent="0.15">
      <c r="A55" s="984" t="s">
        <v>34</v>
      </c>
      <c r="B55" s="985"/>
      <c r="C55" s="191"/>
      <c r="D55" s="283" t="s">
        <v>2</v>
      </c>
      <c r="E55" s="192"/>
      <c r="F55" s="996"/>
      <c r="G55" s="996"/>
      <c r="H55" s="1038"/>
      <c r="I55" s="1038"/>
      <c r="J55" s="1038"/>
      <c r="K55" s="999"/>
      <c r="L55" s="999"/>
      <c r="M55" s="1064"/>
    </row>
    <row r="56" spans="1:13" x14ac:dyDescent="0.15">
      <c r="A56" s="986"/>
      <c r="B56" s="987"/>
      <c r="C56" s="193"/>
      <c r="D56" s="281" t="s">
        <v>8</v>
      </c>
      <c r="E56" s="194"/>
      <c r="F56" s="997"/>
      <c r="G56" s="997"/>
      <c r="H56" s="1011"/>
      <c r="I56" s="1011"/>
      <c r="J56" s="1011"/>
      <c r="K56" s="1014"/>
      <c r="L56" s="1014"/>
      <c r="M56" s="1065"/>
    </row>
    <row r="57" spans="1:13" ht="14.25" thickBot="1" x14ac:dyDescent="0.2">
      <c r="A57" s="1005"/>
      <c r="B57" s="1006"/>
      <c r="C57" s="195"/>
      <c r="D57" s="282" t="s">
        <v>10</v>
      </c>
      <c r="E57" s="196"/>
      <c r="F57" s="998"/>
      <c r="G57" s="998"/>
      <c r="H57" s="1039"/>
      <c r="I57" s="1039"/>
      <c r="J57" s="1039"/>
      <c r="K57" s="1040"/>
      <c r="L57" s="1040"/>
      <c r="M57" s="1066"/>
    </row>
    <row r="58" spans="1:13" ht="20.100000000000001" customHeight="1" x14ac:dyDescent="0.15">
      <c r="A58" s="22"/>
      <c r="K58" s="91"/>
      <c r="L58" s="91"/>
      <c r="M58" s="91"/>
    </row>
    <row r="59" spans="1:13" ht="20.100000000000001" customHeight="1" x14ac:dyDescent="0.15">
      <c r="A59" s="22"/>
      <c r="K59" s="88"/>
      <c r="L59" s="88"/>
      <c r="M59" s="88"/>
    </row>
    <row r="60" spans="1:13" ht="20.100000000000001" customHeight="1" x14ac:dyDescent="0.15">
      <c r="A60" s="23"/>
      <c r="B60" s="8"/>
      <c r="C60" s="9"/>
      <c r="D60" s="9"/>
      <c r="E60" s="9"/>
      <c r="F60" s="9"/>
      <c r="G60" s="9"/>
      <c r="H60" s="8"/>
      <c r="I60" s="8"/>
      <c r="J60" s="8"/>
      <c r="K60" s="88"/>
      <c r="L60" s="88"/>
      <c r="M60" s="88"/>
    </row>
    <row r="61" spans="1:13" ht="20.100000000000001" customHeight="1" x14ac:dyDescent="0.15">
      <c r="A61" s="23"/>
      <c r="K61" s="88"/>
      <c r="L61" s="88"/>
      <c r="M61" s="88"/>
    </row>
    <row r="62" spans="1:13" x14ac:dyDescent="0.15">
      <c r="K62" s="88"/>
      <c r="L62" s="88"/>
      <c r="M62" s="88"/>
    </row>
    <row r="63" spans="1:13" x14ac:dyDescent="0.15">
      <c r="K63" s="88"/>
      <c r="L63" s="88"/>
      <c r="M63" s="88"/>
    </row>
    <row r="64" spans="1:13" x14ac:dyDescent="0.15">
      <c r="K64" s="88"/>
      <c r="L64" s="88"/>
      <c r="M64" s="88"/>
    </row>
    <row r="65" spans="11:13" x14ac:dyDescent="0.15">
      <c r="K65" s="88"/>
      <c r="L65" s="88"/>
      <c r="M65" s="88"/>
    </row>
    <row r="66" spans="11:13" x14ac:dyDescent="0.15">
      <c r="K66" s="88"/>
      <c r="L66" s="88"/>
      <c r="M66" s="88"/>
    </row>
    <row r="67" spans="11:13" x14ac:dyDescent="0.15">
      <c r="K67" s="88"/>
      <c r="L67" s="88"/>
      <c r="M67" s="88"/>
    </row>
    <row r="68" spans="11:13" x14ac:dyDescent="0.15">
      <c r="K68" s="88"/>
      <c r="L68" s="88"/>
      <c r="M68" s="88"/>
    </row>
    <row r="69" spans="11:13" x14ac:dyDescent="0.15">
      <c r="M69" s="1060"/>
    </row>
    <row r="70" spans="11:13" x14ac:dyDescent="0.15">
      <c r="M70" s="1060"/>
    </row>
    <row r="71" spans="11:13" x14ac:dyDescent="0.15">
      <c r="M71" s="1060"/>
    </row>
    <row r="72" spans="11:13" x14ac:dyDescent="0.15">
      <c r="M72" s="1060"/>
    </row>
    <row r="73" spans="11:13" x14ac:dyDescent="0.15">
      <c r="M73" s="1060"/>
    </row>
    <row r="74" spans="11:13" x14ac:dyDescent="0.15">
      <c r="M74" s="1060"/>
    </row>
    <row r="75" spans="11:13" x14ac:dyDescent="0.15">
      <c r="M75" s="1060"/>
    </row>
    <row r="76" spans="11:13" x14ac:dyDescent="0.15">
      <c r="M76" s="1060"/>
    </row>
    <row r="77" spans="11:13" x14ac:dyDescent="0.15">
      <c r="M77" s="1060"/>
    </row>
  </sheetData>
  <mergeCells count="26">
    <mergeCell ref="M75:M77"/>
    <mergeCell ref="J5:J7"/>
    <mergeCell ref="K5:K7"/>
    <mergeCell ref="L5:L7"/>
    <mergeCell ref="M5:M7"/>
    <mergeCell ref="J55:J57"/>
    <mergeCell ref="K55:K57"/>
    <mergeCell ref="L55:L57"/>
    <mergeCell ref="M55:M57"/>
    <mergeCell ref="M69:M71"/>
    <mergeCell ref="M72:M74"/>
    <mergeCell ref="A55:B57"/>
    <mergeCell ref="F55:F57"/>
    <mergeCell ref="G55:G57"/>
    <mergeCell ref="H55:H57"/>
    <mergeCell ref="I55:I57"/>
    <mergeCell ref="J4:M4"/>
    <mergeCell ref="A5:A7"/>
    <mergeCell ref="B5:B7"/>
    <mergeCell ref="C5:C7"/>
    <mergeCell ref="D5:D7"/>
    <mergeCell ref="E5:E7"/>
    <mergeCell ref="F5:F7"/>
    <mergeCell ref="G5:G7"/>
    <mergeCell ref="H5:H7"/>
    <mergeCell ref="I5:I7"/>
  </mergeCells>
  <phoneticPr fontId="1"/>
  <dataValidations count="1">
    <dataValidation type="list" allowBlank="1" showInputMessage="1" showErrorMessage="1" sqref="L8:M54 K58:M68 K8:K55">
      <formula1>"○, 　,"</formula1>
    </dataValidation>
  </dataValidations>
  <printOptions horizontalCentered="1"/>
  <pageMargins left="0.39370078740157483" right="0.39370078740157483" top="0.78740157480314965" bottom="0.59055118110236227" header="0.51181102362204722" footer="0.39370078740157483"/>
  <pageSetup paperSize="8" scale="75"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sheetPr>
  <dimension ref="A1:L44"/>
  <sheetViews>
    <sheetView view="pageBreakPreview" zoomScaleNormal="70" zoomScaleSheetLayoutView="100" zoomScalePageLayoutView="60" workbookViewId="0"/>
  </sheetViews>
  <sheetFormatPr defaultColWidth="9" defaultRowHeight="13.5" x14ac:dyDescent="0.15"/>
  <cols>
    <col min="1" max="1" width="11.125" style="2" customWidth="1"/>
    <col min="2" max="2" width="56.875" style="2" customWidth="1"/>
    <col min="3" max="3" width="45.875" style="2" customWidth="1"/>
    <col min="4" max="4" width="15" style="2" customWidth="1"/>
    <col min="5" max="5" width="46.125" style="2" customWidth="1"/>
    <col min="6" max="6" width="17.875" style="2" customWidth="1"/>
    <col min="7" max="7" width="16.875" style="2" customWidth="1"/>
    <col min="8" max="8" width="40.875" style="2" customWidth="1"/>
    <col min="9" max="10" width="4.875" style="2" customWidth="1"/>
    <col min="11" max="11" width="5" style="2" customWidth="1"/>
    <col min="12" max="12" width="11.375" style="204" customWidth="1"/>
    <col min="13" max="16384" width="9" style="2"/>
  </cols>
  <sheetData>
    <row r="1" spans="1:12" ht="21" x14ac:dyDescent="0.2">
      <c r="A1" s="27" t="s">
        <v>183</v>
      </c>
    </row>
    <row r="2" spans="1:12" ht="13.35" customHeight="1" x14ac:dyDescent="0.15"/>
    <row r="3" spans="1:12" ht="18.75" x14ac:dyDescent="0.2">
      <c r="A3" s="19" t="s">
        <v>203</v>
      </c>
    </row>
    <row r="4" spans="1:12" ht="14.25" thickBot="1" x14ac:dyDescent="0.2">
      <c r="A4" s="17"/>
      <c r="B4" s="3"/>
      <c r="C4" s="1"/>
      <c r="D4" s="1"/>
      <c r="E4" s="1"/>
      <c r="F4" s="1"/>
      <c r="G4" s="16"/>
      <c r="H4" s="869" t="s">
        <v>78</v>
      </c>
      <c r="I4" s="869"/>
      <c r="J4" s="869"/>
      <c r="K4" s="870"/>
    </row>
    <row r="5" spans="1:12" ht="20.100000000000001" customHeight="1" x14ac:dyDescent="0.15">
      <c r="A5" s="1085" t="s">
        <v>67</v>
      </c>
      <c r="B5" s="1088" t="s">
        <v>73</v>
      </c>
      <c r="C5" s="1096" t="s">
        <v>103</v>
      </c>
      <c r="D5" s="1096" t="s">
        <v>185</v>
      </c>
      <c r="E5" s="1088" t="s">
        <v>0</v>
      </c>
      <c r="F5" s="1088" t="s">
        <v>58</v>
      </c>
      <c r="G5" s="1071" t="s">
        <v>35</v>
      </c>
      <c r="H5" s="1102" t="s">
        <v>36</v>
      </c>
      <c r="I5" s="878" t="s">
        <v>144</v>
      </c>
      <c r="J5" s="878" t="s">
        <v>145</v>
      </c>
      <c r="K5" s="895" t="s">
        <v>133</v>
      </c>
    </row>
    <row r="6" spans="1:12" ht="20.100000000000001" customHeight="1" x14ac:dyDescent="0.15">
      <c r="A6" s="1086"/>
      <c r="B6" s="1089"/>
      <c r="C6" s="1097"/>
      <c r="D6" s="1097"/>
      <c r="E6" s="1089"/>
      <c r="F6" s="1094"/>
      <c r="G6" s="1072"/>
      <c r="H6" s="1072"/>
      <c r="I6" s="925"/>
      <c r="J6" s="1105"/>
      <c r="K6" s="1103"/>
    </row>
    <row r="7" spans="1:12" ht="20.100000000000001" customHeight="1" thickBot="1" x14ac:dyDescent="0.2">
      <c r="A7" s="1087"/>
      <c r="B7" s="1090"/>
      <c r="C7" s="1098"/>
      <c r="D7" s="1098"/>
      <c r="E7" s="1090"/>
      <c r="F7" s="1095"/>
      <c r="G7" s="1073"/>
      <c r="H7" s="1073"/>
      <c r="I7" s="926"/>
      <c r="J7" s="1106"/>
      <c r="K7" s="1104"/>
    </row>
    <row r="8" spans="1:12" ht="20.100000000000001" customHeight="1" x14ac:dyDescent="0.15">
      <c r="A8" s="76"/>
      <c r="B8" s="78" t="s">
        <v>1257</v>
      </c>
      <c r="C8" s="77"/>
      <c r="D8" s="77"/>
      <c r="E8" s="79"/>
      <c r="F8" s="79"/>
      <c r="G8" s="79"/>
      <c r="H8" s="80"/>
      <c r="I8" s="79"/>
      <c r="J8" s="79"/>
      <c r="K8" s="92"/>
    </row>
    <row r="9" spans="1:12" s="809" customFormat="1" ht="45.75" customHeight="1" x14ac:dyDescent="0.15">
      <c r="A9" s="626" t="s">
        <v>1702</v>
      </c>
      <c r="B9" s="693" t="s">
        <v>1489</v>
      </c>
      <c r="C9" s="829" t="s">
        <v>1490</v>
      </c>
      <c r="D9" s="825">
        <v>2000</v>
      </c>
      <c r="E9" s="826"/>
      <c r="F9" s="826" t="s">
        <v>1491</v>
      </c>
      <c r="G9" s="830" t="s">
        <v>1492</v>
      </c>
      <c r="H9" s="827" t="s">
        <v>219</v>
      </c>
      <c r="I9" s="537"/>
      <c r="J9" s="537" t="s">
        <v>135</v>
      </c>
      <c r="K9" s="538"/>
      <c r="L9" s="204" t="s">
        <v>1493</v>
      </c>
    </row>
    <row r="10" spans="1:12" ht="48" customHeight="1" x14ac:dyDescent="0.15">
      <c r="A10" s="626" t="s">
        <v>1703</v>
      </c>
      <c r="B10" s="132" t="s">
        <v>1340</v>
      </c>
      <c r="C10" s="829" t="s">
        <v>1490</v>
      </c>
      <c r="D10" s="127">
        <v>6200</v>
      </c>
      <c r="E10" s="132" t="s">
        <v>1737</v>
      </c>
      <c r="F10" s="628" t="s">
        <v>210</v>
      </c>
      <c r="G10" s="623" t="s">
        <v>218</v>
      </c>
      <c r="H10" s="361" t="s">
        <v>219</v>
      </c>
      <c r="I10" s="121"/>
      <c r="J10" s="121" t="s">
        <v>135</v>
      </c>
      <c r="K10" s="122"/>
      <c r="L10" s="204" t="s">
        <v>1419</v>
      </c>
    </row>
    <row r="11" spans="1:12" ht="37.5" customHeight="1" x14ac:dyDescent="0.15">
      <c r="A11" s="626" t="s">
        <v>1704</v>
      </c>
      <c r="B11" s="132" t="s">
        <v>1341</v>
      </c>
      <c r="C11" s="829" t="s">
        <v>1490</v>
      </c>
      <c r="D11" s="825">
        <v>8400</v>
      </c>
      <c r="E11" s="132" t="s">
        <v>1740</v>
      </c>
      <c r="F11" s="628" t="s">
        <v>210</v>
      </c>
      <c r="G11" s="623" t="s">
        <v>218</v>
      </c>
      <c r="H11" s="361" t="s">
        <v>219</v>
      </c>
      <c r="I11" s="121"/>
      <c r="J11" s="121" t="s">
        <v>135</v>
      </c>
      <c r="K11" s="122"/>
      <c r="L11" s="204" t="s">
        <v>1419</v>
      </c>
    </row>
    <row r="12" spans="1:12" ht="30" customHeight="1" x14ac:dyDescent="0.15">
      <c r="A12" s="626" t="s">
        <v>1705</v>
      </c>
      <c r="B12" s="132" t="s">
        <v>1342</v>
      </c>
      <c r="C12" s="829" t="s">
        <v>1490</v>
      </c>
      <c r="D12" s="127">
        <v>7000</v>
      </c>
      <c r="E12" s="628"/>
      <c r="F12" s="628" t="s">
        <v>210</v>
      </c>
      <c r="G12" s="623" t="s">
        <v>218</v>
      </c>
      <c r="H12" s="361" t="s">
        <v>219</v>
      </c>
      <c r="I12" s="537" t="s">
        <v>135</v>
      </c>
      <c r="J12" s="537" t="s">
        <v>135</v>
      </c>
      <c r="K12" s="538"/>
      <c r="L12" s="204" t="s">
        <v>1419</v>
      </c>
    </row>
    <row r="13" spans="1:12" ht="30" customHeight="1" x14ac:dyDescent="0.15">
      <c r="A13" s="626" t="s">
        <v>1706</v>
      </c>
      <c r="B13" s="132" t="s">
        <v>1343</v>
      </c>
      <c r="C13" s="829" t="s">
        <v>1490</v>
      </c>
      <c r="D13" s="127">
        <v>6000</v>
      </c>
      <c r="E13" s="132" t="s">
        <v>1741</v>
      </c>
      <c r="F13" s="628" t="s">
        <v>210</v>
      </c>
      <c r="G13" s="623" t="s">
        <v>218</v>
      </c>
      <c r="H13" s="361" t="s">
        <v>219</v>
      </c>
      <c r="I13" s="121" t="s">
        <v>135</v>
      </c>
      <c r="J13" s="121" t="s">
        <v>135</v>
      </c>
      <c r="K13" s="122"/>
      <c r="L13" s="204" t="s">
        <v>1419</v>
      </c>
    </row>
    <row r="14" spans="1:12" ht="33" customHeight="1" x14ac:dyDescent="0.15">
      <c r="A14" s="626" t="s">
        <v>1707</v>
      </c>
      <c r="B14" s="132" t="s">
        <v>1344</v>
      </c>
      <c r="C14" s="829" t="s">
        <v>1490</v>
      </c>
      <c r="D14" s="127">
        <v>1000</v>
      </c>
      <c r="E14" s="628"/>
      <c r="F14" s="628" t="s">
        <v>210</v>
      </c>
      <c r="G14" s="623" t="s">
        <v>218</v>
      </c>
      <c r="H14" s="361" t="s">
        <v>219</v>
      </c>
      <c r="I14" s="121"/>
      <c r="J14" s="121" t="s">
        <v>135</v>
      </c>
      <c r="K14" s="122"/>
      <c r="L14" s="204" t="s">
        <v>1419</v>
      </c>
    </row>
    <row r="15" spans="1:12" ht="33" customHeight="1" x14ac:dyDescent="0.15">
      <c r="A15" s="626" t="s">
        <v>1708</v>
      </c>
      <c r="B15" s="132" t="s">
        <v>1345</v>
      </c>
      <c r="C15" s="829" t="s">
        <v>1490</v>
      </c>
      <c r="D15" s="127">
        <v>280</v>
      </c>
      <c r="E15" s="628"/>
      <c r="F15" s="628" t="s">
        <v>210</v>
      </c>
      <c r="G15" s="623" t="s">
        <v>218</v>
      </c>
      <c r="H15" s="361" t="s">
        <v>219</v>
      </c>
      <c r="I15" s="121"/>
      <c r="J15" s="121" t="s">
        <v>135</v>
      </c>
      <c r="K15" s="122"/>
      <c r="L15" s="204" t="s">
        <v>1419</v>
      </c>
    </row>
    <row r="16" spans="1:12" ht="30" customHeight="1" x14ac:dyDescent="0.15">
      <c r="A16" s="626" t="s">
        <v>1709</v>
      </c>
      <c r="B16" s="132" t="s">
        <v>1346</v>
      </c>
      <c r="C16" s="829" t="s">
        <v>1490</v>
      </c>
      <c r="D16" s="127">
        <v>1350</v>
      </c>
      <c r="E16" s="628"/>
      <c r="F16" s="628" t="s">
        <v>210</v>
      </c>
      <c r="G16" s="623" t="s">
        <v>218</v>
      </c>
      <c r="H16" s="361" t="s">
        <v>219</v>
      </c>
      <c r="I16" s="537" t="s">
        <v>135</v>
      </c>
      <c r="J16" s="537"/>
      <c r="K16" s="538"/>
      <c r="L16" s="204" t="s">
        <v>1419</v>
      </c>
    </row>
    <row r="17" spans="1:12" ht="30" customHeight="1" x14ac:dyDescent="0.15">
      <c r="A17" s="626" t="s">
        <v>1710</v>
      </c>
      <c r="B17" s="132" t="s">
        <v>1347</v>
      </c>
      <c r="C17" s="829" t="s">
        <v>1490</v>
      </c>
      <c r="D17" s="127">
        <v>3000</v>
      </c>
      <c r="E17" s="628"/>
      <c r="F17" s="628" t="s">
        <v>210</v>
      </c>
      <c r="G17" s="623" t="s">
        <v>218</v>
      </c>
      <c r="H17" s="361" t="s">
        <v>219</v>
      </c>
      <c r="I17" s="121" t="s">
        <v>135</v>
      </c>
      <c r="J17" s="121" t="s">
        <v>135</v>
      </c>
      <c r="K17" s="122"/>
      <c r="L17" s="204" t="s">
        <v>1419</v>
      </c>
    </row>
    <row r="18" spans="1:12" ht="30" customHeight="1" x14ac:dyDescent="0.15">
      <c r="A18" s="626" t="s">
        <v>1711</v>
      </c>
      <c r="B18" s="132" t="s">
        <v>1348</v>
      </c>
      <c r="C18" s="829" t="s">
        <v>1490</v>
      </c>
      <c r="D18" s="127">
        <v>1000</v>
      </c>
      <c r="E18" s="628"/>
      <c r="F18" s="628" t="s">
        <v>210</v>
      </c>
      <c r="G18" s="623" t="s">
        <v>218</v>
      </c>
      <c r="H18" s="361" t="s">
        <v>219</v>
      </c>
      <c r="I18" s="121" t="s">
        <v>135</v>
      </c>
      <c r="J18" s="121"/>
      <c r="K18" s="122"/>
      <c r="L18" s="204" t="s">
        <v>1419</v>
      </c>
    </row>
    <row r="19" spans="1:12" ht="30" customHeight="1" x14ac:dyDescent="0.15">
      <c r="A19" s="626" t="s">
        <v>1712</v>
      </c>
      <c r="B19" s="132" t="s">
        <v>1349</v>
      </c>
      <c r="C19" s="829" t="s">
        <v>1490</v>
      </c>
      <c r="D19" s="825">
        <v>6000</v>
      </c>
      <c r="E19" s="628"/>
      <c r="F19" s="628" t="s">
        <v>210</v>
      </c>
      <c r="G19" s="623" t="s">
        <v>218</v>
      </c>
      <c r="H19" s="361" t="s">
        <v>219</v>
      </c>
      <c r="I19" s="121" t="s">
        <v>135</v>
      </c>
      <c r="J19" s="121"/>
      <c r="K19" s="122"/>
      <c r="L19" s="204" t="s">
        <v>1419</v>
      </c>
    </row>
    <row r="20" spans="1:12" ht="33" customHeight="1" x14ac:dyDescent="0.15">
      <c r="A20" s="626" t="s">
        <v>1713</v>
      </c>
      <c r="B20" s="132" t="s">
        <v>1350</v>
      </c>
      <c r="C20" s="829" t="s">
        <v>1490</v>
      </c>
      <c r="D20" s="127">
        <v>8500</v>
      </c>
      <c r="E20" s="628"/>
      <c r="F20" s="628" t="s">
        <v>210</v>
      </c>
      <c r="G20" s="623" t="s">
        <v>218</v>
      </c>
      <c r="H20" s="361" t="s">
        <v>219</v>
      </c>
      <c r="I20" s="121" t="s">
        <v>135</v>
      </c>
      <c r="J20" s="121"/>
      <c r="K20" s="122"/>
      <c r="L20" s="204" t="s">
        <v>1419</v>
      </c>
    </row>
    <row r="21" spans="1:12" ht="33" customHeight="1" x14ac:dyDescent="0.15">
      <c r="A21" s="626" t="s">
        <v>1714</v>
      </c>
      <c r="B21" s="132" t="s">
        <v>1351</v>
      </c>
      <c r="C21" s="829" t="s">
        <v>1490</v>
      </c>
      <c r="D21" s="127">
        <v>200</v>
      </c>
      <c r="E21" s="628"/>
      <c r="F21" s="628" t="s">
        <v>210</v>
      </c>
      <c r="G21" s="623" t="s">
        <v>218</v>
      </c>
      <c r="H21" s="361" t="s">
        <v>219</v>
      </c>
      <c r="I21" s="121" t="s">
        <v>135</v>
      </c>
      <c r="J21" s="121"/>
      <c r="K21" s="122"/>
      <c r="L21" s="204" t="s">
        <v>1419</v>
      </c>
    </row>
    <row r="22" spans="1:12" ht="30" customHeight="1" x14ac:dyDescent="0.15">
      <c r="A22" s="626" t="s">
        <v>1715</v>
      </c>
      <c r="B22" s="132" t="s">
        <v>1352</v>
      </c>
      <c r="C22" s="829" t="s">
        <v>1490</v>
      </c>
      <c r="D22" s="127">
        <v>950</v>
      </c>
      <c r="E22" s="628"/>
      <c r="F22" s="628" t="s">
        <v>210</v>
      </c>
      <c r="G22" s="623" t="s">
        <v>218</v>
      </c>
      <c r="H22" s="361" t="s">
        <v>219</v>
      </c>
      <c r="I22" s="121" t="s">
        <v>135</v>
      </c>
      <c r="J22" s="121"/>
      <c r="K22" s="122"/>
      <c r="L22" s="204" t="s">
        <v>1419</v>
      </c>
    </row>
    <row r="23" spans="1:12" ht="30" customHeight="1" x14ac:dyDescent="0.15">
      <c r="A23" s="626" t="s">
        <v>1716</v>
      </c>
      <c r="B23" s="132" t="s">
        <v>1415</v>
      </c>
      <c r="C23" s="829" t="s">
        <v>1490</v>
      </c>
      <c r="D23" s="127">
        <v>400</v>
      </c>
      <c r="E23" s="628"/>
      <c r="F23" s="132" t="s">
        <v>1373</v>
      </c>
      <c r="G23" s="622" t="s">
        <v>218</v>
      </c>
      <c r="H23" s="623" t="s">
        <v>219</v>
      </c>
      <c r="I23" s="121" t="s">
        <v>135</v>
      </c>
      <c r="J23" s="121" t="s">
        <v>135</v>
      </c>
      <c r="K23" s="122"/>
      <c r="L23" s="204" t="s">
        <v>1701</v>
      </c>
    </row>
    <row r="24" spans="1:12" ht="30" customHeight="1" x14ac:dyDescent="0.15">
      <c r="A24" s="626" t="s">
        <v>1717</v>
      </c>
      <c r="B24" s="132" t="s">
        <v>1416</v>
      </c>
      <c r="C24" s="829" t="s">
        <v>1490</v>
      </c>
      <c r="D24" s="127">
        <v>200</v>
      </c>
      <c r="E24" s="628"/>
      <c r="F24" s="132" t="s">
        <v>1373</v>
      </c>
      <c r="G24" s="622" t="s">
        <v>218</v>
      </c>
      <c r="H24" s="623" t="s">
        <v>219</v>
      </c>
      <c r="I24" s="121" t="s">
        <v>135</v>
      </c>
      <c r="J24" s="121"/>
      <c r="K24" s="122"/>
      <c r="L24" s="204" t="s">
        <v>1701</v>
      </c>
    </row>
    <row r="25" spans="1:12" ht="30" customHeight="1" x14ac:dyDescent="0.15">
      <c r="A25" s="626" t="s">
        <v>1718</v>
      </c>
      <c r="B25" s="132" t="s">
        <v>1417</v>
      </c>
      <c r="C25" s="829" t="s">
        <v>1490</v>
      </c>
      <c r="D25" s="127">
        <v>500</v>
      </c>
      <c r="E25" s="628"/>
      <c r="F25" s="132" t="s">
        <v>1373</v>
      </c>
      <c r="G25" s="622" t="s">
        <v>218</v>
      </c>
      <c r="H25" s="623" t="s">
        <v>1418</v>
      </c>
      <c r="I25" s="121" t="s">
        <v>135</v>
      </c>
      <c r="J25" s="121" t="s">
        <v>135</v>
      </c>
      <c r="K25" s="122"/>
      <c r="L25" s="204" t="s">
        <v>1701</v>
      </c>
    </row>
    <row r="26" spans="1:12" ht="20.100000000000001" customHeight="1" x14ac:dyDescent="0.15">
      <c r="A26" s="83"/>
      <c r="B26" s="84" t="s">
        <v>1253</v>
      </c>
      <c r="C26" s="269"/>
      <c r="D26" s="81"/>
      <c r="E26" s="85"/>
      <c r="F26" s="85"/>
      <c r="G26" s="85"/>
      <c r="H26" s="86"/>
      <c r="I26" s="85"/>
      <c r="J26" s="85"/>
      <c r="K26" s="87"/>
    </row>
    <row r="27" spans="1:12" ht="53.45" customHeight="1" x14ac:dyDescent="0.15">
      <c r="A27" s="626" t="s">
        <v>1719</v>
      </c>
      <c r="B27" s="693" t="s">
        <v>1285</v>
      </c>
      <c r="C27" s="829" t="s">
        <v>1490</v>
      </c>
      <c r="D27" s="825">
        <v>36.164999999999999</v>
      </c>
      <c r="E27" s="826"/>
      <c r="F27" s="628" t="s">
        <v>210</v>
      </c>
      <c r="G27" s="828" t="s">
        <v>2</v>
      </c>
      <c r="H27" s="827" t="s">
        <v>337</v>
      </c>
      <c r="I27" s="537"/>
      <c r="J27" s="537" t="s">
        <v>135</v>
      </c>
      <c r="K27" s="538"/>
      <c r="L27" s="204" t="s">
        <v>1419</v>
      </c>
    </row>
    <row r="28" spans="1:12" ht="20.100000000000001" customHeight="1" x14ac:dyDescent="0.15">
      <c r="A28" s="83"/>
      <c r="B28" s="84" t="s">
        <v>1255</v>
      </c>
      <c r="C28" s="269"/>
      <c r="D28" s="81"/>
      <c r="E28" s="85"/>
      <c r="F28" s="85"/>
      <c r="G28" s="85"/>
      <c r="H28" s="86"/>
      <c r="I28" s="85"/>
      <c r="J28" s="85"/>
      <c r="K28" s="87"/>
    </row>
    <row r="29" spans="1:12" ht="30" customHeight="1" x14ac:dyDescent="0.15">
      <c r="A29" s="626" t="s">
        <v>1720</v>
      </c>
      <c r="B29" s="132" t="s">
        <v>1420</v>
      </c>
      <c r="C29" s="829" t="s">
        <v>1490</v>
      </c>
      <c r="D29" s="127">
        <v>18.02</v>
      </c>
      <c r="E29" s="628"/>
      <c r="F29" s="132" t="s">
        <v>1373</v>
      </c>
      <c r="G29" s="330" t="s">
        <v>2</v>
      </c>
      <c r="H29" s="623" t="s">
        <v>433</v>
      </c>
      <c r="I29" s="121" t="s">
        <v>135</v>
      </c>
      <c r="J29" s="121"/>
      <c r="K29" s="122"/>
      <c r="L29" s="204" t="s">
        <v>1701</v>
      </c>
    </row>
    <row r="30" spans="1:12" ht="30" customHeight="1" x14ac:dyDescent="0.15">
      <c r="A30" s="626" t="s">
        <v>1721</v>
      </c>
      <c r="B30" s="132" t="s">
        <v>1421</v>
      </c>
      <c r="C30" s="829" t="s">
        <v>1490</v>
      </c>
      <c r="D30" s="127">
        <v>30</v>
      </c>
      <c r="E30" s="628"/>
      <c r="F30" s="132" t="s">
        <v>1373</v>
      </c>
      <c r="G30" s="330" t="s">
        <v>2</v>
      </c>
      <c r="H30" s="623" t="s">
        <v>433</v>
      </c>
      <c r="I30" s="121" t="s">
        <v>135</v>
      </c>
      <c r="J30" s="121"/>
      <c r="K30" s="122"/>
      <c r="L30" s="204" t="s">
        <v>1701</v>
      </c>
    </row>
    <row r="31" spans="1:12" ht="20.100000000000001" customHeight="1" x14ac:dyDescent="0.15">
      <c r="A31" s="83"/>
      <c r="B31" s="84" t="s">
        <v>1256</v>
      </c>
      <c r="C31" s="269"/>
      <c r="D31" s="81"/>
      <c r="E31" s="85"/>
      <c r="F31" s="85"/>
      <c r="G31" s="85"/>
      <c r="H31" s="86"/>
      <c r="I31" s="85"/>
      <c r="J31" s="85"/>
      <c r="K31" s="87"/>
    </row>
    <row r="32" spans="1:12" ht="30" customHeight="1" thickBot="1" x14ac:dyDescent="0.2">
      <c r="A32" s="626" t="s">
        <v>1722</v>
      </c>
      <c r="B32" s="132" t="s">
        <v>1698</v>
      </c>
      <c r="C32" s="742" t="s">
        <v>321</v>
      </c>
      <c r="D32" s="127">
        <v>64.311000000000007</v>
      </c>
      <c r="E32" s="628"/>
      <c r="F32" s="628" t="s">
        <v>724</v>
      </c>
      <c r="G32" s="635" t="s">
        <v>2</v>
      </c>
      <c r="H32" s="623" t="s">
        <v>1699</v>
      </c>
      <c r="I32" s="121" t="s">
        <v>135</v>
      </c>
      <c r="J32" s="121"/>
      <c r="K32" s="122"/>
      <c r="L32" s="204" t="s">
        <v>1700</v>
      </c>
    </row>
    <row r="33" spans="1:11" ht="14.25" thickTop="1" x14ac:dyDescent="0.15">
      <c r="A33" s="1076" t="s">
        <v>34</v>
      </c>
      <c r="B33" s="1077"/>
      <c r="C33" s="39" t="s">
        <v>2</v>
      </c>
      <c r="D33" s="641">
        <f>SUMIF($G$8:$G$32,"一般会計",D8:D32)</f>
        <v>148.49600000000001</v>
      </c>
      <c r="E33" s="1082"/>
      <c r="F33" s="1082"/>
      <c r="G33" s="1091"/>
      <c r="H33" s="1091"/>
      <c r="I33" s="1107"/>
      <c r="J33" s="1107"/>
      <c r="K33" s="1099"/>
    </row>
    <row r="34" spans="1:11" x14ac:dyDescent="0.15">
      <c r="A34" s="1078"/>
      <c r="B34" s="1079"/>
      <c r="C34" s="40" t="s">
        <v>1251</v>
      </c>
      <c r="D34" s="643">
        <f>SUMIF($G$8:$G$32,"ｴﾈﾙｷﾞｰ対策特別会計ｴﾈﾙｷﾞｰ需給勘定",D8:D32)</f>
        <v>52980</v>
      </c>
      <c r="E34" s="1083"/>
      <c r="F34" s="1083"/>
      <c r="G34" s="1092"/>
      <c r="H34" s="1092"/>
      <c r="I34" s="1108"/>
      <c r="J34" s="1108"/>
      <c r="K34" s="1100"/>
    </row>
    <row r="35" spans="1:11" ht="14.25" thickBot="1" x14ac:dyDescent="0.2">
      <c r="A35" s="1080"/>
      <c r="B35" s="1081"/>
      <c r="C35" s="41" t="s">
        <v>1252</v>
      </c>
      <c r="D35" s="646">
        <f>SUMIF($G$8:$G$32,"ｴﾈﾙｷﾞｰ対策特別会計電源開発促進勘定",D8:D32)</f>
        <v>0</v>
      </c>
      <c r="E35" s="1084"/>
      <c r="F35" s="1084"/>
      <c r="G35" s="1093"/>
      <c r="H35" s="1093"/>
      <c r="I35" s="1109"/>
      <c r="J35" s="1109"/>
      <c r="K35" s="1101"/>
    </row>
    <row r="36" spans="1:11" ht="20.100000000000001" customHeight="1" x14ac:dyDescent="0.15">
      <c r="A36" s="22"/>
      <c r="K36" s="1075"/>
    </row>
    <row r="37" spans="1:11" ht="20.100000000000001" customHeight="1" x14ac:dyDescent="0.15">
      <c r="A37" s="23"/>
      <c r="K37" s="1074"/>
    </row>
    <row r="38" spans="1:11" ht="20.100000000000001" customHeight="1" x14ac:dyDescent="0.15">
      <c r="A38" s="24"/>
      <c r="B38" s="8"/>
      <c r="C38" s="9"/>
      <c r="D38" s="9"/>
      <c r="E38" s="9"/>
      <c r="F38" s="9"/>
      <c r="G38" s="8"/>
      <c r="H38" s="8"/>
      <c r="I38" s="8"/>
      <c r="J38" s="8"/>
      <c r="K38" s="1074"/>
    </row>
    <row r="39" spans="1:11" ht="20.100000000000001" customHeight="1" x14ac:dyDescent="0.15">
      <c r="A39" s="23"/>
      <c r="K39" s="1074"/>
    </row>
    <row r="40" spans="1:11" x14ac:dyDescent="0.15">
      <c r="K40" s="1074"/>
    </row>
    <row r="41" spans="1:11" x14ac:dyDescent="0.15">
      <c r="K41" s="1074"/>
    </row>
    <row r="42" spans="1:11" x14ac:dyDescent="0.15">
      <c r="K42" s="1074"/>
    </row>
    <row r="43" spans="1:11" x14ac:dyDescent="0.15">
      <c r="K43" s="1074"/>
    </row>
    <row r="44" spans="1:11" x14ac:dyDescent="0.15">
      <c r="K44" s="1074"/>
    </row>
  </sheetData>
  <mergeCells count="23">
    <mergeCell ref="H4:K4"/>
    <mergeCell ref="K33:K35"/>
    <mergeCell ref="H33:H35"/>
    <mergeCell ref="H5:H7"/>
    <mergeCell ref="K5:K7"/>
    <mergeCell ref="J5:J7"/>
    <mergeCell ref="I33:I35"/>
    <mergeCell ref="J33:J35"/>
    <mergeCell ref="I5:I7"/>
    <mergeCell ref="G5:G7"/>
    <mergeCell ref="K42:K44"/>
    <mergeCell ref="K36:K38"/>
    <mergeCell ref="K39:K41"/>
    <mergeCell ref="A33:B35"/>
    <mergeCell ref="E33:E35"/>
    <mergeCell ref="A5:A7"/>
    <mergeCell ref="B5:B7"/>
    <mergeCell ref="G33:G35"/>
    <mergeCell ref="F5:F7"/>
    <mergeCell ref="F33:F35"/>
    <mergeCell ref="C5:C7"/>
    <mergeCell ref="E5:E7"/>
    <mergeCell ref="D5:D7"/>
  </mergeCells>
  <phoneticPr fontId="1"/>
  <dataValidations count="1">
    <dataValidation type="list" allowBlank="1" showInputMessage="1" showErrorMessage="1" sqref="J8:K32 I8:I33">
      <formula1>"○, 　,"</formula1>
    </dataValidation>
  </dataValidations>
  <printOptions horizontalCentered="1"/>
  <pageMargins left="0.39370078740157483" right="0.39370078740157483" top="0.78740157480314965" bottom="0.59055118110236227" header="0.51181102362204722" footer="0.39370078740157483"/>
  <pageSetup paperSize="8" scale="75" orientation="landscape" cellComments="asDisplayed" horizontalDpi="300" verticalDpi="300" r:id="rId1"/>
  <headerFooter alignWithMargins="0">
    <oddHeader>&amp;L&amp;18様式３</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44"/>
  <sheetViews>
    <sheetView view="pageBreakPreview" zoomScale="55" zoomScaleNormal="100" zoomScaleSheetLayoutView="55" zoomScalePageLayoutView="40" workbookViewId="0">
      <selection activeCell="A2" sqref="A2"/>
    </sheetView>
  </sheetViews>
  <sheetFormatPr defaultColWidth="9" defaultRowHeight="13.5" x14ac:dyDescent="0.15"/>
  <cols>
    <col min="1" max="1" width="7.125" style="2" customWidth="1"/>
    <col min="2" max="2" width="2.875" style="2" customWidth="1"/>
    <col min="3" max="3" width="48.875" style="2" customWidth="1"/>
    <col min="4" max="6" width="21.875" style="2" customWidth="1"/>
    <col min="7" max="7" width="48.875" style="2" customWidth="1"/>
    <col min="8" max="8" width="67.875" style="2" customWidth="1"/>
    <col min="9" max="12" width="21.875" style="2" customWidth="1"/>
    <col min="13" max="13" width="20.875" style="2" customWidth="1"/>
    <col min="14" max="14" width="98.125" style="2" customWidth="1"/>
    <col min="15" max="15" width="25.875" style="2" customWidth="1"/>
    <col min="16" max="17" width="11.375" style="2" bestFit="1" customWidth="1"/>
    <col min="18" max="16384" width="9" style="2"/>
  </cols>
  <sheetData>
    <row r="2" spans="1:15" ht="32.25" x14ac:dyDescent="0.3">
      <c r="A2" s="50" t="s">
        <v>954</v>
      </c>
      <c r="B2" s="50"/>
    </row>
    <row r="3" spans="1:15" ht="42" x14ac:dyDescent="0.4">
      <c r="A3" s="1127" t="s">
        <v>184</v>
      </c>
      <c r="B3" s="1127"/>
      <c r="C3" s="1127"/>
      <c r="D3" s="1127"/>
      <c r="E3" s="1127"/>
      <c r="F3" s="1127"/>
      <c r="G3" s="1127"/>
      <c r="H3" s="1127"/>
      <c r="I3" s="1127"/>
      <c r="J3" s="1127"/>
      <c r="K3" s="1127"/>
      <c r="L3" s="1127"/>
      <c r="M3" s="1127"/>
      <c r="N3" s="1127"/>
      <c r="O3" s="1127"/>
    </row>
    <row r="4" spans="1:15" ht="40.35" customHeight="1" thickBot="1" x14ac:dyDescent="0.2">
      <c r="A4" s="17"/>
      <c r="B4" s="17"/>
      <c r="C4" s="3"/>
      <c r="D4" s="3"/>
      <c r="E4" s="3"/>
      <c r="F4" s="1"/>
      <c r="G4" s="1"/>
      <c r="H4" s="1"/>
      <c r="I4" s="1"/>
      <c r="J4" s="1"/>
      <c r="K4" s="1"/>
      <c r="L4" s="1"/>
      <c r="M4" s="1"/>
      <c r="N4" s="1112" t="s">
        <v>92</v>
      </c>
      <c r="O4" s="1113"/>
    </row>
    <row r="5" spans="1:15" ht="30" customHeight="1" x14ac:dyDescent="0.15">
      <c r="A5" s="1128" t="s">
        <v>67</v>
      </c>
      <c r="B5" s="1114" t="s">
        <v>73</v>
      </c>
      <c r="C5" s="1115"/>
      <c r="D5" s="1131" t="s">
        <v>177</v>
      </c>
      <c r="E5" s="1134" t="s">
        <v>148</v>
      </c>
      <c r="F5" s="1135"/>
      <c r="G5" s="1138" t="s">
        <v>118</v>
      </c>
      <c r="H5" s="1135"/>
      <c r="I5" s="70" t="s">
        <v>173</v>
      </c>
      <c r="J5" s="70" t="s">
        <v>178</v>
      </c>
      <c r="K5" s="1136" t="s">
        <v>39</v>
      </c>
      <c r="L5" s="1138" t="s">
        <v>126</v>
      </c>
      <c r="M5" s="1139"/>
      <c r="N5" s="1140"/>
      <c r="O5" s="1141" t="s">
        <v>79</v>
      </c>
    </row>
    <row r="6" spans="1:15" ht="30" customHeight="1" x14ac:dyDescent="0.15">
      <c r="A6" s="1129"/>
      <c r="B6" s="1116"/>
      <c r="C6" s="1117"/>
      <c r="D6" s="1132"/>
      <c r="E6" s="1137" t="s">
        <v>69</v>
      </c>
      <c r="F6" s="1110" t="s">
        <v>51</v>
      </c>
      <c r="G6" s="1144" t="s">
        <v>54</v>
      </c>
      <c r="H6" s="1144" t="s">
        <v>117</v>
      </c>
      <c r="I6" s="71" t="s">
        <v>37</v>
      </c>
      <c r="J6" s="71" t="s">
        <v>38</v>
      </c>
      <c r="K6" s="1137"/>
      <c r="L6" s="1110" t="s">
        <v>81</v>
      </c>
      <c r="M6" s="1145" t="s">
        <v>80</v>
      </c>
      <c r="N6" s="1146"/>
      <c r="O6" s="1142"/>
    </row>
    <row r="7" spans="1:15" ht="30" customHeight="1" thickBot="1" x14ac:dyDescent="0.2">
      <c r="A7" s="1130"/>
      <c r="B7" s="1118"/>
      <c r="C7" s="1119"/>
      <c r="D7" s="1133"/>
      <c r="E7" s="1149"/>
      <c r="F7" s="1111"/>
      <c r="G7" s="1111"/>
      <c r="H7" s="1111"/>
      <c r="I7" s="72" t="s">
        <v>44</v>
      </c>
      <c r="J7" s="72" t="s">
        <v>45</v>
      </c>
      <c r="K7" s="73" t="s">
        <v>46</v>
      </c>
      <c r="L7" s="1111"/>
      <c r="M7" s="1147"/>
      <c r="N7" s="1148"/>
      <c r="O7" s="1143"/>
    </row>
    <row r="8" spans="1:15" ht="408.75" customHeight="1" x14ac:dyDescent="0.15">
      <c r="A8" s="51">
        <v>92</v>
      </c>
      <c r="B8" s="1120" t="s">
        <v>335</v>
      </c>
      <c r="C8" s="1121"/>
      <c r="D8" s="52">
        <v>765</v>
      </c>
      <c r="E8" s="53">
        <v>765</v>
      </c>
      <c r="F8" s="54">
        <v>763</v>
      </c>
      <c r="G8" s="82" t="s">
        <v>963</v>
      </c>
      <c r="H8" s="55" t="s">
        <v>964</v>
      </c>
      <c r="I8" s="52">
        <v>715</v>
      </c>
      <c r="J8" s="831">
        <v>490</v>
      </c>
      <c r="K8" s="832">
        <f>J8-I8</f>
        <v>-225</v>
      </c>
      <c r="L8" s="831">
        <v>-225</v>
      </c>
      <c r="M8" s="833" t="s">
        <v>93</v>
      </c>
      <c r="N8" s="834" t="s">
        <v>1727</v>
      </c>
      <c r="O8" s="65"/>
    </row>
    <row r="9" spans="1:15" ht="409.6" customHeight="1" x14ac:dyDescent="0.15">
      <c r="A9" s="56">
        <v>186</v>
      </c>
      <c r="B9" s="1125" t="s">
        <v>958</v>
      </c>
      <c r="C9" s="1126"/>
      <c r="D9" s="57">
        <v>1546</v>
      </c>
      <c r="E9" s="58">
        <v>2879</v>
      </c>
      <c r="F9" s="59">
        <v>2860</v>
      </c>
      <c r="G9" s="60" t="s">
        <v>956</v>
      </c>
      <c r="H9" s="60" t="s">
        <v>959</v>
      </c>
      <c r="I9" s="57">
        <v>300</v>
      </c>
      <c r="J9" s="835">
        <v>1260</v>
      </c>
      <c r="K9" s="836">
        <f>J9-I9</f>
        <v>960</v>
      </c>
      <c r="L9" s="835">
        <v>0</v>
      </c>
      <c r="M9" s="837" t="s">
        <v>1297</v>
      </c>
      <c r="N9" s="838" t="s">
        <v>1729</v>
      </c>
      <c r="O9" s="66"/>
    </row>
    <row r="10" spans="1:15" ht="409.6" customHeight="1" thickBot="1" x14ac:dyDescent="0.2">
      <c r="A10" s="56">
        <v>293</v>
      </c>
      <c r="B10" s="1125" t="s">
        <v>960</v>
      </c>
      <c r="C10" s="1126"/>
      <c r="D10" s="57">
        <v>92</v>
      </c>
      <c r="E10" s="58">
        <v>92</v>
      </c>
      <c r="F10" s="59">
        <v>89</v>
      </c>
      <c r="G10" s="60" t="s">
        <v>961</v>
      </c>
      <c r="H10" s="60" t="s">
        <v>962</v>
      </c>
      <c r="I10" s="57">
        <v>103</v>
      </c>
      <c r="J10" s="835">
        <v>103</v>
      </c>
      <c r="K10" s="836">
        <f>J10-I10</f>
        <v>0</v>
      </c>
      <c r="L10" s="835">
        <v>0</v>
      </c>
      <c r="M10" s="837" t="s">
        <v>1297</v>
      </c>
      <c r="N10" s="838" t="s">
        <v>1728</v>
      </c>
      <c r="O10" s="66"/>
    </row>
    <row r="11" spans="1:15" ht="43.35" customHeight="1" thickTop="1" thickBot="1" x14ac:dyDescent="0.2">
      <c r="A11" s="1122" t="s">
        <v>94</v>
      </c>
      <c r="B11" s="1123"/>
      <c r="C11" s="1124"/>
      <c r="D11" s="61"/>
      <c r="E11" s="62"/>
      <c r="F11" s="63"/>
      <c r="G11" s="75"/>
      <c r="H11" s="74"/>
      <c r="I11" s="61">
        <f>SUM(I8:I10)</f>
        <v>1118</v>
      </c>
      <c r="J11" s="61">
        <f t="shared" ref="J11:L11" si="0">SUM(J8:J10)</f>
        <v>1853</v>
      </c>
      <c r="K11" s="61">
        <f t="shared" si="0"/>
        <v>735</v>
      </c>
      <c r="L11" s="61">
        <f t="shared" si="0"/>
        <v>-225</v>
      </c>
      <c r="M11" s="64"/>
      <c r="N11" s="64"/>
      <c r="O11" s="67"/>
    </row>
    <row r="12" spans="1:15" s="204" customFormat="1" ht="20.100000000000001" customHeight="1" x14ac:dyDescent="0.15">
      <c r="A12" s="270" t="s">
        <v>142</v>
      </c>
      <c r="B12" s="271"/>
      <c r="C12" s="271"/>
      <c r="D12" s="272"/>
      <c r="E12" s="272"/>
      <c r="F12" s="272"/>
      <c r="G12" s="272"/>
      <c r="H12" s="273"/>
      <c r="I12" s="272"/>
      <c r="J12" s="272"/>
      <c r="K12" s="272"/>
      <c r="L12" s="274"/>
      <c r="M12" s="275"/>
      <c r="N12" s="275"/>
      <c r="O12" s="276"/>
    </row>
    <row r="13" spans="1:15" s="204" customFormat="1" ht="20.100000000000001" customHeight="1" x14ac:dyDescent="0.15">
      <c r="A13" s="202" t="s">
        <v>136</v>
      </c>
    </row>
    <row r="14" spans="1:15" s="204" customFormat="1" ht="20.100000000000001" customHeight="1" x14ac:dyDescent="0.15">
      <c r="A14" s="277" t="s">
        <v>155</v>
      </c>
    </row>
    <row r="15" spans="1:15" s="204" customFormat="1" ht="18" customHeight="1" x14ac:dyDescent="0.15">
      <c r="A15" s="278" t="s">
        <v>196</v>
      </c>
      <c r="B15" s="203"/>
      <c r="C15" s="203"/>
      <c r="D15" s="203"/>
    </row>
    <row r="16" spans="1:15" s="204" customFormat="1" ht="18" customHeight="1" x14ac:dyDescent="0.15">
      <c r="A16" s="277" t="s">
        <v>197</v>
      </c>
      <c r="B16" s="203"/>
      <c r="C16" s="203"/>
      <c r="D16" s="203"/>
    </row>
    <row r="17" spans="1:22" s="204" customFormat="1" ht="18" customHeight="1" x14ac:dyDescent="0.15">
      <c r="A17" s="202" t="s">
        <v>198</v>
      </c>
      <c r="B17" s="202"/>
      <c r="C17" s="202"/>
      <c r="D17" s="202"/>
      <c r="E17" s="279"/>
      <c r="F17" s="279"/>
      <c r="G17" s="279"/>
      <c r="H17" s="279"/>
      <c r="I17" s="279"/>
      <c r="J17" s="279"/>
      <c r="K17" s="279"/>
      <c r="L17" s="279"/>
      <c r="M17" s="279"/>
      <c r="N17" s="279"/>
      <c r="O17" s="279"/>
      <c r="P17" s="279"/>
      <c r="Q17" s="279"/>
      <c r="R17" s="279"/>
      <c r="S17" s="280"/>
      <c r="T17" s="280"/>
      <c r="U17" s="280"/>
      <c r="V17" s="280"/>
    </row>
    <row r="18" spans="1:22" s="204" customFormat="1" ht="18" customHeight="1" x14ac:dyDescent="0.15">
      <c r="A18" s="202" t="s">
        <v>199</v>
      </c>
      <c r="B18" s="202"/>
      <c r="C18" s="202"/>
      <c r="D18" s="202"/>
    </row>
    <row r="19" spans="1:22" s="204" customFormat="1" ht="18" customHeight="1" x14ac:dyDescent="0.15">
      <c r="A19" s="202" t="s">
        <v>202</v>
      </c>
    </row>
    <row r="20" spans="1:22" s="204" customFormat="1" x14ac:dyDescent="0.15"/>
    <row r="21" spans="1:22" s="204" customFormat="1" x14ac:dyDescent="0.15"/>
    <row r="22" spans="1:22" s="204" customFormat="1" x14ac:dyDescent="0.15"/>
    <row r="23" spans="1:22" s="204" customFormat="1" x14ac:dyDescent="0.15"/>
    <row r="24" spans="1:22" s="204" customFormat="1" x14ac:dyDescent="0.15"/>
    <row r="25" spans="1:22" s="204" customFormat="1" x14ac:dyDescent="0.15"/>
    <row r="26" spans="1:22" s="204" customFormat="1" x14ac:dyDescent="0.15"/>
    <row r="27" spans="1:22" s="204" customFormat="1" x14ac:dyDescent="0.15"/>
    <row r="28" spans="1:22" s="204" customFormat="1" x14ac:dyDescent="0.15"/>
    <row r="29" spans="1:22" s="204" customFormat="1" x14ac:dyDescent="0.15"/>
    <row r="30" spans="1:22" s="204" customFormat="1" x14ac:dyDescent="0.15"/>
    <row r="31" spans="1:22" s="204" customFormat="1" x14ac:dyDescent="0.15"/>
    <row r="32" spans="1:22" s="204" customFormat="1" x14ac:dyDescent="0.15"/>
    <row r="33" spans="5:5" s="204" customFormat="1" x14ac:dyDescent="0.15"/>
    <row r="44" spans="5:5" x14ac:dyDescent="0.15">
      <c r="E44" s="28"/>
    </row>
  </sheetData>
  <mergeCells count="20">
    <mergeCell ref="A3:O3"/>
    <mergeCell ref="A5:A7"/>
    <mergeCell ref="D5:D7"/>
    <mergeCell ref="E5:F5"/>
    <mergeCell ref="K5:K6"/>
    <mergeCell ref="L5:N5"/>
    <mergeCell ref="O5:O7"/>
    <mergeCell ref="G5:H5"/>
    <mergeCell ref="H6:H7"/>
    <mergeCell ref="G6:G7"/>
    <mergeCell ref="L6:L7"/>
    <mergeCell ref="M6:N7"/>
    <mergeCell ref="E6:E7"/>
    <mergeCell ref="F6:F7"/>
    <mergeCell ref="N4:O4"/>
    <mergeCell ref="B5:C7"/>
    <mergeCell ref="B8:C8"/>
    <mergeCell ref="A11:C11"/>
    <mergeCell ref="B9:C9"/>
    <mergeCell ref="B10:C10"/>
  </mergeCells>
  <phoneticPr fontId="1"/>
  <dataValidations count="1">
    <dataValidation type="list" allowBlank="1" showInputMessage="1" showErrorMessage="1" sqref="M8:M10">
      <formula1>"廃止, 縮減, 執行等改善,予定通り終了,現状通り"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1" orientation="landscape" cellComments="asDisplayed" r:id="rId1"/>
  <headerFooter alignWithMargins="0">
    <oddHeader xml:space="preserve">&amp;L&amp;24様式４&amp;18
</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62"/>
  <sheetViews>
    <sheetView view="pageBreakPreview" zoomScaleNormal="70" zoomScaleSheetLayoutView="100" zoomScalePageLayoutView="55" workbookViewId="0"/>
  </sheetViews>
  <sheetFormatPr defaultColWidth="3.375" defaultRowHeight="13.5" x14ac:dyDescent="0.15"/>
  <cols>
    <col min="1" max="1" width="17" customWidth="1"/>
    <col min="2" max="2" width="10.875" customWidth="1"/>
    <col min="3" max="3" width="8.375" customWidth="1"/>
    <col min="4" max="4" width="12.875" customWidth="1"/>
    <col min="5" max="5" width="8.875" customWidth="1"/>
    <col min="6" max="6" width="12.875" customWidth="1"/>
    <col min="7" max="8" width="10.875" customWidth="1"/>
    <col min="9" max="9" width="8.375" customWidth="1"/>
    <col min="10" max="10" width="12.875" customWidth="1"/>
    <col min="11" max="11" width="8.375" customWidth="1"/>
    <col min="12" max="12" width="12.875" customWidth="1"/>
    <col min="13" max="13" width="8.375" customWidth="1"/>
    <col min="14" max="14" width="12.875" customWidth="1"/>
    <col min="15" max="15" width="10.875" customWidth="1"/>
    <col min="16" max="16" width="12.875" customWidth="1"/>
    <col min="17" max="17" width="10.875" customWidth="1"/>
    <col min="18" max="18" width="8.375" customWidth="1"/>
    <col min="19" max="19" width="12.875" customWidth="1"/>
    <col min="20" max="20" width="8.375" customWidth="1"/>
    <col min="21" max="21" width="12.875" customWidth="1"/>
    <col min="22" max="22" width="8.375" customWidth="1"/>
    <col min="23" max="23" width="12.875" customWidth="1"/>
    <col min="24" max="25" width="10.875" customWidth="1"/>
  </cols>
  <sheetData>
    <row r="1" spans="1:25" x14ac:dyDescent="0.15">
      <c r="A1" s="2"/>
      <c r="B1" s="2"/>
      <c r="C1" s="2"/>
      <c r="D1" s="2"/>
      <c r="E1" s="2"/>
      <c r="F1" s="2"/>
      <c r="G1" s="2"/>
      <c r="H1" s="2"/>
      <c r="I1" s="2"/>
      <c r="J1" s="2"/>
      <c r="K1" s="2"/>
      <c r="L1" s="2"/>
      <c r="M1" s="2"/>
      <c r="N1" s="2"/>
      <c r="O1" s="2"/>
      <c r="P1" s="2"/>
      <c r="Q1" s="2"/>
      <c r="R1" s="2"/>
      <c r="S1" s="2"/>
      <c r="T1" s="2"/>
      <c r="U1" s="2"/>
      <c r="V1" s="2"/>
      <c r="W1" s="2"/>
      <c r="X1" s="2"/>
      <c r="Y1" s="2"/>
    </row>
    <row r="2" spans="1:25" x14ac:dyDescent="0.15">
      <c r="A2" s="2"/>
      <c r="B2" s="2"/>
      <c r="C2" s="2"/>
      <c r="D2" s="2"/>
      <c r="E2" s="2"/>
      <c r="F2" s="2"/>
      <c r="G2" s="2"/>
      <c r="H2" s="2"/>
      <c r="I2" s="2"/>
      <c r="J2" s="2"/>
      <c r="K2" s="2"/>
      <c r="L2" s="2"/>
      <c r="M2" s="2"/>
      <c r="N2" s="2"/>
      <c r="O2" s="2"/>
      <c r="P2" s="2"/>
      <c r="Q2" s="2"/>
      <c r="R2" s="2"/>
      <c r="S2" s="2"/>
      <c r="T2" s="2"/>
      <c r="U2" s="2"/>
      <c r="V2" s="2"/>
      <c r="W2" s="2"/>
      <c r="X2" s="2"/>
      <c r="Y2" s="2"/>
    </row>
    <row r="3" spans="1:25" ht="21" x14ac:dyDescent="0.2">
      <c r="A3" s="1157" t="s">
        <v>187</v>
      </c>
      <c r="B3" s="1157"/>
      <c r="C3" s="1157"/>
      <c r="D3" s="1157"/>
      <c r="E3" s="1157"/>
      <c r="F3" s="1157"/>
      <c r="G3" s="1157"/>
      <c r="H3" s="1157"/>
      <c r="I3" s="1157"/>
      <c r="J3" s="1157"/>
      <c r="K3" s="1157"/>
      <c r="L3" s="1157"/>
      <c r="M3" s="1157"/>
      <c r="N3" s="1157"/>
      <c r="O3" s="1157"/>
      <c r="P3" s="1157"/>
      <c r="Q3" s="1157"/>
      <c r="R3" s="1157"/>
      <c r="S3" s="1157"/>
      <c r="T3" s="1157"/>
      <c r="U3" s="1157"/>
      <c r="V3" s="1157"/>
      <c r="W3" s="1157"/>
      <c r="X3" s="1157"/>
      <c r="Y3" s="1157"/>
    </row>
    <row r="4" spans="1:25" ht="17.25" x14ac:dyDescent="0.2">
      <c r="A4" s="44"/>
      <c r="B4" s="2"/>
      <c r="C4" s="2"/>
      <c r="D4" s="2"/>
      <c r="E4" s="2"/>
      <c r="F4" s="2"/>
      <c r="G4" s="2"/>
      <c r="H4" s="2"/>
      <c r="I4" s="2"/>
      <c r="J4" s="2"/>
      <c r="K4" s="2"/>
      <c r="L4" s="2"/>
      <c r="M4" s="2"/>
      <c r="N4" s="2"/>
      <c r="O4" s="2"/>
      <c r="P4" s="2"/>
      <c r="Q4" s="2"/>
      <c r="R4" s="2"/>
      <c r="S4" s="2"/>
      <c r="T4" s="2"/>
      <c r="U4" s="2"/>
      <c r="V4" s="2"/>
      <c r="W4" s="2"/>
      <c r="X4" s="2"/>
      <c r="Y4" s="2"/>
    </row>
    <row r="5" spans="1:25" ht="14.25" thickBot="1" x14ac:dyDescent="0.2">
      <c r="A5" s="2"/>
      <c r="B5" s="2"/>
      <c r="C5" s="2"/>
      <c r="D5" s="2"/>
      <c r="E5" s="2"/>
      <c r="F5" s="2"/>
      <c r="G5" s="2"/>
      <c r="H5" s="2"/>
      <c r="I5" s="2"/>
      <c r="J5" s="2"/>
      <c r="K5" s="2"/>
      <c r="L5" s="2"/>
      <c r="M5" s="2"/>
      <c r="N5" s="2"/>
      <c r="O5" s="2"/>
      <c r="P5" s="2"/>
      <c r="Q5" s="2"/>
      <c r="R5" s="2"/>
      <c r="S5" s="2"/>
      <c r="T5" s="2"/>
      <c r="U5" s="2"/>
      <c r="V5" s="2"/>
      <c r="W5" s="2"/>
      <c r="X5" s="2"/>
      <c r="Y5" s="36" t="s">
        <v>91</v>
      </c>
    </row>
    <row r="6" spans="1:25" ht="30" customHeight="1" thickTop="1" thickBot="1" x14ac:dyDescent="0.2">
      <c r="A6" s="1158" t="s">
        <v>90</v>
      </c>
      <c r="B6" s="1161" t="s">
        <v>89</v>
      </c>
      <c r="C6" s="1162"/>
      <c r="D6" s="1162"/>
      <c r="E6" s="1162"/>
      <c r="F6" s="1162"/>
      <c r="G6" s="1163"/>
      <c r="H6" s="1164" t="s">
        <v>88</v>
      </c>
      <c r="I6" s="1165"/>
      <c r="J6" s="1165"/>
      <c r="K6" s="1165"/>
      <c r="L6" s="1165"/>
      <c r="M6" s="1165"/>
      <c r="N6" s="1165"/>
      <c r="O6" s="1165"/>
      <c r="P6" s="1166"/>
      <c r="Q6" s="1164" t="s">
        <v>87</v>
      </c>
      <c r="R6" s="1165"/>
      <c r="S6" s="1165"/>
      <c r="T6" s="1165"/>
      <c r="U6" s="1165"/>
      <c r="V6" s="1165"/>
      <c r="W6" s="1165"/>
      <c r="X6" s="1165"/>
      <c r="Y6" s="1166"/>
    </row>
    <row r="7" spans="1:25" ht="30" customHeight="1" x14ac:dyDescent="0.15">
      <c r="A7" s="1159"/>
      <c r="B7" s="1167" t="s">
        <v>188</v>
      </c>
      <c r="C7" s="1150" t="s">
        <v>106</v>
      </c>
      <c r="D7" s="1151"/>
      <c r="E7" s="1176" t="s">
        <v>85</v>
      </c>
      <c r="F7" s="1151"/>
      <c r="G7" s="1173" t="s">
        <v>99</v>
      </c>
      <c r="H7" s="1167" t="s">
        <v>189</v>
      </c>
      <c r="I7" s="1150" t="s">
        <v>86</v>
      </c>
      <c r="J7" s="1151"/>
      <c r="K7" s="1150" t="s">
        <v>85</v>
      </c>
      <c r="L7" s="1151"/>
      <c r="M7" s="1150" t="s">
        <v>165</v>
      </c>
      <c r="N7" s="1151"/>
      <c r="O7" s="1170" t="s">
        <v>100</v>
      </c>
      <c r="P7" s="1173" t="s">
        <v>190</v>
      </c>
      <c r="Q7" s="1167" t="s">
        <v>189</v>
      </c>
      <c r="R7" s="1150" t="s">
        <v>86</v>
      </c>
      <c r="S7" s="1151"/>
      <c r="T7" s="1150" t="s">
        <v>85</v>
      </c>
      <c r="U7" s="1151"/>
      <c r="V7" s="1150" t="s">
        <v>166</v>
      </c>
      <c r="W7" s="1151"/>
      <c r="X7" s="1170" t="s">
        <v>104</v>
      </c>
      <c r="Y7" s="1173" t="s">
        <v>190</v>
      </c>
    </row>
    <row r="8" spans="1:25" ht="30" customHeight="1" thickBot="1" x14ac:dyDescent="0.2">
      <c r="A8" s="1159"/>
      <c r="B8" s="1168"/>
      <c r="C8" s="1152"/>
      <c r="D8" s="1153"/>
      <c r="E8" s="1177"/>
      <c r="F8" s="1178"/>
      <c r="G8" s="1179"/>
      <c r="H8" s="1168"/>
      <c r="I8" s="1152"/>
      <c r="J8" s="1153"/>
      <c r="K8" s="1152"/>
      <c r="L8" s="1153"/>
      <c r="M8" s="1152"/>
      <c r="N8" s="1153"/>
      <c r="O8" s="1203"/>
      <c r="P8" s="1174"/>
      <c r="Q8" s="1168"/>
      <c r="R8" s="1152"/>
      <c r="S8" s="1153"/>
      <c r="T8" s="1152"/>
      <c r="U8" s="1153"/>
      <c r="V8" s="1152"/>
      <c r="W8" s="1153"/>
      <c r="X8" s="1171"/>
      <c r="Y8" s="1174"/>
    </row>
    <row r="9" spans="1:25" ht="30" customHeight="1" thickBot="1" x14ac:dyDescent="0.2">
      <c r="A9" s="1160"/>
      <c r="B9" s="1169"/>
      <c r="C9" s="197" t="s">
        <v>84</v>
      </c>
      <c r="D9" s="198" t="s">
        <v>83</v>
      </c>
      <c r="E9" s="199" t="s">
        <v>82</v>
      </c>
      <c r="F9" s="200" t="s">
        <v>81</v>
      </c>
      <c r="G9" s="1180"/>
      <c r="H9" s="1169"/>
      <c r="I9" s="197" t="s">
        <v>82</v>
      </c>
      <c r="J9" s="201" t="s">
        <v>81</v>
      </c>
      <c r="K9" s="197" t="s">
        <v>82</v>
      </c>
      <c r="L9" s="201" t="s">
        <v>81</v>
      </c>
      <c r="M9" s="197" t="s">
        <v>82</v>
      </c>
      <c r="N9" s="201" t="s">
        <v>81</v>
      </c>
      <c r="O9" s="1204"/>
      <c r="P9" s="1175"/>
      <c r="Q9" s="1169"/>
      <c r="R9" s="197" t="s">
        <v>82</v>
      </c>
      <c r="S9" s="201" t="s">
        <v>81</v>
      </c>
      <c r="T9" s="197" t="s">
        <v>82</v>
      </c>
      <c r="U9" s="201" t="s">
        <v>81</v>
      </c>
      <c r="V9" s="197" t="s">
        <v>82</v>
      </c>
      <c r="W9" s="201" t="s">
        <v>81</v>
      </c>
      <c r="X9" s="1172"/>
      <c r="Y9" s="1175"/>
    </row>
    <row r="10" spans="1:25" ht="15" customHeight="1" thickTop="1" x14ac:dyDescent="0.15">
      <c r="A10" s="1208" t="s">
        <v>1724</v>
      </c>
      <c r="B10" s="1211">
        <v>316</v>
      </c>
      <c r="C10" s="1191" t="s">
        <v>1730</v>
      </c>
      <c r="D10" s="1194" t="s">
        <v>1730</v>
      </c>
      <c r="E10" s="1191">
        <v>9</v>
      </c>
      <c r="F10" s="1205">
        <v>2242</v>
      </c>
      <c r="G10" s="1200">
        <v>23</v>
      </c>
      <c r="H10" s="1197">
        <v>236</v>
      </c>
      <c r="I10" s="1191">
        <v>0</v>
      </c>
      <c r="J10" s="1194">
        <v>0</v>
      </c>
      <c r="K10" s="1154">
        <v>5</v>
      </c>
      <c r="L10" s="1182">
        <v>67</v>
      </c>
      <c r="M10" s="1154">
        <f>I10+K10</f>
        <v>5</v>
      </c>
      <c r="N10" s="1182">
        <f>J10+L10</f>
        <v>67</v>
      </c>
      <c r="O10" s="1185">
        <v>16</v>
      </c>
      <c r="P10" s="1188">
        <v>174309.20600000001</v>
      </c>
      <c r="Q10" s="1197">
        <v>88</v>
      </c>
      <c r="R10" s="1185">
        <v>0</v>
      </c>
      <c r="S10" s="1194">
        <v>0</v>
      </c>
      <c r="T10" s="1154">
        <v>4</v>
      </c>
      <c r="U10" s="1182">
        <v>2175</v>
      </c>
      <c r="V10" s="1154">
        <f>R10+T10</f>
        <v>4</v>
      </c>
      <c r="W10" s="1182">
        <f>S10+U10</f>
        <v>2175</v>
      </c>
      <c r="X10" s="1185">
        <v>7</v>
      </c>
      <c r="Y10" s="1188">
        <v>226934.541</v>
      </c>
    </row>
    <row r="11" spans="1:25" x14ac:dyDescent="0.15">
      <c r="A11" s="1209"/>
      <c r="B11" s="1212"/>
      <c r="C11" s="1192"/>
      <c r="D11" s="1195"/>
      <c r="E11" s="1192"/>
      <c r="F11" s="1206"/>
      <c r="G11" s="1201"/>
      <c r="H11" s="1198"/>
      <c r="I11" s="1192"/>
      <c r="J11" s="1195"/>
      <c r="K11" s="1155"/>
      <c r="L11" s="1183"/>
      <c r="M11" s="1155"/>
      <c r="N11" s="1183"/>
      <c r="O11" s="1186"/>
      <c r="P11" s="1189"/>
      <c r="Q11" s="1198"/>
      <c r="R11" s="1186"/>
      <c r="S11" s="1195"/>
      <c r="T11" s="1155"/>
      <c r="U11" s="1183"/>
      <c r="V11" s="1155"/>
      <c r="W11" s="1183"/>
      <c r="X11" s="1186"/>
      <c r="Y11" s="1189"/>
    </row>
    <row r="12" spans="1:25" ht="14.25" thickBot="1" x14ac:dyDescent="0.2">
      <c r="A12" s="1210"/>
      <c r="B12" s="1213"/>
      <c r="C12" s="1193"/>
      <c r="D12" s="1196"/>
      <c r="E12" s="1193"/>
      <c r="F12" s="1207"/>
      <c r="G12" s="1202"/>
      <c r="H12" s="1199"/>
      <c r="I12" s="1193"/>
      <c r="J12" s="1196"/>
      <c r="K12" s="1156"/>
      <c r="L12" s="1184"/>
      <c r="M12" s="1156"/>
      <c r="N12" s="1184"/>
      <c r="O12" s="1187"/>
      <c r="P12" s="1190"/>
      <c r="Q12" s="1199"/>
      <c r="R12" s="1187"/>
      <c r="S12" s="1196"/>
      <c r="T12" s="1156"/>
      <c r="U12" s="1184"/>
      <c r="V12" s="1156"/>
      <c r="W12" s="1184"/>
      <c r="X12" s="1187"/>
      <c r="Y12" s="1190"/>
    </row>
    <row r="13" spans="1:25" ht="20.100000000000001" customHeight="1" thickTop="1" x14ac:dyDescent="0.15">
      <c r="A13" s="2" t="s">
        <v>143</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15">
      <c r="A14" s="2" t="s">
        <v>191</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15">
      <c r="A15" s="24" t="s">
        <v>168</v>
      </c>
      <c r="B15" s="2"/>
      <c r="C15" s="2"/>
      <c r="D15" s="2"/>
      <c r="E15" s="2"/>
      <c r="F15" s="2"/>
      <c r="G15" s="2"/>
      <c r="H15" s="2"/>
      <c r="I15" s="2"/>
      <c r="J15" s="2"/>
      <c r="K15" s="2"/>
      <c r="L15" s="2"/>
      <c r="M15" s="2"/>
      <c r="N15" s="2"/>
      <c r="O15" s="2"/>
      <c r="P15" s="2"/>
      <c r="Q15" s="2"/>
      <c r="R15" s="2"/>
      <c r="S15" s="2"/>
      <c r="T15" s="2"/>
      <c r="U15" s="2"/>
      <c r="V15" s="2"/>
      <c r="W15" s="2"/>
      <c r="X15" s="2"/>
      <c r="Y15" s="2"/>
    </row>
    <row r="16" spans="1:25" s="204" customFormat="1" ht="18" customHeight="1" x14ac:dyDescent="0.15">
      <c r="A16" s="278" t="s">
        <v>196</v>
      </c>
      <c r="B16" s="203"/>
      <c r="C16" s="203"/>
      <c r="D16" s="203"/>
    </row>
    <row r="17" spans="1:25" s="204" customFormat="1" ht="18" customHeight="1" x14ac:dyDescent="0.15">
      <c r="A17" s="277" t="s">
        <v>197</v>
      </c>
      <c r="B17" s="203"/>
      <c r="C17" s="203"/>
      <c r="D17" s="203"/>
    </row>
    <row r="18" spans="1:25" s="204" customFormat="1" ht="18" customHeight="1" x14ac:dyDescent="0.15">
      <c r="A18" s="202" t="s">
        <v>200</v>
      </c>
      <c r="B18" s="202"/>
      <c r="C18" s="202"/>
      <c r="D18" s="202"/>
      <c r="E18" s="279"/>
      <c r="F18" s="279"/>
      <c r="G18" s="279"/>
      <c r="H18" s="279"/>
      <c r="I18" s="279"/>
      <c r="J18" s="279"/>
      <c r="K18" s="279"/>
      <c r="L18" s="279"/>
      <c r="M18" s="279"/>
      <c r="N18" s="279"/>
      <c r="O18" s="279"/>
      <c r="P18" s="279"/>
      <c r="Q18" s="279"/>
      <c r="R18" s="279"/>
      <c r="S18" s="280"/>
      <c r="T18" s="280"/>
      <c r="U18" s="280"/>
      <c r="V18" s="280"/>
    </row>
    <row r="19" spans="1:25" ht="17.25" customHeight="1" x14ac:dyDescent="0.15">
      <c r="A19" s="23" t="s">
        <v>201</v>
      </c>
      <c r="B19" s="202"/>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15">
      <c r="A20" s="1181" t="s">
        <v>169</v>
      </c>
      <c r="B20" s="1181"/>
      <c r="C20" s="1181"/>
      <c r="D20" s="1181"/>
      <c r="E20" s="1181"/>
      <c r="F20" s="1181"/>
      <c r="G20" s="1181"/>
      <c r="H20" s="1181"/>
      <c r="I20" s="1181"/>
      <c r="J20" s="1181"/>
      <c r="K20" s="1181"/>
      <c r="L20" s="1181"/>
      <c r="M20" s="1181"/>
      <c r="N20" s="1181"/>
      <c r="O20" s="1181"/>
      <c r="P20" s="1181"/>
      <c r="Q20" s="1181"/>
      <c r="R20" s="1181"/>
      <c r="S20" s="1181"/>
      <c r="T20" s="1181"/>
      <c r="U20" s="1181"/>
      <c r="V20" s="1181"/>
      <c r="W20" s="1181"/>
      <c r="X20" s="1181"/>
      <c r="Y20" s="1181"/>
    </row>
    <row r="21" spans="1:25" ht="20.100000000000001" customHeight="1" x14ac:dyDescent="0.15">
      <c r="A21" s="10" t="s">
        <v>167</v>
      </c>
      <c r="B21" s="10"/>
      <c r="C21" s="10"/>
      <c r="D21" s="10"/>
      <c r="E21" s="10"/>
      <c r="F21" s="10"/>
      <c r="G21" s="10"/>
      <c r="H21" s="10"/>
      <c r="I21" s="10"/>
      <c r="J21" s="10"/>
      <c r="K21" s="10"/>
      <c r="L21" s="10"/>
      <c r="M21" s="10"/>
      <c r="N21" s="10"/>
      <c r="O21" s="10"/>
      <c r="P21" s="10"/>
      <c r="Q21" s="10"/>
      <c r="R21" s="10"/>
      <c r="S21" s="10"/>
      <c r="T21" s="10"/>
      <c r="U21" s="10"/>
      <c r="V21" s="10"/>
      <c r="W21" s="10"/>
      <c r="X21" s="10"/>
      <c r="Y21" s="10"/>
    </row>
    <row r="22" spans="1:25" ht="20.100000000000001" customHeight="1" x14ac:dyDescent="0.15">
      <c r="A22" s="1181" t="s">
        <v>192</v>
      </c>
      <c r="B22" s="1181"/>
      <c r="C22" s="1181"/>
      <c r="D22" s="1181"/>
      <c r="E22" s="1181"/>
      <c r="F22" s="1181"/>
      <c r="G22" s="1181"/>
      <c r="H22" s="1181"/>
      <c r="I22" s="1181"/>
      <c r="J22" s="1181"/>
      <c r="K22" s="1181"/>
      <c r="L22" s="1181"/>
      <c r="M22" s="1181"/>
      <c r="N22" s="1181"/>
      <c r="O22" s="1181"/>
      <c r="P22" s="1181"/>
      <c r="Q22" s="1181"/>
      <c r="R22" s="1181"/>
      <c r="S22" s="1181"/>
      <c r="T22" s="1181"/>
      <c r="U22" s="1181"/>
      <c r="V22" s="1181"/>
      <c r="W22" s="1181"/>
      <c r="X22" s="1181"/>
      <c r="Y22" s="1181"/>
    </row>
    <row r="23" spans="1:25"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15">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15">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15">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15">
      <c r="A27" s="2"/>
      <c r="B27" s="2"/>
      <c r="C27" s="2"/>
      <c r="D27" s="2"/>
      <c r="E27" s="2"/>
      <c r="F27" s="2"/>
      <c r="G27" s="2"/>
      <c r="H27" s="2"/>
      <c r="I27" s="2"/>
      <c r="J27" s="2"/>
      <c r="K27" s="2"/>
      <c r="L27" s="2"/>
      <c r="M27" s="2"/>
      <c r="N27" s="2"/>
      <c r="O27" s="2"/>
      <c r="P27" s="2"/>
      <c r="Q27" s="2"/>
      <c r="R27" s="2"/>
      <c r="S27" s="2"/>
      <c r="T27" s="2"/>
      <c r="U27" s="2"/>
      <c r="V27" s="2"/>
      <c r="W27" s="2"/>
      <c r="X27" s="2"/>
      <c r="Y27" s="2"/>
    </row>
    <row r="28" spans="1:25" ht="17.850000000000001"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row>
    <row r="29" spans="1:25" ht="17.850000000000001"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row>
    <row r="30" spans="1:25" ht="17.850000000000001"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row>
    <row r="33" spans="1:26" ht="17.850000000000001"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row>
    <row r="34" spans="1:26" ht="17.850000000000001"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row>
    <row r="35" spans="1:26" ht="14.1"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3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1"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850000000000001"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850000000000001"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850000000000001"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850000000000001"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850000000000001"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F10:F12"/>
    <mergeCell ref="A20:Y20"/>
    <mergeCell ref="T10:T12"/>
    <mergeCell ref="R10:R12"/>
    <mergeCell ref="S10:S12"/>
    <mergeCell ref="A10:A12"/>
    <mergeCell ref="B10:B12"/>
    <mergeCell ref="C10:C12"/>
    <mergeCell ref="D10:D12"/>
    <mergeCell ref="K10:K12"/>
    <mergeCell ref="K7:L8"/>
    <mergeCell ref="M7:N8"/>
    <mergeCell ref="R7:S8"/>
    <mergeCell ref="P7:P9"/>
    <mergeCell ref="O7:O9"/>
    <mergeCell ref="Q7:Q9"/>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s>
  <phoneticPr fontId="1"/>
  <printOptions horizontalCentered="1"/>
  <pageMargins left="0.39370078740157483" right="0.39370078740157483" top="0.43307086614173229" bottom="0.23622047244094491" header="0.31496062992125984" footer="0.15748031496062992"/>
  <pageSetup paperSize="8" scale="74" orientation="landscape" r:id="rId1"/>
  <headerFooter>
    <oddHeader>&amp;L&amp;18様式５</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M67"/>
  <sheetViews>
    <sheetView view="pageBreakPreview" zoomScale="60" zoomScaleNormal="60" zoomScalePageLayoutView="85" workbookViewId="0">
      <selection activeCell="D27" sqref="D27"/>
    </sheetView>
  </sheetViews>
  <sheetFormatPr defaultColWidth="9" defaultRowHeight="13.5" x14ac:dyDescent="0.15"/>
  <cols>
    <col min="1" max="1" width="6.875" style="285" customWidth="1"/>
    <col min="2" max="2" width="15.125" style="250" customWidth="1"/>
    <col min="3" max="3" width="40.125" style="250" customWidth="1"/>
    <col min="4" max="4" width="53.875" style="250" customWidth="1"/>
    <col min="5" max="6" width="15" style="285" bestFit="1" customWidth="1"/>
    <col min="7" max="7" width="15" style="285" customWidth="1"/>
    <col min="8" max="8" width="15" style="285" bestFit="1" customWidth="1"/>
    <col min="9" max="9" width="55.875" style="285" customWidth="1"/>
    <col min="10" max="10" width="10.875" style="285" customWidth="1"/>
    <col min="11" max="11" width="17.875" style="285" customWidth="1"/>
    <col min="12" max="12" width="10.875" style="285" customWidth="1"/>
    <col min="13" max="13" width="28.875" style="285" customWidth="1"/>
    <col min="14" max="16384" width="9" style="285"/>
  </cols>
  <sheetData>
    <row r="2" spans="1:13" ht="17.25" x14ac:dyDescent="0.15">
      <c r="A2" s="21" t="s">
        <v>52</v>
      </c>
      <c r="J2" s="18"/>
      <c r="K2" s="18"/>
      <c r="L2" s="18"/>
      <c r="M2" s="18"/>
    </row>
    <row r="3" spans="1:13" ht="18.75" x14ac:dyDescent="0.15">
      <c r="A3" s="1214" t="s">
        <v>193</v>
      </c>
      <c r="B3" s="1214"/>
      <c r="C3" s="1214"/>
      <c r="D3" s="1214"/>
      <c r="E3" s="1214"/>
      <c r="F3" s="1214"/>
      <c r="G3" s="1214"/>
      <c r="H3" s="1214"/>
      <c r="I3" s="1214"/>
      <c r="J3" s="1214"/>
      <c r="K3" s="1214"/>
      <c r="L3" s="1214"/>
      <c r="M3" s="1214"/>
    </row>
    <row r="4" spans="1:13" ht="14.25" thickBot="1" x14ac:dyDescent="0.2">
      <c r="A4" s="18"/>
      <c r="I4" s="11"/>
      <c r="J4" s="18"/>
      <c r="K4" s="18"/>
      <c r="L4" s="18"/>
      <c r="M4" s="11" t="s">
        <v>40</v>
      </c>
    </row>
    <row r="5" spans="1:13" ht="14.1" customHeight="1" x14ac:dyDescent="0.15">
      <c r="A5" s="1085" t="s">
        <v>67</v>
      </c>
      <c r="B5" s="1088" t="s">
        <v>11</v>
      </c>
      <c r="C5" s="1088" t="s">
        <v>12</v>
      </c>
      <c r="D5" s="1088" t="s">
        <v>73</v>
      </c>
      <c r="E5" s="1096" t="s">
        <v>194</v>
      </c>
      <c r="F5" s="1227" t="s">
        <v>148</v>
      </c>
      <c r="G5" s="1228"/>
      <c r="H5" s="1096" t="s">
        <v>195</v>
      </c>
      <c r="I5" s="1071" t="s">
        <v>13</v>
      </c>
      <c r="J5" s="1217" t="s">
        <v>62</v>
      </c>
      <c r="K5" s="1217" t="s">
        <v>58</v>
      </c>
      <c r="L5" s="1246" t="s">
        <v>49</v>
      </c>
      <c r="M5" s="1247"/>
    </row>
    <row r="6" spans="1:13" ht="14.1" customHeight="1" x14ac:dyDescent="0.15">
      <c r="A6" s="1086"/>
      <c r="B6" s="1089"/>
      <c r="C6" s="1089"/>
      <c r="D6" s="1089"/>
      <c r="E6" s="1097"/>
      <c r="F6" s="1097" t="s">
        <v>68</v>
      </c>
      <c r="G6" s="1097" t="s">
        <v>51</v>
      </c>
      <c r="H6" s="1097"/>
      <c r="I6" s="1215"/>
      <c r="J6" s="1218"/>
      <c r="K6" s="1244"/>
      <c r="L6" s="1223" t="s">
        <v>53</v>
      </c>
      <c r="M6" s="1221" t="s">
        <v>50</v>
      </c>
    </row>
    <row r="7" spans="1:13" ht="14.25" thickBot="1" x14ac:dyDescent="0.2">
      <c r="A7" s="1225"/>
      <c r="B7" s="1220"/>
      <c r="C7" s="1220"/>
      <c r="D7" s="1220"/>
      <c r="E7" s="1098"/>
      <c r="F7" s="1098"/>
      <c r="G7" s="1098"/>
      <c r="H7" s="1226"/>
      <c r="I7" s="1216"/>
      <c r="J7" s="1219"/>
      <c r="K7" s="1245"/>
      <c r="L7" s="1224"/>
      <c r="M7" s="1222"/>
    </row>
    <row r="8" spans="1:13" ht="27" x14ac:dyDescent="0.15">
      <c r="A8" s="234">
        <v>1</v>
      </c>
      <c r="B8" s="263" t="s">
        <v>14</v>
      </c>
      <c r="C8" s="251" t="s">
        <v>15</v>
      </c>
      <c r="D8" s="251" t="s">
        <v>16</v>
      </c>
      <c r="E8" s="236">
        <v>1000</v>
      </c>
      <c r="F8" s="236">
        <v>1001</v>
      </c>
      <c r="G8" s="236">
        <v>980</v>
      </c>
      <c r="H8" s="236">
        <v>980</v>
      </c>
      <c r="I8" s="237" t="s">
        <v>17</v>
      </c>
      <c r="J8" s="238"/>
      <c r="K8" s="235" t="s">
        <v>154</v>
      </c>
      <c r="L8" s="239"/>
      <c r="M8" s="240"/>
    </row>
    <row r="9" spans="1:13" ht="27" x14ac:dyDescent="0.15">
      <c r="A9" s="241">
        <v>2</v>
      </c>
      <c r="B9" s="260" t="s">
        <v>5</v>
      </c>
      <c r="C9" s="252" t="s">
        <v>18</v>
      </c>
      <c r="D9" s="252" t="s">
        <v>16</v>
      </c>
      <c r="E9" s="207">
        <v>10000</v>
      </c>
      <c r="F9" s="208">
        <v>10000</v>
      </c>
      <c r="G9" s="207">
        <v>9500</v>
      </c>
      <c r="H9" s="243">
        <v>9000</v>
      </c>
      <c r="I9" s="244" t="s">
        <v>19</v>
      </c>
      <c r="J9" s="245"/>
      <c r="K9" s="242"/>
      <c r="L9" s="246"/>
      <c r="M9" s="247"/>
    </row>
    <row r="10" spans="1:13" ht="40.5" x14ac:dyDescent="0.15">
      <c r="A10" s="241">
        <v>3</v>
      </c>
      <c r="B10" s="260" t="s">
        <v>5</v>
      </c>
      <c r="C10" s="252" t="s">
        <v>20</v>
      </c>
      <c r="D10" s="252" t="s">
        <v>16</v>
      </c>
      <c r="E10" s="211">
        <v>7000</v>
      </c>
      <c r="F10" s="212">
        <v>7000</v>
      </c>
      <c r="G10" s="211">
        <v>7000</v>
      </c>
      <c r="H10" s="243">
        <v>7800</v>
      </c>
      <c r="I10" s="244" t="s">
        <v>17</v>
      </c>
      <c r="J10" s="248"/>
      <c r="K10" s="242"/>
      <c r="L10" s="249"/>
      <c r="M10" s="247"/>
    </row>
    <row r="11" spans="1:13" ht="27" x14ac:dyDescent="0.15">
      <c r="A11" s="241">
        <v>4</v>
      </c>
      <c r="B11" s="260" t="s">
        <v>5</v>
      </c>
      <c r="C11" s="252" t="s">
        <v>21</v>
      </c>
      <c r="D11" s="252" t="s">
        <v>1</v>
      </c>
      <c r="E11" s="211">
        <v>12000</v>
      </c>
      <c r="F11" s="212">
        <v>12000</v>
      </c>
      <c r="G11" s="211">
        <v>11500</v>
      </c>
      <c r="H11" s="243">
        <v>10000</v>
      </c>
      <c r="I11" s="244" t="s">
        <v>22</v>
      </c>
      <c r="J11" s="248"/>
      <c r="K11" s="242"/>
      <c r="L11" s="249"/>
      <c r="M11" s="247"/>
    </row>
    <row r="12" spans="1:13" ht="54" x14ac:dyDescent="0.15">
      <c r="A12" s="241">
        <v>5</v>
      </c>
      <c r="B12" s="260" t="s">
        <v>5</v>
      </c>
      <c r="C12" s="252" t="s">
        <v>23</v>
      </c>
      <c r="D12" s="252" t="s">
        <v>24</v>
      </c>
      <c r="E12" s="211">
        <v>5000</v>
      </c>
      <c r="F12" s="212">
        <v>5000</v>
      </c>
      <c r="G12" s="211">
        <v>5000</v>
      </c>
      <c r="H12" s="243">
        <v>5000</v>
      </c>
      <c r="I12" s="244" t="s">
        <v>22</v>
      </c>
      <c r="J12" s="248"/>
      <c r="K12" s="242"/>
      <c r="L12" s="249"/>
      <c r="M12" s="247"/>
    </row>
    <row r="13" spans="1:13" ht="27" x14ac:dyDescent="0.15">
      <c r="A13" s="241">
        <v>6</v>
      </c>
      <c r="B13" s="260" t="s">
        <v>25</v>
      </c>
      <c r="C13" s="260"/>
      <c r="D13" s="252"/>
      <c r="E13" s="211">
        <v>5000</v>
      </c>
      <c r="F13" s="212">
        <v>5000</v>
      </c>
      <c r="G13" s="211">
        <v>5000</v>
      </c>
      <c r="H13" s="243">
        <v>4000</v>
      </c>
      <c r="I13" s="244"/>
      <c r="J13" s="248"/>
      <c r="K13" s="242"/>
      <c r="L13" s="249"/>
      <c r="M13" s="247"/>
    </row>
    <row r="14" spans="1:13" ht="14.25" x14ac:dyDescent="0.15">
      <c r="A14" s="4">
        <v>7</v>
      </c>
      <c r="B14" s="261" t="s">
        <v>5</v>
      </c>
      <c r="C14" s="261"/>
      <c r="D14" s="253"/>
      <c r="E14" s="13"/>
      <c r="F14" s="46"/>
      <c r="G14" s="46"/>
      <c r="H14" s="13"/>
      <c r="I14" s="5"/>
      <c r="J14" s="29"/>
      <c r="K14" s="25"/>
      <c r="L14" s="31"/>
      <c r="M14" s="33"/>
    </row>
    <row r="15" spans="1:13" ht="27" x14ac:dyDescent="0.15">
      <c r="A15" s="4">
        <v>8</v>
      </c>
      <c r="B15" s="261" t="s">
        <v>26</v>
      </c>
      <c r="C15" s="261"/>
      <c r="D15" s="253"/>
      <c r="E15" s="13"/>
      <c r="F15" s="46"/>
      <c r="G15" s="46"/>
      <c r="H15" s="13"/>
      <c r="I15" s="5"/>
      <c r="J15" s="29"/>
      <c r="K15" s="25"/>
      <c r="L15" s="31"/>
      <c r="M15" s="33"/>
    </row>
    <row r="16" spans="1:13" ht="14.25" x14ac:dyDescent="0.15">
      <c r="A16" s="4">
        <v>9</v>
      </c>
      <c r="B16" s="261" t="s">
        <v>5</v>
      </c>
      <c r="C16" s="261"/>
      <c r="D16" s="253"/>
      <c r="E16" s="13"/>
      <c r="F16" s="46"/>
      <c r="G16" s="46"/>
      <c r="H16" s="13"/>
      <c r="I16" s="5"/>
      <c r="J16" s="29"/>
      <c r="K16" s="25"/>
      <c r="L16" s="31"/>
      <c r="M16" s="33"/>
    </row>
    <row r="17" spans="1:13" ht="14.25" x14ac:dyDescent="0.15">
      <c r="A17" s="4">
        <v>10</v>
      </c>
      <c r="B17" s="261" t="s">
        <v>5</v>
      </c>
      <c r="C17" s="261"/>
      <c r="D17" s="253"/>
      <c r="E17" s="13"/>
      <c r="F17" s="46"/>
      <c r="G17" s="46"/>
      <c r="H17" s="13"/>
      <c r="I17" s="5"/>
      <c r="J17" s="29"/>
      <c r="K17" s="25"/>
      <c r="L17" s="31"/>
      <c r="M17" s="33"/>
    </row>
    <row r="18" spans="1:13" ht="14.25" x14ac:dyDescent="0.15">
      <c r="A18" s="4">
        <v>11</v>
      </c>
      <c r="B18" s="261"/>
      <c r="C18" s="261"/>
      <c r="D18" s="253"/>
      <c r="E18" s="13"/>
      <c r="F18" s="46"/>
      <c r="G18" s="46"/>
      <c r="H18" s="13"/>
      <c r="I18" s="5"/>
      <c r="J18" s="29"/>
      <c r="K18" s="25"/>
      <c r="L18" s="31"/>
      <c r="M18" s="33"/>
    </row>
    <row r="19" spans="1:13" ht="14.25" x14ac:dyDescent="0.15">
      <c r="A19" s="4">
        <v>12</v>
      </c>
      <c r="B19" s="261"/>
      <c r="C19" s="261"/>
      <c r="D19" s="253"/>
      <c r="E19" s="13"/>
      <c r="F19" s="46"/>
      <c r="G19" s="46"/>
      <c r="H19" s="13"/>
      <c r="I19" s="5"/>
      <c r="J19" s="29"/>
      <c r="K19" s="25"/>
      <c r="L19" s="31"/>
      <c r="M19" s="33"/>
    </row>
    <row r="20" spans="1:13" ht="14.25" x14ac:dyDescent="0.15">
      <c r="A20" s="4">
        <v>13</v>
      </c>
      <c r="B20" s="261"/>
      <c r="C20" s="261"/>
      <c r="D20" s="253"/>
      <c r="E20" s="13"/>
      <c r="F20" s="46"/>
      <c r="G20" s="46"/>
      <c r="H20" s="13"/>
      <c r="I20" s="5"/>
      <c r="J20" s="29"/>
      <c r="K20" s="25"/>
      <c r="L20" s="31"/>
      <c r="M20" s="33"/>
    </row>
    <row r="21" spans="1:13" ht="14.25" x14ac:dyDescent="0.15">
      <c r="A21" s="4">
        <v>14</v>
      </c>
      <c r="B21" s="261"/>
      <c r="C21" s="261"/>
      <c r="D21" s="253"/>
      <c r="E21" s="13"/>
      <c r="F21" s="46"/>
      <c r="G21" s="46"/>
      <c r="H21" s="13"/>
      <c r="I21" s="5"/>
      <c r="J21" s="29"/>
      <c r="K21" s="25"/>
      <c r="L21" s="31"/>
      <c r="M21" s="33"/>
    </row>
    <row r="22" spans="1:13" ht="14.25" x14ac:dyDescent="0.15">
      <c r="A22" s="4">
        <v>15</v>
      </c>
      <c r="B22" s="261"/>
      <c r="C22" s="261"/>
      <c r="D22" s="253"/>
      <c r="E22" s="13"/>
      <c r="F22" s="46"/>
      <c r="G22" s="46"/>
      <c r="H22" s="13"/>
      <c r="I22" s="5"/>
      <c r="J22" s="29"/>
      <c r="K22" s="25"/>
      <c r="L22" s="31"/>
      <c r="M22" s="33"/>
    </row>
    <row r="23" spans="1:13" ht="14.25" x14ac:dyDescent="0.15">
      <c r="A23" s="4">
        <v>16</v>
      </c>
      <c r="B23" s="261"/>
      <c r="C23" s="261"/>
      <c r="D23" s="253"/>
      <c r="E23" s="13"/>
      <c r="F23" s="46"/>
      <c r="G23" s="46"/>
      <c r="H23" s="13"/>
      <c r="I23" s="5"/>
      <c r="J23" s="29"/>
      <c r="K23" s="25"/>
      <c r="L23" s="31"/>
      <c r="M23" s="33"/>
    </row>
    <row r="24" spans="1:13" ht="14.25" x14ac:dyDescent="0.15">
      <c r="A24" s="4">
        <v>17</v>
      </c>
      <c r="B24" s="261"/>
      <c r="C24" s="261"/>
      <c r="D24" s="253"/>
      <c r="E24" s="13"/>
      <c r="F24" s="46"/>
      <c r="G24" s="46"/>
      <c r="H24" s="13"/>
      <c r="I24" s="5"/>
      <c r="J24" s="29"/>
      <c r="K24" s="25"/>
      <c r="L24" s="31"/>
      <c r="M24" s="33"/>
    </row>
    <row r="25" spans="1:13" ht="40.5" x14ac:dyDescent="0.15">
      <c r="A25" s="4">
        <v>18</v>
      </c>
      <c r="B25" s="261" t="s">
        <v>27</v>
      </c>
      <c r="C25" s="253" t="s">
        <v>28</v>
      </c>
      <c r="D25" s="253" t="s">
        <v>16</v>
      </c>
      <c r="E25" s="13"/>
      <c r="F25" s="46"/>
      <c r="G25" s="46"/>
      <c r="H25" s="13"/>
      <c r="I25" s="5" t="s">
        <v>29</v>
      </c>
      <c r="J25" s="29"/>
      <c r="K25" s="25"/>
      <c r="L25" s="31"/>
      <c r="M25" s="33"/>
    </row>
    <row r="26" spans="1:13" ht="14.25" x14ac:dyDescent="0.15">
      <c r="A26" s="4">
        <v>19</v>
      </c>
      <c r="B26" s="261" t="s">
        <v>5</v>
      </c>
      <c r="C26" s="253" t="s">
        <v>30</v>
      </c>
      <c r="D26" s="253"/>
      <c r="E26" s="13"/>
      <c r="F26" s="46"/>
      <c r="G26" s="46"/>
      <c r="H26" s="13"/>
      <c r="I26" s="5" t="s">
        <v>17</v>
      </c>
      <c r="J26" s="29"/>
      <c r="K26" s="25"/>
      <c r="L26" s="31"/>
      <c r="M26" s="33"/>
    </row>
    <row r="27" spans="1:13" ht="27" x14ac:dyDescent="0.15">
      <c r="A27" s="4">
        <v>20</v>
      </c>
      <c r="B27" s="261" t="s">
        <v>5</v>
      </c>
      <c r="C27" s="253" t="s">
        <v>21</v>
      </c>
      <c r="D27" s="253" t="s">
        <v>31</v>
      </c>
      <c r="E27" s="13"/>
      <c r="F27" s="46"/>
      <c r="G27" s="46"/>
      <c r="H27" s="13"/>
      <c r="I27" s="5" t="s">
        <v>22</v>
      </c>
      <c r="J27" s="29"/>
      <c r="K27" s="25"/>
      <c r="L27" s="31"/>
      <c r="M27" s="33"/>
    </row>
    <row r="28" spans="1:13" ht="14.25" x14ac:dyDescent="0.15">
      <c r="A28" s="4">
        <v>21</v>
      </c>
      <c r="B28" s="261" t="s">
        <v>5</v>
      </c>
      <c r="C28" s="261"/>
      <c r="D28" s="253"/>
      <c r="E28" s="13"/>
      <c r="F28" s="46"/>
      <c r="G28" s="46"/>
      <c r="H28" s="13"/>
      <c r="I28" s="5"/>
      <c r="J28" s="29"/>
      <c r="K28" s="25"/>
      <c r="L28" s="31"/>
      <c r="M28" s="33"/>
    </row>
    <row r="29" spans="1:13" ht="14.25" x14ac:dyDescent="0.15">
      <c r="A29" s="4"/>
      <c r="B29" s="261"/>
      <c r="C29" s="261"/>
      <c r="D29" s="253"/>
      <c r="E29" s="13"/>
      <c r="F29" s="46"/>
      <c r="G29" s="46"/>
      <c r="H29" s="13"/>
      <c r="I29" s="5"/>
      <c r="J29" s="29"/>
      <c r="K29" s="25"/>
      <c r="L29" s="31"/>
      <c r="M29" s="33"/>
    </row>
    <row r="30" spans="1:13" ht="14.25" x14ac:dyDescent="0.15">
      <c r="A30" s="4"/>
      <c r="B30" s="261"/>
      <c r="C30" s="261"/>
      <c r="D30" s="253"/>
      <c r="E30" s="13"/>
      <c r="F30" s="46"/>
      <c r="G30" s="46"/>
      <c r="H30" s="13"/>
      <c r="I30" s="5"/>
      <c r="J30" s="29"/>
      <c r="K30" s="25"/>
      <c r="L30" s="31"/>
      <c r="M30" s="33"/>
    </row>
    <row r="31" spans="1:13" ht="14.25" x14ac:dyDescent="0.15">
      <c r="A31" s="4"/>
      <c r="B31" s="261"/>
      <c r="C31" s="261"/>
      <c r="D31" s="253"/>
      <c r="E31" s="13"/>
      <c r="F31" s="46"/>
      <c r="G31" s="46"/>
      <c r="H31" s="13"/>
      <c r="I31" s="5"/>
      <c r="J31" s="29"/>
      <c r="K31" s="25"/>
      <c r="L31" s="31"/>
      <c r="M31" s="33"/>
    </row>
    <row r="32" spans="1:13" ht="14.25" x14ac:dyDescent="0.15">
      <c r="A32" s="4"/>
      <c r="B32" s="261"/>
      <c r="C32" s="261"/>
      <c r="D32" s="253"/>
      <c r="E32" s="13"/>
      <c r="F32" s="46"/>
      <c r="G32" s="46"/>
      <c r="H32" s="13"/>
      <c r="I32" s="5"/>
      <c r="J32" s="29"/>
      <c r="K32" s="25"/>
      <c r="L32" s="31"/>
      <c r="M32" s="33"/>
    </row>
    <row r="33" spans="1:13" ht="14.25" x14ac:dyDescent="0.15">
      <c r="A33" s="4"/>
      <c r="B33" s="261"/>
      <c r="C33" s="261"/>
      <c r="D33" s="253"/>
      <c r="E33" s="13"/>
      <c r="F33" s="46"/>
      <c r="G33" s="46"/>
      <c r="H33" s="13"/>
      <c r="I33" s="5"/>
      <c r="J33" s="29"/>
      <c r="K33" s="25"/>
      <c r="L33" s="31"/>
      <c r="M33" s="33"/>
    </row>
    <row r="34" spans="1:13" ht="14.25" x14ac:dyDescent="0.15">
      <c r="A34" s="4"/>
      <c r="B34" s="261"/>
      <c r="C34" s="261"/>
      <c r="D34" s="253"/>
      <c r="E34" s="13"/>
      <c r="F34" s="46"/>
      <c r="G34" s="46"/>
      <c r="H34" s="13"/>
      <c r="I34" s="5"/>
      <c r="J34" s="29"/>
      <c r="K34" s="25"/>
      <c r="L34" s="31"/>
      <c r="M34" s="33"/>
    </row>
    <row r="35" spans="1:13" ht="14.25" x14ac:dyDescent="0.15">
      <c r="A35" s="4"/>
      <c r="B35" s="261"/>
      <c r="C35" s="261"/>
      <c r="D35" s="253"/>
      <c r="E35" s="13"/>
      <c r="F35" s="46"/>
      <c r="G35" s="46"/>
      <c r="H35" s="13"/>
      <c r="I35" s="5"/>
      <c r="J35" s="29"/>
      <c r="K35" s="25"/>
      <c r="L35" s="31"/>
      <c r="M35" s="33"/>
    </row>
    <row r="36" spans="1:13" ht="14.25" x14ac:dyDescent="0.15">
      <c r="A36" s="4"/>
      <c r="B36" s="261"/>
      <c r="C36" s="261"/>
      <c r="D36" s="253"/>
      <c r="E36" s="13"/>
      <c r="F36" s="46"/>
      <c r="G36" s="46"/>
      <c r="H36" s="13"/>
      <c r="I36" s="5"/>
      <c r="J36" s="29"/>
      <c r="K36" s="25"/>
      <c r="L36" s="31"/>
      <c r="M36" s="33"/>
    </row>
    <row r="37" spans="1:13" ht="14.25" x14ac:dyDescent="0.15">
      <c r="A37" s="4"/>
      <c r="B37" s="261"/>
      <c r="C37" s="261"/>
      <c r="D37" s="253"/>
      <c r="E37" s="13"/>
      <c r="F37" s="46"/>
      <c r="G37" s="46"/>
      <c r="H37" s="13"/>
      <c r="I37" s="5"/>
      <c r="J37" s="29"/>
      <c r="K37" s="25"/>
      <c r="L37" s="31"/>
      <c r="M37" s="33"/>
    </row>
    <row r="38" spans="1:13" ht="14.25" x14ac:dyDescent="0.15">
      <c r="A38" s="4"/>
      <c r="B38" s="261"/>
      <c r="C38" s="261"/>
      <c r="D38" s="253"/>
      <c r="E38" s="13"/>
      <c r="F38" s="46"/>
      <c r="G38" s="46"/>
      <c r="H38" s="13"/>
      <c r="I38" s="5"/>
      <c r="J38" s="29"/>
      <c r="K38" s="25"/>
      <c r="L38" s="31"/>
      <c r="M38" s="33"/>
    </row>
    <row r="39" spans="1:13" ht="14.25" x14ac:dyDescent="0.15">
      <c r="A39" s="4"/>
      <c r="B39" s="261"/>
      <c r="C39" s="261"/>
      <c r="D39" s="253"/>
      <c r="E39" s="13"/>
      <c r="F39" s="46"/>
      <c r="G39" s="46"/>
      <c r="H39" s="13"/>
      <c r="I39" s="5"/>
      <c r="J39" s="29"/>
      <c r="K39" s="25"/>
      <c r="L39" s="31"/>
      <c r="M39" s="33"/>
    </row>
    <row r="40" spans="1:13" ht="14.25" x14ac:dyDescent="0.15">
      <c r="A40" s="4"/>
      <c r="B40" s="261"/>
      <c r="C40" s="261"/>
      <c r="D40" s="253"/>
      <c r="E40" s="13"/>
      <c r="F40" s="46"/>
      <c r="G40" s="46"/>
      <c r="H40" s="13"/>
      <c r="I40" s="5"/>
      <c r="J40" s="29"/>
      <c r="K40" s="25"/>
      <c r="L40" s="31"/>
      <c r="M40" s="33"/>
    </row>
    <row r="41" spans="1:13" ht="14.25" x14ac:dyDescent="0.15">
      <c r="A41" s="4"/>
      <c r="B41" s="261"/>
      <c r="C41" s="261"/>
      <c r="D41" s="253"/>
      <c r="E41" s="13"/>
      <c r="F41" s="46"/>
      <c r="G41" s="46"/>
      <c r="H41" s="13"/>
      <c r="I41" s="5"/>
      <c r="J41" s="29"/>
      <c r="K41" s="25"/>
      <c r="L41" s="31"/>
      <c r="M41" s="33"/>
    </row>
    <row r="42" spans="1:13" ht="14.25" x14ac:dyDescent="0.15">
      <c r="A42" s="4"/>
      <c r="B42" s="261"/>
      <c r="C42" s="261"/>
      <c r="D42" s="253"/>
      <c r="E42" s="13"/>
      <c r="F42" s="46"/>
      <c r="G42" s="46"/>
      <c r="H42" s="13"/>
      <c r="I42" s="5"/>
      <c r="J42" s="29"/>
      <c r="K42" s="25"/>
      <c r="L42" s="31"/>
      <c r="M42" s="33"/>
    </row>
    <row r="43" spans="1:13" ht="14.25" x14ac:dyDescent="0.15">
      <c r="A43" s="4"/>
      <c r="B43" s="261"/>
      <c r="C43" s="261"/>
      <c r="D43" s="253"/>
      <c r="E43" s="13"/>
      <c r="F43" s="46"/>
      <c r="G43" s="46"/>
      <c r="H43" s="13"/>
      <c r="I43" s="5"/>
      <c r="J43" s="29"/>
      <c r="K43" s="25"/>
      <c r="L43" s="31"/>
      <c r="M43" s="33"/>
    </row>
    <row r="44" spans="1:13" ht="14.25" x14ac:dyDescent="0.15">
      <c r="A44" s="4"/>
      <c r="B44" s="261"/>
      <c r="C44" s="261"/>
      <c r="D44" s="253"/>
      <c r="E44" s="13"/>
      <c r="F44" s="46"/>
      <c r="G44" s="46"/>
      <c r="H44" s="13"/>
      <c r="I44" s="5"/>
      <c r="J44" s="29"/>
      <c r="K44" s="25"/>
      <c r="L44" s="31"/>
      <c r="M44" s="33"/>
    </row>
    <row r="45" spans="1:13" ht="14.25" x14ac:dyDescent="0.15">
      <c r="A45" s="4"/>
      <c r="B45" s="261"/>
      <c r="C45" s="261"/>
      <c r="D45" s="253"/>
      <c r="E45" s="13"/>
      <c r="F45" s="46"/>
      <c r="G45" s="46"/>
      <c r="H45" s="13"/>
      <c r="I45" s="5"/>
      <c r="J45" s="29"/>
      <c r="K45" s="25"/>
      <c r="L45" s="31"/>
      <c r="M45" s="33"/>
    </row>
    <row r="46" spans="1:13" ht="14.25" x14ac:dyDescent="0.15">
      <c r="A46" s="4"/>
      <c r="B46" s="261"/>
      <c r="C46" s="261"/>
      <c r="D46" s="253"/>
      <c r="E46" s="13"/>
      <c r="F46" s="46"/>
      <c r="G46" s="46"/>
      <c r="H46" s="13"/>
      <c r="I46" s="5"/>
      <c r="J46" s="29"/>
      <c r="K46" s="25"/>
      <c r="L46" s="31"/>
      <c r="M46" s="33"/>
    </row>
    <row r="47" spans="1:13" ht="14.25" x14ac:dyDescent="0.15">
      <c r="A47" s="4"/>
      <c r="B47" s="261"/>
      <c r="C47" s="261"/>
      <c r="D47" s="253"/>
      <c r="E47" s="13"/>
      <c r="F47" s="46"/>
      <c r="G47" s="46"/>
      <c r="H47" s="13"/>
      <c r="I47" s="5"/>
      <c r="J47" s="29"/>
      <c r="K47" s="25"/>
      <c r="L47" s="31"/>
      <c r="M47" s="33"/>
    </row>
    <row r="48" spans="1:13" ht="14.25" x14ac:dyDescent="0.15">
      <c r="A48" s="4"/>
      <c r="B48" s="261"/>
      <c r="C48" s="261"/>
      <c r="D48" s="253"/>
      <c r="E48" s="13"/>
      <c r="F48" s="46"/>
      <c r="G48" s="46"/>
      <c r="H48" s="13"/>
      <c r="I48" s="5"/>
      <c r="J48" s="29"/>
      <c r="K48" s="25"/>
      <c r="L48" s="31"/>
      <c r="M48" s="33"/>
    </row>
    <row r="49" spans="1:13" ht="14.25" x14ac:dyDescent="0.15">
      <c r="A49" s="4"/>
      <c r="B49" s="261"/>
      <c r="C49" s="261"/>
      <c r="D49" s="253"/>
      <c r="E49" s="13"/>
      <c r="F49" s="46"/>
      <c r="G49" s="46"/>
      <c r="H49" s="13"/>
      <c r="I49" s="5"/>
      <c r="J49" s="29"/>
      <c r="K49" s="25"/>
      <c r="L49" s="31"/>
      <c r="M49" s="33"/>
    </row>
    <row r="50" spans="1:13" ht="14.25" x14ac:dyDescent="0.15">
      <c r="A50" s="4"/>
      <c r="B50" s="261"/>
      <c r="C50" s="261"/>
      <c r="D50" s="253"/>
      <c r="E50" s="13"/>
      <c r="F50" s="46"/>
      <c r="G50" s="46"/>
      <c r="H50" s="13"/>
      <c r="I50" s="5"/>
      <c r="J50" s="29"/>
      <c r="K50" s="25"/>
      <c r="L50" s="31"/>
      <c r="M50" s="33"/>
    </row>
    <row r="51" spans="1:13" ht="14.25" x14ac:dyDescent="0.15">
      <c r="A51" s="4"/>
      <c r="B51" s="261"/>
      <c r="C51" s="261"/>
      <c r="D51" s="253"/>
      <c r="E51" s="13"/>
      <c r="F51" s="46"/>
      <c r="G51" s="46"/>
      <c r="H51" s="13"/>
      <c r="I51" s="5"/>
      <c r="J51" s="29"/>
      <c r="K51" s="25"/>
      <c r="L51" s="31"/>
      <c r="M51" s="33"/>
    </row>
    <row r="52" spans="1:13" ht="14.25" x14ac:dyDescent="0.15">
      <c r="A52" s="4"/>
      <c r="B52" s="261"/>
      <c r="C52" s="261"/>
      <c r="D52" s="253"/>
      <c r="E52" s="13"/>
      <c r="F52" s="46"/>
      <c r="G52" s="46"/>
      <c r="H52" s="13"/>
      <c r="I52" s="5"/>
      <c r="J52" s="29"/>
      <c r="K52" s="25"/>
      <c r="L52" s="31"/>
      <c r="M52" s="33"/>
    </row>
    <row r="53" spans="1:13" ht="14.25" x14ac:dyDescent="0.15">
      <c r="A53" s="4"/>
      <c r="B53" s="261"/>
      <c r="C53" s="261"/>
      <c r="D53" s="253"/>
      <c r="E53" s="13"/>
      <c r="F53" s="46"/>
      <c r="G53" s="46"/>
      <c r="H53" s="13"/>
      <c r="I53" s="5"/>
      <c r="J53" s="29"/>
      <c r="K53" s="25"/>
      <c r="L53" s="31"/>
      <c r="M53" s="33"/>
    </row>
    <row r="54" spans="1:13" ht="14.25" x14ac:dyDescent="0.15">
      <c r="A54" s="4"/>
      <c r="B54" s="261"/>
      <c r="C54" s="261"/>
      <c r="D54" s="253"/>
      <c r="E54" s="13"/>
      <c r="F54" s="46"/>
      <c r="G54" s="46"/>
      <c r="H54" s="13"/>
      <c r="I54" s="5"/>
      <c r="J54" s="29"/>
      <c r="K54" s="25"/>
      <c r="L54" s="31"/>
      <c r="M54" s="33"/>
    </row>
    <row r="55" spans="1:13" ht="14.25" x14ac:dyDescent="0.15">
      <c r="A55" s="4"/>
      <c r="B55" s="261"/>
      <c r="C55" s="261"/>
      <c r="D55" s="253"/>
      <c r="E55" s="13"/>
      <c r="F55" s="46"/>
      <c r="G55" s="46"/>
      <c r="H55" s="13"/>
      <c r="I55" s="5"/>
      <c r="J55" s="29"/>
      <c r="K55" s="25"/>
      <c r="L55" s="31"/>
      <c r="M55" s="33"/>
    </row>
    <row r="56" spans="1:13" ht="14.25" x14ac:dyDescent="0.15">
      <c r="A56" s="4"/>
      <c r="B56" s="261"/>
      <c r="C56" s="261"/>
      <c r="D56" s="253"/>
      <c r="E56" s="13"/>
      <c r="F56" s="46"/>
      <c r="G56" s="46"/>
      <c r="H56" s="13"/>
      <c r="I56" s="5"/>
      <c r="J56" s="29"/>
      <c r="K56" s="25"/>
      <c r="L56" s="31"/>
      <c r="M56" s="33"/>
    </row>
    <row r="57" spans="1:13" ht="14.25" x14ac:dyDescent="0.15">
      <c r="A57" s="4"/>
      <c r="B57" s="261"/>
      <c r="C57" s="261"/>
      <c r="D57" s="253"/>
      <c r="E57" s="13"/>
      <c r="F57" s="46"/>
      <c r="G57" s="46"/>
      <c r="H57" s="13"/>
      <c r="I57" s="5"/>
      <c r="J57" s="29"/>
      <c r="K57" s="25"/>
      <c r="L57" s="31"/>
      <c r="M57" s="33"/>
    </row>
    <row r="58" spans="1:13" ht="15" thickBot="1" x14ac:dyDescent="0.2">
      <c r="A58" s="6"/>
      <c r="B58" s="262"/>
      <c r="C58" s="262"/>
      <c r="D58" s="254"/>
      <c r="E58" s="15"/>
      <c r="F58" s="47"/>
      <c r="G58" s="47"/>
      <c r="H58" s="15"/>
      <c r="I58" s="35"/>
      <c r="J58" s="30"/>
      <c r="K58" s="26"/>
      <c r="L58" s="32"/>
      <c r="M58" s="34"/>
    </row>
    <row r="59" spans="1:13" ht="15" thickTop="1" x14ac:dyDescent="0.15">
      <c r="A59" s="1229" t="s">
        <v>59</v>
      </c>
      <c r="B59" s="1230"/>
      <c r="C59" s="1231"/>
      <c r="D59" s="255" t="s">
        <v>2</v>
      </c>
      <c r="E59" s="12"/>
      <c r="F59" s="48"/>
      <c r="G59" s="48"/>
      <c r="H59" s="12"/>
      <c r="I59" s="1241"/>
      <c r="J59" s="1238"/>
      <c r="K59" s="1248"/>
      <c r="L59" s="1251"/>
      <c r="M59" s="1254"/>
    </row>
    <row r="60" spans="1:13" ht="14.25" x14ac:dyDescent="0.15">
      <c r="A60" s="1232"/>
      <c r="B60" s="1233"/>
      <c r="C60" s="1234"/>
      <c r="D60" s="253" t="s">
        <v>32</v>
      </c>
      <c r="E60" s="13"/>
      <c r="F60" s="46"/>
      <c r="G60" s="46"/>
      <c r="H60" s="13"/>
      <c r="I60" s="1242"/>
      <c r="J60" s="1239"/>
      <c r="K60" s="1249"/>
      <c r="L60" s="1252"/>
      <c r="M60" s="1255"/>
    </row>
    <row r="61" spans="1:13" ht="14.25" x14ac:dyDescent="0.15">
      <c r="A61" s="1232"/>
      <c r="B61" s="1233"/>
      <c r="C61" s="1234"/>
      <c r="D61" s="256" t="s">
        <v>33</v>
      </c>
      <c r="E61" s="13"/>
      <c r="F61" s="46"/>
      <c r="G61" s="46"/>
      <c r="H61" s="13"/>
      <c r="I61" s="1242"/>
      <c r="J61" s="1239"/>
      <c r="K61" s="1249"/>
      <c r="L61" s="1252"/>
      <c r="M61" s="1255"/>
    </row>
    <row r="62" spans="1:13" ht="15" thickBot="1" x14ac:dyDescent="0.2">
      <c r="A62" s="1235"/>
      <c r="B62" s="1236"/>
      <c r="C62" s="1237"/>
      <c r="D62" s="257" t="s">
        <v>33</v>
      </c>
      <c r="E62" s="14"/>
      <c r="F62" s="49"/>
      <c r="G62" s="49"/>
      <c r="H62" s="14"/>
      <c r="I62" s="1243"/>
      <c r="J62" s="1240"/>
      <c r="K62" s="1250"/>
      <c r="L62" s="1253"/>
      <c r="M62" s="1256"/>
    </row>
    <row r="63" spans="1:13" ht="20.100000000000001" customHeight="1" x14ac:dyDescent="0.15">
      <c r="A63" s="100" t="s">
        <v>141</v>
      </c>
      <c r="B63" s="100"/>
      <c r="C63" s="100"/>
      <c r="D63" s="258"/>
      <c r="E63" s="102"/>
      <c r="F63" s="103"/>
      <c r="G63" s="103"/>
      <c r="H63" s="102"/>
      <c r="I63" s="88"/>
      <c r="J63" s="101"/>
      <c r="K63" s="101"/>
      <c r="L63" s="101"/>
      <c r="M63" s="101"/>
    </row>
    <row r="64" spans="1:13" ht="20.100000000000001" customHeight="1" x14ac:dyDescent="0.15">
      <c r="A64" s="22" t="s">
        <v>172</v>
      </c>
      <c r="B64" s="259"/>
      <c r="C64" s="259"/>
      <c r="E64" s="9"/>
      <c r="F64" s="9"/>
      <c r="G64" s="9"/>
      <c r="H64" s="9"/>
      <c r="I64" s="8"/>
      <c r="J64" s="20"/>
      <c r="K64" s="20"/>
      <c r="L64" s="20"/>
      <c r="M64" s="20"/>
    </row>
    <row r="65" spans="1:13" ht="20.100000000000001" customHeight="1" x14ac:dyDescent="0.15">
      <c r="A65" s="23" t="s">
        <v>149</v>
      </c>
      <c r="J65" s="2"/>
      <c r="K65" s="2"/>
      <c r="L65" s="2"/>
      <c r="M65" s="2"/>
    </row>
    <row r="66" spans="1:13" ht="20.100000000000001" customHeight="1" x14ac:dyDescent="0.15">
      <c r="A66" s="24" t="s">
        <v>137</v>
      </c>
      <c r="J66" s="7"/>
      <c r="K66" s="7"/>
      <c r="L66" s="7"/>
      <c r="M66" s="7"/>
    </row>
    <row r="67" spans="1:13" ht="20.100000000000001" customHeight="1" x14ac:dyDescent="0.15">
      <c r="A67" s="23"/>
      <c r="J67" s="2"/>
      <c r="K67" s="2"/>
      <c r="L67" s="2"/>
      <c r="M67" s="2"/>
    </row>
  </sheetData>
  <mergeCells count="22">
    <mergeCell ref="A59:C62"/>
    <mergeCell ref="I59:I62"/>
    <mergeCell ref="J59:J62"/>
    <mergeCell ref="K59:K62"/>
    <mergeCell ref="L59:L62"/>
    <mergeCell ref="M59:M62"/>
    <mergeCell ref="K5:K7"/>
    <mergeCell ref="L5:M5"/>
    <mergeCell ref="F6:F7"/>
    <mergeCell ref="G6:G7"/>
    <mergeCell ref="L6:L7"/>
    <mergeCell ref="M6:M7"/>
    <mergeCell ref="A3:M3"/>
    <mergeCell ref="A5:A7"/>
    <mergeCell ref="B5:B7"/>
    <mergeCell ref="C5:C7"/>
    <mergeCell ref="D5:D7"/>
    <mergeCell ref="E5:E7"/>
    <mergeCell ref="F5:G5"/>
    <mergeCell ref="H5:H7"/>
    <mergeCell ref="I5:I7"/>
    <mergeCell ref="J5:J7"/>
  </mergeCells>
  <phoneticPr fontId="1"/>
  <printOptions horizontalCentered="1"/>
  <pageMargins left="0.39370078740157483" right="0.39370078740157483" top="0.78740157480314965" bottom="0.59055118110236227" header="0.51181102362204722" footer="0.39370078740157483"/>
  <pageSetup paperSize="8" scale="65" orientation="landscape" cellComments="asDisplayed" horizontalDpi="300" verticalDpi="300" r:id="rId1"/>
  <headerFooter alignWithMargins="0">
    <oddHeader xml:space="preserve">&amp;L&amp;18　　　　　様式６&amp;R&amp;"ＭＳ Ｐゴシック,太字"&amp;12 </oddHeader>
    <oddFooter>&amp;C&amp;P/&amp;N</oddFooter>
  </headerFooter>
  <colBreaks count="1" manualBreakCount="1">
    <brk id="13"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反映状況調</vt:lpstr>
      <vt:lpstr>【記載例】反映状況調 </vt:lpstr>
      <vt:lpstr>29新規事業</vt:lpstr>
      <vt:lpstr>【記載例】29新規事業 </vt:lpstr>
      <vt:lpstr>30新規要求事業</vt:lpstr>
      <vt:lpstr>公開プロセス対象事業</vt:lpstr>
      <vt:lpstr>集計表（公表様式）</vt:lpstr>
      <vt:lpstr>【記載例】対象外リスト </vt:lpstr>
      <vt:lpstr>'【記載例】29新規事業 '!Print_Area</vt:lpstr>
      <vt:lpstr>'【記載例】対象外リスト '!Print_Area</vt:lpstr>
      <vt:lpstr>'【記載例】反映状況調 '!Print_Area</vt:lpstr>
      <vt:lpstr>'29新規事業'!Print_Area</vt:lpstr>
      <vt:lpstr>'30新規要求事業'!Print_Area</vt:lpstr>
      <vt:lpstr>公開プロセス対象事業!Print_Area</vt:lpstr>
      <vt:lpstr>反映状況調!Print_Area</vt:lpstr>
      <vt:lpstr>'【記載例】29新規事業 '!Print_Titles</vt:lpstr>
      <vt:lpstr>'【記載例】対象外リスト '!Print_Titles</vt:lpstr>
      <vt:lpstr>'【記載例】反映状況調 '!Print_Titles</vt:lpstr>
      <vt:lpstr>'29新規事業'!Print_Titles</vt:lpstr>
      <vt:lpstr>'30新規要求事業'!Print_Titles</vt:lpstr>
      <vt:lpstr>公開プロセス対象事業!Print_Titles</vt:lpstr>
      <vt:lpstr>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2017-09-12T08:23:32Z</dcterms:modified>
</cp:coreProperties>
</file>