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3" i="3" l="1"/>
  <c r="AE23" i="3"/>
  <c r="AI115" i="3" l="1"/>
  <c r="AE115" i="3"/>
  <c r="AI25" i="3"/>
  <c r="AE25" i="3" l="1"/>
  <c r="Y882" i="3"/>
  <c r="Y849" i="3"/>
  <c r="Y816"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<sst xmlns="http://schemas.openxmlformats.org/spreadsheetml/2006/main" count="2814" uniqueCount="614">
  <si>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</si>
  <si>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</si>
  <si>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</si>
  <si>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</si>
  <si>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</si>
  <si>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</si>
  <si>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</si>
  <si>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</si>
  <si>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</si>
  <si>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</si>
  <si>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</si>
  <si>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</si>
  <si>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</si>
  <si>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</si>
  <si>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</si>
  <si>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</si>
  <si>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</si>
  <si>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</si>
  <si>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</si>
  <si>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</si>
  <si>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</si>
  <si>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</si>
  <si>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</si>
  <si>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</si>
  <si>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</si>
  <si>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</si>
  <si>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</si>
  <si>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</si>
  <si>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</si>
  <si>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</si>
  <si>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</si>
  <si>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</si>
  <si>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</si>
  <si>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</si>
  <si>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</si>
  <si>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</si>
  <si>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</si>
  <si>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</si>
  <si>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</si>
  <si>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</si>
  <si>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</si>
  <si>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</si>
  <si>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</si>
  <si>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</si>
  <si>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</si>
  <si>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</si>
  <si>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</si>
  <si>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</si>
  <si>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</si>
  <si>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</si>
  <si>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</si>
  <si>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</si>
  <si>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</si>
  <si>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</si>
  <si>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</si>
  <si>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</si>
  <si>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</si>
  <si>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</si>
  <si>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</si>
  <si>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</si>
  <si>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</si>
  <si>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</si>
  <si>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</si>
  <si>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</si>
  <si>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</si>
  <si>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</si>
  <si>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</si>
  <si>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</si>
  <si>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</si>
  <si>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</si>
  <si>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</si>
  <si>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</si>
  <si>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</si>
  <si>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</si>
  <si>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</si>
  <si>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</si>
  <si>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</si>
  <si>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</si>
  <si>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</si>
  <si>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</si>
  <si>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</si>
  <si>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</si>
  <si>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</si>
  <si>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</si>
  <si>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</si>
  <si>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</si>
  <si>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</si>
  <si>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</si>
  <si>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</si>
  <si>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</si>
  <si>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</si>
  <si>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</si>
  <si>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</si>
  <si>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</si>
  <si>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</si>
  <si>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</si>
  <si>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</si>
  <si>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</si>
  <si>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</si>
  <si>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</si>
  <si>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</si>
  <si>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</si>
  <si>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</si>
  <si>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</si>
  <si>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</si>
  <si>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</si>
  <si>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</si>
  <si>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</si>
  <si>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</si>
  <si>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</si>
  <si>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</si>
  <si>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</si>
  <si>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</si>
  <si>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</si>
  <si>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</si>
  <si>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</si>
  <si>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</si>
  <si>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</si>
  <si>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</si>
  <si>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</si>
  <si>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</si>
  <si>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</si>
  <si>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</si>
  <si>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</si>
  <si>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</si>
  <si>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</si>
  <si>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</si>
  <si>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</si>
  <si>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</si>
  <si>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</si>
  <si>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</si>
  <si>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</si>
  <si>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</si>
  <si>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</si>
  <si>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</si>
  <si>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</si>
  <si>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</si>
  <si>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</si>
  <si>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</si>
  <si>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</si>
  <si>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</si>
  <si>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</si>
  <si>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</si>
  <si>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</si>
  <si>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</si>
  <si>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</si>
  <si>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</si>
  <si>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</si>
  <si>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</si>
  <si>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</si>
  <si>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</si>
  <si>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</si>
  <si>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</si>
  <si>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</si>
  <si>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</si>
  <si>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</si>
  <si>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</si>
  <si>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</si>
  <si>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</si>
  <si>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</si>
  <si>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</si>
  <si>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</si>
  <si>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</si>
  <si>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</si>
  <si>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</si>
  <si>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</si>
  <si>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</si>
  <si>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</si>
  <si>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</si>
  <si>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</si>
  <si>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</si>
  <si>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</si>
  <si>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</si>
  <si>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</si>
  <si>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</si>
  <si>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</si>
  <si>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</si>
  <si>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</si>
  <si>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</si>
  <si>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</si>
  <si>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</si>
  <si>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</si>
  <si>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</si>
  <si>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</si>
  <si>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</si>
  <si>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</si>
  <si>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</si>
  <si>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</si>
  <si>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</si>
  <si>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</si>
  <si>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</si>
  <si>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</si>
  <si>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</si>
  <si>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</si>
  <si>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</si>
  <si>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</si>
  <si>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</si>
  <si>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</si>
  <si>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</si>
  <si>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</si>
  <si>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</si>
  <si>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</si>
  <si>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</si>
  <si>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</si>
  <si>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</si>
  <si>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</si>
  <si>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</si>
  <si>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</si>
  <si>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</si>
  <si>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</si>
  <si>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</si>
  <si>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</si>
  <si>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</si>
  <si>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</si>
  <si>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</si>
  <si>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</si>
  <si>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</si>
  <si>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</si>
  <si>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</si>
  <si>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</si>
  <si>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</si>
  <si>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</si>
  <si>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</si>
  <si>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</si>
  <si>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</si>
  <si>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</si>
  <si>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</si>
  <si>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</si>
  <si>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</si>
  <si>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</si>
  <si>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</si>
  <si>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</si>
  <si>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</si>
  <si>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</si>
  <si>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</si>
  <si>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</si>
  <si>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</si>
  <si>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</si>
  <si>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</si>
  <si>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</si>
  <si>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</si>
  <si>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</si>
  <si>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</si>
  <si>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</si>
  <si>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</si>
  <si>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</si>
  <si>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</si>
  <si>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</si>
  <si>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</si>
  <si>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</si>
  <si>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</si>
  <si>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</si>
  <si>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</si>
  <si>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</si>
  <si>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</si>
  <si>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</si>
  <si>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</si>
  <si>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</si>
  <si>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</si>
  <si>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</si>
  <si>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</si>
  <si>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</si>
  <si>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</si>
  <si>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</si>
  <si>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</si>
  <si>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</si>
  <si>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</si>
  <si>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</si>
  <si>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</si>
  <si>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</si>
  <si>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</si>
  <si>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</si>
  <si>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</si>
  <si>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</si>
  <si>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</si>
  <si>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</si>
  <si>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</si>
  <si>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</si>
  <si>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</si>
  <si>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</si>
  <si>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</si>
  <si>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</si>
  <si>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</si>
  <si>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</si>
  <si>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</si>
  <si>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</si>
  <si>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</si>
  <si>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</si>
  <si>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</si>
  <si>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</si>
  <si>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</si>
  <si>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</si>
  <si>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</si>
  <si>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</si>
  <si>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</si>
  <si>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</si>
  <si>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</si>
  <si>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</si>
  <si>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</si>
  <si>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</si>
  <si>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</si>
  <si>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</si>
  <si>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</si>
  <si>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</si>
  <si>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</si>
  <si>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</si>
  <si>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</si>
  <si>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</si>
  <si>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</si>
  <si>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</si>
  <si>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</si>
  <si>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</si>
  <si>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</si>
  <si>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</si>
  <si>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</si>
  <si>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</si>
  <si>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</si>
  <si>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</si>
  <si>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</si>
  <si>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</si>
  <si>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</si>
  <si>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</si>
  <si>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</si>
  <si>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</si>
  <si>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</si>
  <si>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</si>
  <si>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</si>
  <si>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</si>
  <si>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</si>
  <si>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</si>
  <si>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</si>
  <si>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</si>
  <si>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</si>
  <si>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</si>
  <si>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</si>
  <si>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</si>
  <si>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</si>
  <si>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</si>
  <si>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</si>
  <si>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</si>
  <si>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</si>
  <si>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</si>
  <si>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</si>
  <si>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</si>
  <si>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</si>
  <si>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</si>
  <si>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</si>
  <si>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</si>
  <si>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</si>
  <si>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</si>
  <si>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</si>
  <si>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</si>
  <si>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</si>
  <si>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</si>
  <si>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</si>
  <si>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</si>
  <si>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</si>
  <si>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</si>
  <si>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</si>
  <si>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</si>
  <si>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</si>
  <si>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</si>
  <si>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</si>
  <si>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</si>
  <si>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</si>
  <si>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</si>
  <si>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</si>
  <si>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</si>
  <si>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</si>
  <si>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</si>
  <si>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</si>
  <si>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</si>
  <si>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</si>
  <si>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</si>
  <si>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</si>
  <si>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</si>
  <si>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</si>
  <si>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</si>
  <si>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</si>
  <si>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</si>
  <si>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</si>
  <si>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</si>
  <si>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</si>
  <si>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</si>
  <si>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</si>
  <si>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</si>
  <si>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</si>
  <si>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</si>
  <si>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</si>
  <si>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</si>
  <si>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</si>
  <si>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</si>
  <si>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</si>
  <si>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</si>
  <si>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</si>
  <si>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</si>
  <si>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</si>
  <si>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</si>
  <si>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</si>
  <si>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</si>
  <si>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</si>
  <si>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</si>
  <si>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</si>
  <si>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</si>
  <si>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</si>
  <si>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</si>
  <si>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</si>
  <si>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</si>
  <si>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</si>
  <si>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</si>
  <si>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</si>
  <si>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</si>
  <si>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</si>
  <si>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</si>
  <si>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</si>
  <si>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</si>
  <si>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</si>
  <si>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</si>
  <si>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</si>
  <si>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</si>
  <si>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</si>
  <si>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</si>
  <si>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</si>
  <si>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</si>
  <si>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</si>
  <si>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</si>
  <si>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</si>
  <si>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</si>
  <si>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</si>
  <si>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</si>
  <si>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</si>
  <si>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</si>
  <si>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</si>
  <si>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</si>
  <si>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</si>
  <si>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</si>
  <si>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</si>
  <si>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</si>
  <si>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</si>
  <si>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</si>
  <si>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</si>
  <si>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</si>
  <si>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</si>
  <si>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</si>
  <si>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</si>
  <si>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</si>
  <si>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</si>
  <si>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</si>
  <si>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</si>
  <si>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</si>
  <si>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</si>
  <si>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</si>
  <si>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</si>
  <si>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</si>
  <si>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</si>
  <si>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</si>
  <si>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</si>
  <si>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</si>
  <si>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</si>
  <si>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</si>
  <si>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</si>
  <si>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</si>
  <si>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</si>
  <si>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</si>
  <si>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</si>
  <si>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</si>
  <si>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</si>
  <si>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</si>
  <si>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</si>
  <si>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</si>
  <si>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</si>
  <si>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</si>
  <si>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</si>
  <si>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</si>
  <si>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</si>
  <si>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</si>
  <si>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</si>
  <si>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</si>
  <si>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</si>
  <si>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</si>
  <si>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</si>
  <si>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</si>
  <si>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</si>
  <si>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</si>
  <si>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</si>
  <si>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</si>
  <si>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</si>
  <si>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</si>
  <si>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</si>
  <si>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</si>
  <si>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</si>
  <si>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</si>
  <si>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</si>
  <si>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</si>
  <si>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</si>
  <si>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</si>
  <si>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</si>
  <si>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</si>
  <si>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</si>
  <si>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</si>
  <si>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</si>
  <si>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</si>
  <si>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</si>
  <si>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</si>
  <si>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</si>
  <si>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</si>
  <si>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</si>
  <si>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</si>
  <si>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</si>
  <si>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</si>
  <si>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</si>
  <si>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</si>
  <si>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</si>
  <si>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</si>
  <si>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</si>
  <si>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</si>
  <si>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</si>
  <si>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</si>
  <si>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</si>
  <si>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</si>
  <si>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</si>
  <si>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</si>
  <si>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</si>
  <si>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rPh sb="0" eb="1">
      <t>ミズ</t>
    </rPh>
    <rPh sb="2" eb="4">
      <t>タイキ</t>
    </rPh>
    <rPh sb="4" eb="6">
      <t>カンキョウ</t>
    </rPh>
    <rPh sb="6" eb="7">
      <t>キョク</t>
    </rPh>
    <phoneticPr fontId="3"/>
  </si>
  <si>
    <t>平成１９年度</t>
    <rPh sb="0" eb="2">
      <t>ヘイセイ</t>
    </rPh>
    <rPh sb="4" eb="5">
      <t>ネン</t>
    </rPh>
    <rPh sb="5" eb="6">
      <t>ド</t>
    </rPh>
    <phoneticPr fontId="20"/>
  </si>
  <si>
    <t>土壌環境課　地下水・地盤環境室</t>
    <rPh sb="0" eb="2">
      <t>ドジョウ</t>
    </rPh>
    <rPh sb="2" eb="5">
      <t>カンキョウカ</t>
    </rPh>
    <rPh sb="6" eb="9">
      <t>チカスイ</t>
    </rPh>
    <rPh sb="10" eb="12">
      <t>ジバン</t>
    </rPh>
    <rPh sb="12" eb="15">
      <t>カンキョウシツ</t>
    </rPh>
    <phoneticPr fontId="5"/>
  </si>
  <si>
    <t>環境基本法第16条
水質汚濁防止法第15条
水循環基本法第2条</t>
    <phoneticPr fontId="5"/>
  </si>
  <si>
    <t>環境基本計画　第2部第4章第1節</t>
    <rPh sb="0" eb="2">
      <t>カンキョウ</t>
    </rPh>
    <rPh sb="2" eb="4">
      <t>キホン</t>
    </rPh>
    <rPh sb="4" eb="6">
      <t>ケイカク</t>
    </rPh>
    <rPh sb="7" eb="8">
      <t>ダイ</t>
    </rPh>
    <rPh sb="9" eb="10">
      <t>ブ</t>
    </rPh>
    <rPh sb="10" eb="11">
      <t>ダイ</t>
    </rPh>
    <rPh sb="12" eb="13">
      <t>ショウ</t>
    </rPh>
    <rPh sb="13" eb="14">
      <t>ダイ</t>
    </rPh>
    <rPh sb="15" eb="16">
      <t>セツ</t>
    </rPh>
    <phoneticPr fontId="3"/>
  </si>
  <si>
    <t>　</t>
  </si>
  <si>
    <t>・地盤沈下の防止を目的とした地下水採取規制のあり方について検討する。
・全国の地盤沈下等の状況について自治体から測量結果等の情報を取りまとめ、ホームページの更新を行い、情報の一元化と共有を図る。
・広域的な地盤沈下観測のための既存の水準測量に代わる新たな観測手法として、広域を高精度で計測可能な衛星データの活用について検討を行う。</t>
    <phoneticPr fontId="5"/>
  </si>
  <si>
    <t>人件費</t>
    <rPh sb="0" eb="3">
      <t>ジンケンヒ</t>
    </rPh>
    <phoneticPr fontId="5"/>
  </si>
  <si>
    <t>印刷製本費</t>
    <rPh sb="0" eb="2">
      <t>インサツ</t>
    </rPh>
    <rPh sb="2" eb="4">
      <t>セイホン</t>
    </rPh>
    <rPh sb="4" eb="5">
      <t>ヒ</t>
    </rPh>
    <phoneticPr fontId="5"/>
  </si>
  <si>
    <t>その他</t>
    <rPh sb="2" eb="3">
      <t>タ</t>
    </rPh>
    <phoneticPr fontId="5"/>
  </si>
  <si>
    <t>一般管理費、消費税</t>
    <rPh sb="0" eb="2">
      <t>イッパン</t>
    </rPh>
    <rPh sb="2" eb="5">
      <t>カンリヒ</t>
    </rPh>
    <rPh sb="6" eb="9">
      <t>ショウヒゼイ</t>
    </rPh>
    <phoneticPr fontId="5"/>
  </si>
  <si>
    <t>電算使用料</t>
    <rPh sb="0" eb="2">
      <t>デンサン</t>
    </rPh>
    <rPh sb="2" eb="5">
      <t>シヨウリョウ</t>
    </rPh>
    <phoneticPr fontId="5"/>
  </si>
  <si>
    <t>データ解析</t>
    <rPh sb="3" eb="5">
      <t>カイセキ</t>
    </rPh>
    <phoneticPr fontId="5"/>
  </si>
  <si>
    <t>諸謝金</t>
    <rPh sb="0" eb="3">
      <t>ショシャキン</t>
    </rPh>
    <phoneticPr fontId="5"/>
  </si>
  <si>
    <t>旅費</t>
    <rPh sb="0" eb="2">
      <t>リョヒ</t>
    </rPh>
    <phoneticPr fontId="5"/>
  </si>
  <si>
    <t>借料及び損料</t>
    <rPh sb="0" eb="2">
      <t>シャクリョウ</t>
    </rPh>
    <rPh sb="2" eb="3">
      <t>オヨ</t>
    </rPh>
    <rPh sb="4" eb="6">
      <t>ソンリョウ</t>
    </rPh>
    <phoneticPr fontId="5"/>
  </si>
  <si>
    <t>検討会場借上げ</t>
    <rPh sb="0" eb="2">
      <t>ケントウ</t>
    </rPh>
    <rPh sb="2" eb="4">
      <t>カイジョウ</t>
    </rPh>
    <rPh sb="4" eb="6">
      <t>カリア</t>
    </rPh>
    <phoneticPr fontId="5"/>
  </si>
  <si>
    <t>データ解析、検証等</t>
    <rPh sb="3" eb="5">
      <t>カイセキ</t>
    </rPh>
    <rPh sb="6" eb="8">
      <t>ケンショウ</t>
    </rPh>
    <rPh sb="8" eb="9">
      <t>トウ</t>
    </rPh>
    <phoneticPr fontId="5"/>
  </si>
  <si>
    <t>検討会委員謝金</t>
    <rPh sb="0" eb="3">
      <t>ケントウカイ</t>
    </rPh>
    <rPh sb="3" eb="5">
      <t>イイン</t>
    </rPh>
    <rPh sb="5" eb="7">
      <t>シャキン</t>
    </rPh>
    <phoneticPr fontId="5"/>
  </si>
  <si>
    <t>報告書</t>
    <rPh sb="0" eb="3">
      <t>ホウコクショ</t>
    </rPh>
    <phoneticPr fontId="5"/>
  </si>
  <si>
    <t>検討会資料、報告書</t>
    <rPh sb="0" eb="3">
      <t>ケントウカイ</t>
    </rPh>
    <rPh sb="3" eb="5">
      <t>シリョウ</t>
    </rPh>
    <rPh sb="6" eb="9">
      <t>ホウコクショ</t>
    </rPh>
    <phoneticPr fontId="5"/>
  </si>
  <si>
    <t>打合せ、検討会等</t>
    <rPh sb="0" eb="2">
      <t>ウチアワ</t>
    </rPh>
    <rPh sb="4" eb="7">
      <t>ケントウカイ</t>
    </rPh>
    <rPh sb="7" eb="8">
      <t>トウ</t>
    </rPh>
    <phoneticPr fontId="5"/>
  </si>
  <si>
    <t>支出額100万円未満のため非掲載</t>
    <rPh sb="0" eb="3">
      <t>シシュツガク</t>
    </rPh>
    <rPh sb="6" eb="8">
      <t>マンエン</t>
    </rPh>
    <rPh sb="8" eb="10">
      <t>ミマン</t>
    </rPh>
    <rPh sb="13" eb="14">
      <t>ヒ</t>
    </rPh>
    <rPh sb="14" eb="16">
      <t>ケイサイ</t>
    </rPh>
    <phoneticPr fontId="5"/>
  </si>
  <si>
    <t>A.(株)環境創生科学研究所</t>
    <rPh sb="2" eb="5">
      <t>カブ</t>
    </rPh>
    <rPh sb="5" eb="7">
      <t>カンキョウ</t>
    </rPh>
    <rPh sb="7" eb="9">
      <t>ソウセイ</t>
    </rPh>
    <rPh sb="9" eb="11">
      <t>カガク</t>
    </rPh>
    <rPh sb="11" eb="14">
      <t>ケンキュウショ</t>
    </rPh>
    <phoneticPr fontId="5"/>
  </si>
  <si>
    <t>B.国際航業(株)</t>
    <rPh sb="2" eb="4">
      <t>コクサイ</t>
    </rPh>
    <rPh sb="4" eb="6">
      <t>コウギョウ</t>
    </rPh>
    <rPh sb="6" eb="9">
      <t>カブ</t>
    </rPh>
    <phoneticPr fontId="5"/>
  </si>
  <si>
    <t>C.（有）諸橋建築</t>
    <rPh sb="3" eb="4">
      <t>ユウ</t>
    </rPh>
    <rPh sb="5" eb="7">
      <t>モロハシ</t>
    </rPh>
    <rPh sb="7" eb="9">
      <t>ケンチク</t>
    </rPh>
    <phoneticPr fontId="5"/>
  </si>
  <si>
    <t>(株)環境創生科学研究所</t>
    <phoneticPr fontId="5"/>
  </si>
  <si>
    <t>国際航業(株)</t>
    <phoneticPr fontId="5"/>
  </si>
  <si>
    <t>（有）諸橋建築</t>
    <phoneticPr fontId="5"/>
  </si>
  <si>
    <t>地下水採取規制制度の課題抽出、論点整理</t>
    <rPh sb="0" eb="3">
      <t>チカスイ</t>
    </rPh>
    <rPh sb="3" eb="5">
      <t>サイシュ</t>
    </rPh>
    <rPh sb="5" eb="7">
      <t>キセイ</t>
    </rPh>
    <rPh sb="7" eb="9">
      <t>セイド</t>
    </rPh>
    <rPh sb="10" eb="12">
      <t>カダイ</t>
    </rPh>
    <rPh sb="12" eb="14">
      <t>チュウシュツ</t>
    </rPh>
    <rPh sb="15" eb="17">
      <t>ロンテン</t>
    </rPh>
    <rPh sb="17" eb="19">
      <t>セイリ</t>
    </rPh>
    <phoneticPr fontId="5"/>
  </si>
  <si>
    <t>地下水採取規制制度の課題抽出、論点整理等</t>
    <rPh sb="0" eb="3">
      <t>チカスイ</t>
    </rPh>
    <rPh sb="3" eb="5">
      <t>サイシュ</t>
    </rPh>
    <rPh sb="5" eb="7">
      <t>キセイ</t>
    </rPh>
    <rPh sb="7" eb="9">
      <t>セイド</t>
    </rPh>
    <rPh sb="10" eb="12">
      <t>カダイ</t>
    </rPh>
    <rPh sb="12" eb="14">
      <t>チュウシュツ</t>
    </rPh>
    <rPh sb="15" eb="17">
      <t>ロンテン</t>
    </rPh>
    <rPh sb="17" eb="19">
      <t>セイリ</t>
    </rPh>
    <rPh sb="19" eb="20">
      <t>トウ</t>
    </rPh>
    <phoneticPr fontId="5"/>
  </si>
  <si>
    <t>衛生データを利用した地盤高の解析</t>
    <rPh sb="0" eb="2">
      <t>エイセイ</t>
    </rPh>
    <rPh sb="6" eb="8">
      <t>リヨウ</t>
    </rPh>
    <rPh sb="10" eb="12">
      <t>ジバン</t>
    </rPh>
    <rPh sb="12" eb="13">
      <t>タカ</t>
    </rPh>
    <rPh sb="14" eb="16">
      <t>カイセキ</t>
    </rPh>
    <phoneticPr fontId="5"/>
  </si>
  <si>
    <t>一般競争入札</t>
  </si>
  <si>
    <t>地盤沈下観測小屋外装修繕</t>
    <rPh sb="0" eb="2">
      <t>ジバン</t>
    </rPh>
    <rPh sb="2" eb="4">
      <t>チンカ</t>
    </rPh>
    <rPh sb="4" eb="6">
      <t>カンソク</t>
    </rPh>
    <rPh sb="6" eb="8">
      <t>コヤ</t>
    </rPh>
    <rPh sb="8" eb="10">
      <t>ガイソウ</t>
    </rPh>
    <rPh sb="10" eb="12">
      <t>シュウゼン</t>
    </rPh>
    <phoneticPr fontId="5"/>
  </si>
  <si>
    <t>随意契約
（少額）</t>
  </si>
  <si>
    <t>％</t>
    <phoneticPr fontId="5"/>
  </si>
  <si>
    <t>％</t>
    <phoneticPr fontId="5"/>
  </si>
  <si>
    <t>-</t>
    <phoneticPr fontId="5"/>
  </si>
  <si>
    <t>回</t>
    <rPh sb="0" eb="1">
      <t>カイ</t>
    </rPh>
    <phoneticPr fontId="5"/>
  </si>
  <si>
    <t>当該事業予算／検討会等の開催回数　　　　　　　　　　　　　　</t>
    <rPh sb="0" eb="2">
      <t>トウガイ</t>
    </rPh>
    <rPh sb="2" eb="4">
      <t>ジギョウ</t>
    </rPh>
    <rPh sb="4" eb="6">
      <t>ヨサン</t>
    </rPh>
    <rPh sb="7" eb="10">
      <t>ケントウカイ</t>
    </rPh>
    <rPh sb="10" eb="11">
      <t>トウ</t>
    </rPh>
    <rPh sb="12" eb="14">
      <t>カイサイ</t>
    </rPh>
    <rPh sb="14" eb="16">
      <t>カイスウ</t>
    </rPh>
    <phoneticPr fontId="5"/>
  </si>
  <si>
    <t>　　百万/回</t>
    <rPh sb="2" eb="4">
      <t>ヒャクマン</t>
    </rPh>
    <rPh sb="5" eb="6">
      <t>カイ</t>
    </rPh>
    <phoneticPr fontId="5"/>
  </si>
  <si>
    <t>地下水採取規制のあり方検討、及び衛星データ活用手法検討に係る検討会実施回数</t>
    <rPh sb="0" eb="3">
      <t>チカスイ</t>
    </rPh>
    <rPh sb="3" eb="5">
      <t>サイシュ</t>
    </rPh>
    <rPh sb="5" eb="7">
      <t>キセイ</t>
    </rPh>
    <rPh sb="10" eb="11">
      <t>カタ</t>
    </rPh>
    <rPh sb="11" eb="13">
      <t>ケントウ</t>
    </rPh>
    <rPh sb="14" eb="15">
      <t>オヨ</t>
    </rPh>
    <rPh sb="16" eb="18">
      <t>エイセイ</t>
    </rPh>
    <rPh sb="21" eb="23">
      <t>カツヨウ</t>
    </rPh>
    <rPh sb="23" eb="25">
      <t>シュホウ</t>
    </rPh>
    <rPh sb="25" eb="27">
      <t>ケントウ</t>
    </rPh>
    <rPh sb="28" eb="29">
      <t>カカ</t>
    </rPh>
    <rPh sb="30" eb="33">
      <t>ケントウカイ</t>
    </rPh>
    <rPh sb="33" eb="35">
      <t>ジッシ</t>
    </rPh>
    <rPh sb="35" eb="37">
      <t>カイスウ</t>
    </rPh>
    <phoneticPr fontId="5"/>
  </si>
  <si>
    <t>環境保全調査費</t>
    <rPh sb="0" eb="2">
      <t>カンキョウ</t>
    </rPh>
    <rPh sb="2" eb="4">
      <t>ホゼン</t>
    </rPh>
    <rPh sb="4" eb="7">
      <t>チョウサヒ</t>
    </rPh>
    <phoneticPr fontId="5"/>
  </si>
  <si>
    <t>各所修繕</t>
    <rPh sb="0" eb="2">
      <t>カクショ</t>
    </rPh>
    <rPh sb="2" eb="4">
      <t>シュウゼン</t>
    </rPh>
    <phoneticPr fontId="5"/>
  </si>
  <si>
    <t>地盤沈下が国民の財産に及ぼす影響は大きく、対策を講じる必要がある。</t>
    <rPh sb="0" eb="2">
      <t>ジバン</t>
    </rPh>
    <rPh sb="2" eb="4">
      <t>チンカ</t>
    </rPh>
    <rPh sb="5" eb="7">
      <t>コクミン</t>
    </rPh>
    <rPh sb="8" eb="10">
      <t>ザイサン</t>
    </rPh>
    <rPh sb="11" eb="12">
      <t>オヨ</t>
    </rPh>
    <rPh sb="14" eb="16">
      <t>エイキョウ</t>
    </rPh>
    <rPh sb="17" eb="18">
      <t>オオ</t>
    </rPh>
    <rPh sb="21" eb="23">
      <t>タイサク</t>
    </rPh>
    <rPh sb="24" eb="25">
      <t>コウ</t>
    </rPh>
    <rPh sb="27" eb="29">
      <t>ヒツヨウ</t>
    </rPh>
    <phoneticPr fontId="3"/>
  </si>
  <si>
    <t>地盤沈下の沈静化と健全な水循環の確保を達成するために必要な事業である。</t>
    <rPh sb="0" eb="2">
      <t>ジバン</t>
    </rPh>
    <rPh sb="2" eb="4">
      <t>チンカ</t>
    </rPh>
    <rPh sb="5" eb="8">
      <t>チンセイカ</t>
    </rPh>
    <rPh sb="9" eb="11">
      <t>ケンゼン</t>
    </rPh>
    <rPh sb="12" eb="13">
      <t>ミズ</t>
    </rPh>
    <rPh sb="13" eb="15">
      <t>ジュンカン</t>
    </rPh>
    <rPh sb="16" eb="18">
      <t>カクホ</t>
    </rPh>
    <rPh sb="19" eb="21">
      <t>タッセイ</t>
    </rPh>
    <rPh sb="26" eb="28">
      <t>ヒツヨウ</t>
    </rPh>
    <rPh sb="29" eb="31">
      <t>ジギョウ</t>
    </rPh>
    <phoneticPr fontId="5"/>
  </si>
  <si>
    <t>○</t>
  </si>
  <si>
    <t>行政堺を超える地盤沈下に関して、国が指針を示す必要がある。</t>
    <rPh sb="0" eb="2">
      <t>ギョウセイ</t>
    </rPh>
    <rPh sb="2" eb="3">
      <t>サカイ</t>
    </rPh>
    <rPh sb="4" eb="5">
      <t>コ</t>
    </rPh>
    <rPh sb="7" eb="9">
      <t>ジバン</t>
    </rPh>
    <rPh sb="9" eb="11">
      <t>チンカ</t>
    </rPh>
    <rPh sb="12" eb="13">
      <t>カン</t>
    </rPh>
    <rPh sb="16" eb="17">
      <t>クニ</t>
    </rPh>
    <rPh sb="18" eb="20">
      <t>シシン</t>
    </rPh>
    <rPh sb="21" eb="22">
      <t>シメ</t>
    </rPh>
    <rPh sb="23" eb="25">
      <t>ヒツヨウ</t>
    </rPh>
    <phoneticPr fontId="3"/>
  </si>
  <si>
    <t>有</t>
  </si>
  <si>
    <t>無</t>
  </si>
  <si>
    <t>‐</t>
  </si>
  <si>
    <t>支出に当たり過大とならないよう、競争性を確保することで、単位当たりコストの低減を図った。</t>
    <rPh sb="40" eb="41">
      <t>ハカ</t>
    </rPh>
    <phoneticPr fontId="5"/>
  </si>
  <si>
    <t>事業内容について精査し、必要な事業に費用を充てた。</t>
    <rPh sb="0" eb="2">
      <t>ジギョウ</t>
    </rPh>
    <rPh sb="2" eb="4">
      <t>ナイヨウ</t>
    </rPh>
    <rPh sb="8" eb="10">
      <t>セイサ</t>
    </rPh>
    <rPh sb="12" eb="14">
      <t>ヒツヨウ</t>
    </rPh>
    <rPh sb="15" eb="17">
      <t>ジギョウ</t>
    </rPh>
    <rPh sb="18" eb="20">
      <t>ヒヨウ</t>
    </rPh>
    <rPh sb="21" eb="22">
      <t>ア</t>
    </rPh>
    <phoneticPr fontId="5"/>
  </si>
  <si>
    <t>有識者や学識経験者を交えた検討会の開催により、業務がより効果的な成果を出せるよう、知見・助言を得ている。</t>
    <rPh sb="0" eb="3">
      <t>ユウシキシャ</t>
    </rPh>
    <rPh sb="4" eb="6">
      <t>ガクシキ</t>
    </rPh>
    <rPh sb="6" eb="9">
      <t>ケイケンシャ</t>
    </rPh>
    <rPh sb="10" eb="11">
      <t>マジ</t>
    </rPh>
    <rPh sb="13" eb="16">
      <t>ケントウカイ</t>
    </rPh>
    <rPh sb="17" eb="19">
      <t>カイサイ</t>
    </rPh>
    <rPh sb="23" eb="25">
      <t>ギョウム</t>
    </rPh>
    <rPh sb="28" eb="31">
      <t>コウカテキ</t>
    </rPh>
    <rPh sb="32" eb="34">
      <t>セイカ</t>
    </rPh>
    <rPh sb="35" eb="36">
      <t>ダ</t>
    </rPh>
    <rPh sb="41" eb="43">
      <t>チケン</t>
    </rPh>
    <rPh sb="44" eb="46">
      <t>ジョゲン</t>
    </rPh>
    <rPh sb="47" eb="48">
      <t>エ</t>
    </rPh>
    <phoneticPr fontId="5"/>
  </si>
  <si>
    <t>毎年度着実に達成度を上げている。</t>
    <rPh sb="0" eb="3">
      <t>マイネンド</t>
    </rPh>
    <rPh sb="3" eb="5">
      <t>チャクジツ</t>
    </rPh>
    <rPh sb="6" eb="8">
      <t>タッセイ</t>
    </rPh>
    <rPh sb="8" eb="9">
      <t>ド</t>
    </rPh>
    <rPh sb="10" eb="11">
      <t>ア</t>
    </rPh>
    <phoneticPr fontId="5"/>
  </si>
  <si>
    <t>検討会は当初計画以上の回数を開催した。</t>
    <rPh sb="0" eb="3">
      <t>ケントウカイ</t>
    </rPh>
    <rPh sb="4" eb="6">
      <t>トウショ</t>
    </rPh>
    <rPh sb="6" eb="8">
      <t>ケイカク</t>
    </rPh>
    <rPh sb="8" eb="10">
      <t>イジョウ</t>
    </rPh>
    <rPh sb="11" eb="13">
      <t>カイスウ</t>
    </rPh>
    <rPh sb="14" eb="16">
      <t>カイサイ</t>
    </rPh>
    <phoneticPr fontId="5"/>
  </si>
  <si>
    <t>成果物を公表するなどし、活用している。</t>
    <rPh sb="0" eb="3">
      <t>セイカブツ</t>
    </rPh>
    <rPh sb="4" eb="6">
      <t>コウヒョウ</t>
    </rPh>
    <rPh sb="12" eb="14">
      <t>カツヨウ</t>
    </rPh>
    <phoneticPr fontId="5"/>
  </si>
  <si>
    <t>-</t>
    <phoneticPr fontId="5"/>
  </si>
  <si>
    <t>-</t>
    <phoneticPr fontId="5"/>
  </si>
  <si>
    <t>-</t>
    <phoneticPr fontId="5"/>
  </si>
  <si>
    <t>-</t>
    <phoneticPr fontId="5"/>
  </si>
  <si>
    <t>-</t>
    <phoneticPr fontId="5"/>
  </si>
  <si>
    <t>-</t>
    <phoneticPr fontId="5"/>
  </si>
  <si>
    <t>-</t>
    <phoneticPr fontId="5"/>
  </si>
  <si>
    <t>地盤沈下等水管理推進費</t>
    <rPh sb="0" eb="2">
      <t>ジバン</t>
    </rPh>
    <rPh sb="2" eb="4">
      <t>チンカ</t>
    </rPh>
    <rPh sb="4" eb="5">
      <t>トウ</t>
    </rPh>
    <rPh sb="5" eb="6">
      <t>ミズ</t>
    </rPh>
    <rPh sb="6" eb="8">
      <t>カンリ</t>
    </rPh>
    <rPh sb="8" eb="11">
      <t>スイシンヒ</t>
    </rPh>
    <phoneticPr fontId="5"/>
  </si>
  <si>
    <t>多様な機能と生活環境や生物生息環境への影響を有する地下水を今後も持続性ある共有資源として保全・利用していくため、地下水流域全体の地下水・地盤環境情報を統合的に捉え、地下水の流動や利用状況を踏まえた管理方策を検討し、必要な制度の見直し等を実施することにより、地下水・地盤環境の保全を図ることを目的とする。</t>
    <phoneticPr fontId="5"/>
  </si>
  <si>
    <t>-</t>
    <phoneticPr fontId="5"/>
  </si>
  <si>
    <t>地下水流域全体の地下水・地盤環境情報を統合的に捉え、流域の地域特性を踏まえた地下水・地盤環境の管理手法の確立により、適正な地下水の利用と保全及び地盤沈下の防止に資する。</t>
    <phoneticPr fontId="5"/>
  </si>
  <si>
    <t>%</t>
    <phoneticPr fontId="5"/>
  </si>
  <si>
    <t>%</t>
    <phoneticPr fontId="5"/>
  </si>
  <si>
    <t>-</t>
    <phoneticPr fontId="5"/>
  </si>
  <si>
    <t>-</t>
    <phoneticPr fontId="5"/>
  </si>
  <si>
    <t>用水二法（「工業用水法」及び「建築物用地下水の採取の規制に関する法律」）の規制地域において、顕著な地盤沈下が見られない地域の割合について100%を目指す。</t>
    <rPh sb="0" eb="2">
      <t>ヨウスイ</t>
    </rPh>
    <rPh sb="2" eb="4">
      <t>ニホウ</t>
    </rPh>
    <rPh sb="6" eb="8">
      <t>コウギョウ</t>
    </rPh>
    <rPh sb="8" eb="10">
      <t>ヨウスイ</t>
    </rPh>
    <rPh sb="10" eb="11">
      <t>ホウ</t>
    </rPh>
    <rPh sb="12" eb="13">
      <t>オヨ</t>
    </rPh>
    <rPh sb="15" eb="18">
      <t>ケンチクブツ</t>
    </rPh>
    <rPh sb="18" eb="19">
      <t>ヨウ</t>
    </rPh>
    <rPh sb="19" eb="22">
      <t>チカスイ</t>
    </rPh>
    <rPh sb="23" eb="25">
      <t>サイシュ</t>
    </rPh>
    <rPh sb="26" eb="28">
      <t>キセイ</t>
    </rPh>
    <rPh sb="29" eb="30">
      <t>カン</t>
    </rPh>
    <rPh sb="32" eb="34">
      <t>ホウリツ</t>
    </rPh>
    <rPh sb="37" eb="39">
      <t>キセイ</t>
    </rPh>
    <rPh sb="39" eb="41">
      <t>チイキ</t>
    </rPh>
    <rPh sb="46" eb="48">
      <t>ケンチョ</t>
    </rPh>
    <rPh sb="49" eb="51">
      <t>ジバン</t>
    </rPh>
    <rPh sb="51" eb="53">
      <t>チンカ</t>
    </rPh>
    <rPh sb="54" eb="55">
      <t>ミ</t>
    </rPh>
    <phoneticPr fontId="5"/>
  </si>
  <si>
    <t>地盤沈下監視を実施した地域の内、2cm/年を超える沈下が発生していない地域の割合について100%を目指す。</t>
    <phoneticPr fontId="5"/>
  </si>
  <si>
    <t>-</t>
    <phoneticPr fontId="5"/>
  </si>
  <si>
    <t>15/2</t>
    <phoneticPr fontId="5"/>
  </si>
  <si>
    <t>19/3</t>
    <phoneticPr fontId="5"/>
  </si>
  <si>
    <t>12/3</t>
    <phoneticPr fontId="5"/>
  </si>
  <si>
    <t>16/4</t>
    <phoneticPr fontId="5"/>
  </si>
  <si>
    <t>３．大気・水・土壌環境等の保全</t>
    <rPh sb="2" eb="4">
      <t>タイキ</t>
    </rPh>
    <rPh sb="5" eb="6">
      <t>ミズ</t>
    </rPh>
    <rPh sb="7" eb="9">
      <t>ドジョウ</t>
    </rPh>
    <rPh sb="9" eb="11">
      <t>カンキョウ</t>
    </rPh>
    <rPh sb="11" eb="12">
      <t>トウ</t>
    </rPh>
    <rPh sb="13" eb="15">
      <t>ホゼン</t>
    </rPh>
    <phoneticPr fontId="5"/>
  </si>
  <si>
    <t>・地盤沈下が国民の財産や社会に及ぼす影響は大きく、引き続き対策を講じていく必要がある。
・一般競争において、公告期間の延長等の改善を図り適正な競争に努めたものの、一者応札が発生した。</t>
    <rPh sb="1" eb="3">
      <t>ジバン</t>
    </rPh>
    <rPh sb="3" eb="5">
      <t>チンカ</t>
    </rPh>
    <rPh sb="6" eb="8">
      <t>コクミン</t>
    </rPh>
    <rPh sb="9" eb="11">
      <t>ザイサン</t>
    </rPh>
    <rPh sb="12" eb="14">
      <t>シャカイ</t>
    </rPh>
    <rPh sb="15" eb="16">
      <t>オヨ</t>
    </rPh>
    <rPh sb="18" eb="20">
      <t>エイキョウ</t>
    </rPh>
    <rPh sb="21" eb="22">
      <t>オオ</t>
    </rPh>
    <rPh sb="25" eb="26">
      <t>ヒ</t>
    </rPh>
    <rPh sb="27" eb="28">
      <t>ツヅ</t>
    </rPh>
    <rPh sb="29" eb="31">
      <t>タイサク</t>
    </rPh>
    <rPh sb="32" eb="33">
      <t>コウ</t>
    </rPh>
    <rPh sb="37" eb="39">
      <t>ヒツヨウ</t>
    </rPh>
    <rPh sb="81" eb="83">
      <t>イッシャ</t>
    </rPh>
    <rPh sb="83" eb="85">
      <t>オウサツ</t>
    </rPh>
    <phoneticPr fontId="3"/>
  </si>
  <si>
    <t>・一者応札の改善に向けた取組として、遠方業者を考慮し、入札説明会参加を必須条件としないことで幅広い業者獲得に努める。
・予算の範囲内で効率的・効果的な結果が得られるよう、事業の実施に努める。</t>
    <rPh sb="60" eb="62">
      <t>ヨサン</t>
    </rPh>
    <rPh sb="63" eb="66">
      <t>ハンイナイ</t>
    </rPh>
    <rPh sb="67" eb="70">
      <t>コウリツテキ</t>
    </rPh>
    <rPh sb="71" eb="74">
      <t>コウカテキ</t>
    </rPh>
    <rPh sb="75" eb="77">
      <t>ケッカ</t>
    </rPh>
    <rPh sb="78" eb="79">
      <t>エ</t>
    </rPh>
    <rPh sb="85" eb="87">
      <t>ジギョウ</t>
    </rPh>
    <rPh sb="88" eb="90">
      <t>ジッシ</t>
    </rPh>
    <rPh sb="91" eb="92">
      <t>ツト</t>
    </rPh>
    <phoneticPr fontId="3"/>
  </si>
  <si>
    <t>-</t>
    <phoneticPr fontId="5"/>
  </si>
  <si>
    <t>一般競争入札方式を優先的に採用した。
一者応札となった案件については、仕様書及び予定価格を定める際に、三者から見積を徴収し参考とした。
随意契約（少額）を採用した案件についても、三者から見積を徴収し、最も安価な金額を提示した業者と契約を締結し、競争性の確保に努めた。</t>
    <rPh sb="9" eb="12">
      <t>ユウセンテキ</t>
    </rPh>
    <rPh sb="21" eb="23">
      <t>オウサツ</t>
    </rPh>
    <rPh sb="27" eb="29">
      <t>アンケン</t>
    </rPh>
    <rPh sb="48" eb="49">
      <t>サイ</t>
    </rPh>
    <rPh sb="55" eb="57">
      <t>ミツ</t>
    </rPh>
    <rPh sb="58" eb="60">
      <t>チョウシュウ</t>
    </rPh>
    <rPh sb="61" eb="63">
      <t>サンコウ</t>
    </rPh>
    <rPh sb="68" eb="70">
      <t>ズイイ</t>
    </rPh>
    <rPh sb="70" eb="72">
      <t>ケイヤク</t>
    </rPh>
    <rPh sb="73" eb="75">
      <t>ショウガク</t>
    </rPh>
    <rPh sb="77" eb="79">
      <t>サイヨウ</t>
    </rPh>
    <rPh sb="81" eb="83">
      <t>アンケン</t>
    </rPh>
    <rPh sb="89" eb="91">
      <t>サンシャ</t>
    </rPh>
    <rPh sb="93" eb="95">
      <t>ミツモリ</t>
    </rPh>
    <rPh sb="96" eb="98">
      <t>チョウシュウ</t>
    </rPh>
    <rPh sb="100" eb="101">
      <t>モット</t>
    </rPh>
    <rPh sb="102" eb="104">
      <t>アンカ</t>
    </rPh>
    <rPh sb="105" eb="107">
      <t>キンガク</t>
    </rPh>
    <rPh sb="108" eb="110">
      <t>テイジ</t>
    </rPh>
    <rPh sb="112" eb="114">
      <t>ギョウシャ</t>
    </rPh>
    <rPh sb="115" eb="117">
      <t>ケイヤク</t>
    </rPh>
    <rPh sb="118" eb="120">
      <t>テイケツ</t>
    </rPh>
    <rPh sb="122" eb="125">
      <t>キョウソウセイ</t>
    </rPh>
    <rPh sb="126" eb="128">
      <t>カクホ</t>
    </rPh>
    <rPh sb="129" eb="130">
      <t>ツト</t>
    </rPh>
    <phoneticPr fontId="5"/>
  </si>
  <si>
    <t>1cm/年を超える地盤沈下が見られなかった地域の割合（平成27年度実績は集計中）。</t>
    <rPh sb="4" eb="5">
      <t>ネン</t>
    </rPh>
    <rPh sb="6" eb="7">
      <t>コ</t>
    </rPh>
    <rPh sb="9" eb="11">
      <t>ジバン</t>
    </rPh>
    <rPh sb="11" eb="13">
      <t>チンカ</t>
    </rPh>
    <rPh sb="14" eb="15">
      <t>ミ</t>
    </rPh>
    <rPh sb="21" eb="23">
      <t>チイキ</t>
    </rPh>
    <rPh sb="24" eb="26">
      <t>ワリアイ</t>
    </rPh>
    <rPh sb="27" eb="29">
      <t>ヘイセイ</t>
    </rPh>
    <rPh sb="31" eb="33">
      <t>ネンド</t>
    </rPh>
    <rPh sb="33" eb="35">
      <t>ジッセキ</t>
    </rPh>
    <rPh sb="36" eb="39">
      <t>シュウケイチュウ</t>
    </rPh>
    <phoneticPr fontId="5"/>
  </si>
  <si>
    <t>土壌環境課地下水・地盤環境室長 渡辺　康正</t>
    <rPh sb="16" eb="18">
      <t>ワタナベ</t>
    </rPh>
    <phoneticPr fontId="5"/>
  </si>
  <si>
    <t>執行等改善</t>
  </si>
  <si>
    <t>より一層の予算執行効率化の観点から、調達手法の改善（一者応札の抑制の取組等）を図るべき。</t>
    <phoneticPr fontId="5"/>
  </si>
  <si>
    <t>-</t>
    <phoneticPr fontId="5"/>
  </si>
  <si>
    <t>外部有識者点検対象外</t>
    <rPh sb="0" eb="2">
      <t>ガイブ</t>
    </rPh>
    <rPh sb="2" eb="5">
      <t>ユウシキシャ</t>
    </rPh>
    <rPh sb="5" eb="7">
      <t>テンケン</t>
    </rPh>
    <rPh sb="7" eb="10">
      <t>タイショウガイ</t>
    </rPh>
    <phoneticPr fontId="5"/>
  </si>
  <si>
    <t>契約方式の選定に当たっては、精度向上等のための提案を必要としたことから総合評価落札方式を選定した。また、一者応札の抑制の観点から、提案書の分量に十分に配慮するとともに、提案書作成のための期間を確保し、新規に参入しようとする事業者であっても過度の負担がかからないよう留意した。</t>
    <rPh sb="0" eb="2">
      <t>ケイヤク</t>
    </rPh>
    <rPh sb="2" eb="4">
      <t>ホウシキ</t>
    </rPh>
    <rPh sb="5" eb="7">
      <t>センテイ</t>
    </rPh>
    <rPh sb="8" eb="9">
      <t>ア</t>
    </rPh>
    <rPh sb="14" eb="16">
      <t>セイド</t>
    </rPh>
    <rPh sb="16" eb="18">
      <t>コウジョウ</t>
    </rPh>
    <rPh sb="18" eb="19">
      <t>トウ</t>
    </rPh>
    <rPh sb="23" eb="25">
      <t>テイアン</t>
    </rPh>
    <rPh sb="26" eb="28">
      <t>ヒツヨウ</t>
    </rPh>
    <rPh sb="35" eb="39">
      <t>ソウゴウヒョウカ</t>
    </rPh>
    <rPh sb="39" eb="41">
      <t>ラクサツ</t>
    </rPh>
    <rPh sb="41" eb="43">
      <t>ホウシキ</t>
    </rPh>
    <rPh sb="44" eb="46">
      <t>センテイ</t>
    </rPh>
    <rPh sb="52" eb="53">
      <t>イッ</t>
    </rPh>
    <rPh sb="65" eb="68">
      <t>テイアンショ</t>
    </rPh>
    <rPh sb="69" eb="70">
      <t>ブン</t>
    </rPh>
    <rPh sb="70" eb="71">
      <t>リョウ</t>
    </rPh>
    <rPh sb="72" eb="74">
      <t>ジュウブン</t>
    </rPh>
    <rPh sb="75" eb="77">
      <t>ハイリョ</t>
    </rPh>
    <rPh sb="100" eb="102">
      <t>シンキ</t>
    </rPh>
    <rPh sb="103" eb="105">
      <t>サンニュウ</t>
    </rPh>
    <rPh sb="111" eb="114">
      <t>ジギョウシャ</t>
    </rPh>
    <rPh sb="119" eb="121">
      <t>カド</t>
    </rPh>
    <rPh sb="122" eb="124">
      <t>フタン</t>
    </rPh>
    <rPh sb="132" eb="134">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</si>
</sst>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35858</xdr:rowOff>
        </xdr:from>
        <xdr:to>
          <xdr:col>48</xdr:col>
          <xdr:colOff>152400</xdr:colOff>
          <xdr:row>51</xdr:row>
          <xdr:rowOff>280147</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783</xdr:row>
          <xdr:rowOff>0</xdr:rowOff>
        </xdr:from>
        <xdr:to>
          <xdr:col>44</xdr:col>
          <xdr:colOff>190500</xdr:colOff>
          <xdr:row>811</xdr:row>
          <xdr:rowOff>76200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1055</xdr:row>
          <xdr:rowOff>219075</xdr:rowOff>
        </xdr:from>
        <xdr:to>
          <xdr:col>44</xdr:col>
          <xdr:colOff>190500</xdr:colOff>
          <xdr:row>1076</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0</xdr:rowOff>
    </xdr:from>
    <xdr:to>
      <xdr:col>23</xdr:col>
      <xdr:colOff>46381</xdr:colOff>
      <xdr:row>723</xdr:row>
      <xdr:rowOff>264193</xdr:rowOff>
    </xdr:to>
    <xdr:grpSp>
      <xdr:nvGrpSpPr>
        <xdr:cNvPr id="5" name="グループ化 4"/>
        <xdr:cNvGrpSpPr/>
      </xdr:nvGrpSpPr>
      <xdr:grpSpPr>
        <a:xfrm>
          <a:off x="1411941" y="39366265"/>
          <a:ext cx="3273675" cy="1653722"/>
          <a:chOff x="1848970" y="31600588"/>
          <a:chExt cx="3273675" cy="1653723"/>
        </a:xfrm>
      </xdr:grpSpPr>
      <xdr:sp macro="" textlink="">
        <xdr:nvSpPr>
          <xdr:cNvPr id="6" name="テキスト ボックス 5"/>
          <xdr:cNvSpPr txBox="1"/>
        </xdr:nvSpPr>
        <xdr:spPr bwMode="auto">
          <a:xfrm>
            <a:off x="1944530" y="31600588"/>
            <a:ext cx="3178115" cy="7184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ja-JP" altLang="en-US" sz="1600">
                <a:latin typeface="+mj-ea"/>
                <a:ea typeface="+mj-ea"/>
              </a:rPr>
              <a:t>環境省</a:t>
            </a:r>
            <a:endParaRPr kumimoji="1" lang="en-US" altLang="ja-JP" sz="1600">
              <a:latin typeface="+mj-ea"/>
              <a:ea typeface="+mj-ea"/>
            </a:endParaRPr>
          </a:p>
          <a:p>
            <a:pPr algn="ctr">
              <a:lnSpc>
                <a:spcPts val="1700"/>
              </a:lnSpc>
            </a:pPr>
            <a:r>
              <a:rPr kumimoji="1" lang="en-US" altLang="ja-JP" sz="1600">
                <a:latin typeface="+mj-ea"/>
                <a:ea typeface="+mj-ea"/>
              </a:rPr>
              <a:t>12</a:t>
            </a:r>
            <a:r>
              <a:rPr kumimoji="1" lang="ja-JP" altLang="en-US" sz="1600">
                <a:latin typeface="+mj-ea"/>
                <a:ea typeface="+mj-ea"/>
              </a:rPr>
              <a:t>百万円</a:t>
            </a:r>
          </a:p>
        </xdr:txBody>
      </xdr:sp>
      <xdr:sp macro="" textlink="">
        <xdr:nvSpPr>
          <xdr:cNvPr id="7" name="大かっこ 6"/>
          <xdr:cNvSpPr/>
        </xdr:nvSpPr>
        <xdr:spPr>
          <a:xfrm>
            <a:off x="1848970" y="32390257"/>
            <a:ext cx="3265962" cy="8640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・事業内容の確定と契約</a:t>
            </a:r>
            <a:endParaRPr lang="en-US" altLang="ja-JP"/>
          </a:p>
          <a:p>
            <a:r>
              <a:rPr lang="ja-JP" altLang="en-US"/>
              <a:t>・事業進捗状況の確認</a:t>
            </a:r>
            <a:endParaRPr lang="en-US" altLang="ja-JP"/>
          </a:p>
          <a:p>
            <a:r>
              <a:rPr lang="ja-JP" altLang="en-US"/>
              <a:t>・事業成果の確認</a:t>
            </a:r>
          </a:p>
        </xdr:txBody>
      </xdr:sp>
    </xdr:grpSp>
    <xdr:clientData/>
  </xdr:twoCellAnchor>
  <xdr:twoCellAnchor>
    <xdr:from>
      <xdr:col>31</xdr:col>
      <xdr:colOff>67235</xdr:colOff>
      <xdr:row>719</xdr:row>
      <xdr:rowOff>179297</xdr:rowOff>
    </xdr:from>
    <xdr:to>
      <xdr:col>45</xdr:col>
      <xdr:colOff>78439</xdr:colOff>
      <xdr:row>720</xdr:row>
      <xdr:rowOff>314513</xdr:rowOff>
    </xdr:to>
    <xdr:sp macro="" textlink="">
      <xdr:nvSpPr>
        <xdr:cNvPr id="8" name="大かっこ 7"/>
        <xdr:cNvSpPr/>
      </xdr:nvSpPr>
      <xdr:spPr>
        <a:xfrm>
          <a:off x="6320117" y="43523650"/>
          <a:ext cx="2835087" cy="482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0</xdr:colOff>
      <xdr:row>724</xdr:row>
      <xdr:rowOff>0</xdr:rowOff>
    </xdr:from>
    <xdr:to>
      <xdr:col>8</xdr:col>
      <xdr:colOff>0</xdr:colOff>
      <xdr:row>746</xdr:row>
      <xdr:rowOff>302559</xdr:rowOff>
    </xdr:to>
    <xdr:cxnSp macro="">
      <xdr:nvCxnSpPr>
        <xdr:cNvPr id="9" name="直線コネクタ 8"/>
        <xdr:cNvCxnSpPr/>
      </xdr:nvCxnSpPr>
      <xdr:spPr>
        <a:xfrm>
          <a:off x="1613647" y="45081265"/>
          <a:ext cx="0" cy="79449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907</xdr:colOff>
      <xdr:row>725</xdr:row>
      <xdr:rowOff>48498</xdr:rowOff>
    </xdr:from>
    <xdr:to>
      <xdr:col>35</xdr:col>
      <xdr:colOff>190500</xdr:colOff>
      <xdr:row>732</xdr:row>
      <xdr:rowOff>280146</xdr:rowOff>
    </xdr:to>
    <xdr:grpSp>
      <xdr:nvGrpSpPr>
        <xdr:cNvPr id="10" name="グループ化 9"/>
        <xdr:cNvGrpSpPr/>
      </xdr:nvGrpSpPr>
      <xdr:grpSpPr>
        <a:xfrm>
          <a:off x="1614554" y="41499057"/>
          <a:ext cx="5635652" cy="2663324"/>
          <a:chOff x="1944880" y="38729604"/>
          <a:chExt cx="5635652" cy="2663325"/>
        </a:xfrm>
      </xdr:grpSpPr>
      <xdr:sp macro="" textlink="">
        <xdr:nvSpPr>
          <xdr:cNvPr id="11" name="テキスト ボックス 10"/>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A</a:t>
            </a:r>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r>
              <a:rPr kumimoji="1" lang="ja-JP" altLang="en-US" sz="1600">
                <a:latin typeface="+mj-ea"/>
                <a:ea typeface="+mj-ea"/>
              </a:rPr>
              <a:t>環境創生科学研究所</a:t>
            </a:r>
            <a:endParaRPr kumimoji="1" lang="en-US" altLang="ja-JP" sz="1600">
              <a:latin typeface="+mj-ea"/>
              <a:ea typeface="+mj-ea"/>
            </a:endParaRPr>
          </a:p>
          <a:p>
            <a:pPr algn="ctr">
              <a:lnSpc>
                <a:spcPts val="1900"/>
              </a:lnSpc>
            </a:pPr>
            <a:r>
              <a:rPr kumimoji="1" lang="en-US" altLang="ja-JP" sz="1600">
                <a:latin typeface="+mj-ea"/>
                <a:ea typeface="+mj-ea"/>
              </a:rPr>
              <a:t>6.7</a:t>
            </a:r>
            <a:r>
              <a:rPr kumimoji="1" lang="ja-JP" altLang="en-US" sz="1600">
                <a:latin typeface="+mj-ea"/>
                <a:ea typeface="+mj-ea"/>
              </a:rPr>
              <a:t>百万円</a:t>
            </a:r>
          </a:p>
        </xdr:txBody>
      </xdr:sp>
      <xdr:sp macro="" textlink="">
        <xdr:nvSpPr>
          <xdr:cNvPr id="12" name="大かっこ 11"/>
          <xdr:cNvSpPr/>
        </xdr:nvSpPr>
        <xdr:spPr>
          <a:xfrm>
            <a:off x="2987640" y="40167878"/>
            <a:ext cx="4592892" cy="122505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en-US" altLang="ja-JP"/>
              <a:t>H27</a:t>
            </a:r>
            <a:r>
              <a:rPr lang="ja-JP" altLang="en-US"/>
              <a:t>年度健全な水循環確保に向けた地下水採取規制のあり方検討業務</a:t>
            </a:r>
            <a:endParaRPr lang="en-US" altLang="ja-JP"/>
          </a:p>
          <a:p>
            <a:r>
              <a:rPr lang="ja-JP" altLang="en-US"/>
              <a:t>＜役割＞</a:t>
            </a:r>
            <a:endParaRPr lang="en-US" altLang="ja-JP"/>
          </a:p>
          <a:p>
            <a:r>
              <a:rPr lang="ja-JP" altLang="en-US"/>
              <a:t>地下水採取規制制度の課題抽出、論点整理</a:t>
            </a:r>
            <a:endParaRPr lang="en-US" altLang="ja-JP"/>
          </a:p>
          <a:p>
            <a:r>
              <a:rPr lang="ja-JP" altLang="en-US"/>
              <a:t>上記に係るアンケート調査、検討会運営</a:t>
            </a:r>
            <a:endParaRPr lang="en-US" altLang="ja-JP"/>
          </a:p>
        </xdr:txBody>
      </xdr:sp>
      <xdr:sp macro="" textlink="">
        <xdr:nvSpPr>
          <xdr:cNvPr id="13" name="テキスト ボックス 12"/>
          <xdr:cNvSpPr txBox="1"/>
        </xdr:nvSpPr>
        <xdr:spPr bwMode="auto">
          <a:xfrm>
            <a:off x="3243858" y="38729604"/>
            <a:ext cx="2877876"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ja-JP" sz="1600">
                <a:solidFill>
                  <a:schemeClr val="dk1"/>
                </a:solidFill>
                <a:effectLst/>
                <a:latin typeface="+mn-lt"/>
                <a:ea typeface="+mn-ea"/>
                <a:cs typeface="+mn-cs"/>
              </a:rPr>
              <a:t>一般競争入札（</a:t>
            </a:r>
            <a:r>
              <a:rPr kumimoji="1" lang="ja-JP" altLang="en-US" sz="1600">
                <a:solidFill>
                  <a:schemeClr val="dk1"/>
                </a:solidFill>
                <a:effectLst/>
                <a:latin typeface="+mn-lt"/>
                <a:ea typeface="+mn-ea"/>
                <a:cs typeface="+mn-cs"/>
              </a:rPr>
              <a:t>総合評価</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14" name="直線矢印コネクタ 13"/>
          <xdr:cNvCxnSpPr/>
        </xdr:nvCxnSpPr>
        <xdr:spPr bwMode="auto">
          <a:xfrm>
            <a:off x="1944880" y="39632004"/>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734</xdr:row>
      <xdr:rowOff>134471</xdr:rowOff>
    </xdr:from>
    <xdr:to>
      <xdr:col>36</xdr:col>
      <xdr:colOff>0</xdr:colOff>
      <xdr:row>742</xdr:row>
      <xdr:rowOff>22411</xdr:rowOff>
    </xdr:to>
    <xdr:grpSp>
      <xdr:nvGrpSpPr>
        <xdr:cNvPr id="16" name="グループ化 15"/>
        <xdr:cNvGrpSpPr/>
      </xdr:nvGrpSpPr>
      <xdr:grpSpPr>
        <a:xfrm>
          <a:off x="1613647" y="44711471"/>
          <a:ext cx="5647765" cy="2666999"/>
          <a:chOff x="1944880" y="38729604"/>
          <a:chExt cx="5647765" cy="2667000"/>
        </a:xfrm>
      </xdr:grpSpPr>
      <xdr:sp macro="" textlink="">
        <xdr:nvSpPr>
          <xdr:cNvPr id="17" name="テキスト ボックス 16"/>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B</a:t>
            </a:r>
            <a:r>
              <a:rPr kumimoji="1" lang="ja-JP" altLang="en-US" sz="1600">
                <a:latin typeface="+mj-ea"/>
                <a:ea typeface="+mj-ea"/>
              </a:rPr>
              <a:t>．国際航業</a:t>
            </a:r>
            <a:r>
              <a:rPr kumimoji="1" lang="en-US" altLang="ja-JP" sz="1600">
                <a:latin typeface="+mj-ea"/>
                <a:ea typeface="+mj-ea"/>
              </a:rPr>
              <a:t>(</a:t>
            </a:r>
            <a:r>
              <a:rPr kumimoji="1" lang="ja-JP" altLang="en-US" sz="1600">
                <a:latin typeface="+mj-ea"/>
                <a:ea typeface="+mj-ea"/>
              </a:rPr>
              <a:t>株</a:t>
            </a:r>
            <a:r>
              <a:rPr kumimoji="1" lang="en-US" altLang="ja-JP" sz="1600">
                <a:latin typeface="+mj-ea"/>
                <a:ea typeface="+mj-ea"/>
              </a:rPr>
              <a:t>)</a:t>
            </a:r>
          </a:p>
          <a:p>
            <a:pPr algn="ctr">
              <a:lnSpc>
                <a:spcPts val="1900"/>
              </a:lnSpc>
            </a:pPr>
            <a:r>
              <a:rPr kumimoji="1" lang="en-US" altLang="ja-JP" sz="1600">
                <a:latin typeface="+mj-ea"/>
                <a:ea typeface="+mj-ea"/>
              </a:rPr>
              <a:t>4.1</a:t>
            </a:r>
            <a:r>
              <a:rPr kumimoji="1" lang="ja-JP" altLang="en-US" sz="1600">
                <a:latin typeface="+mj-ea"/>
                <a:ea typeface="+mj-ea"/>
              </a:rPr>
              <a:t>百万円</a:t>
            </a:r>
          </a:p>
        </xdr:txBody>
      </xdr:sp>
      <xdr:sp macro="" textlink="">
        <xdr:nvSpPr>
          <xdr:cNvPr id="18" name="大かっこ 17"/>
          <xdr:cNvSpPr/>
        </xdr:nvSpPr>
        <xdr:spPr>
          <a:xfrm>
            <a:off x="2987640" y="40167878"/>
            <a:ext cx="4605005" cy="1228726"/>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en-US" altLang="ja-JP"/>
              <a:t>H27</a:t>
            </a:r>
            <a:r>
              <a:rPr lang="ja-JP" altLang="en-US"/>
              <a:t>年度地盤沈下観測等における衛星データの活用手法検討調査業務</a:t>
            </a:r>
            <a:endParaRPr lang="en-US" altLang="ja-JP"/>
          </a:p>
          <a:p>
            <a:r>
              <a:rPr lang="ja-JP" altLang="en-US"/>
              <a:t>＜役割＞</a:t>
            </a:r>
            <a:endParaRPr lang="en-US" altLang="ja-JP"/>
          </a:p>
          <a:p>
            <a:r>
              <a:rPr lang="ja-JP" altLang="en-US"/>
              <a:t>衛生データを利用した地盤高の解析</a:t>
            </a:r>
            <a:endParaRPr lang="en-US" altLang="ja-JP"/>
          </a:p>
          <a:p>
            <a:r>
              <a:rPr lang="ja-JP" altLang="en-US"/>
              <a:t>衛生データによる地盤高観測手法の導入可能性検討</a:t>
            </a:r>
            <a:endParaRPr lang="en-US" altLang="ja-JP"/>
          </a:p>
        </xdr:txBody>
      </xdr:sp>
      <xdr:sp macro="" textlink="">
        <xdr:nvSpPr>
          <xdr:cNvPr id="19" name="テキスト ボックス 18"/>
          <xdr:cNvSpPr txBox="1"/>
        </xdr:nvSpPr>
        <xdr:spPr bwMode="auto">
          <a:xfrm>
            <a:off x="3452428" y="38729604"/>
            <a:ext cx="2490009"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ja-JP" sz="1600">
                <a:solidFill>
                  <a:schemeClr val="dk1"/>
                </a:solidFill>
                <a:effectLst/>
                <a:latin typeface="+mn-lt"/>
                <a:ea typeface="+mn-ea"/>
                <a:cs typeface="+mn-cs"/>
              </a:rPr>
              <a:t>一般競争入札（価格）</a:t>
            </a:r>
            <a:r>
              <a:rPr kumimoji="1" lang="en-US" altLang="ja-JP" sz="1600">
                <a:latin typeface="+mj-ea"/>
                <a:ea typeface="+mj-ea"/>
              </a:rPr>
              <a:t>】</a:t>
            </a:r>
            <a:endParaRPr kumimoji="1" lang="ja-JP" altLang="en-US" sz="1600">
              <a:latin typeface="+mj-ea"/>
              <a:ea typeface="+mj-ea"/>
            </a:endParaRPr>
          </a:p>
        </xdr:txBody>
      </xdr:sp>
      <xdr:cxnSp macro="">
        <xdr:nvCxnSpPr>
          <xdr:cNvPr id="20" name="直線矢印コネクタ 19"/>
          <xdr:cNvCxnSpPr/>
        </xdr:nvCxnSpPr>
        <xdr:spPr bwMode="auto">
          <a:xfrm>
            <a:off x="1944880" y="39632004"/>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744</xdr:row>
      <xdr:rowOff>89647</xdr:rowOff>
    </xdr:from>
    <xdr:to>
      <xdr:col>36</xdr:col>
      <xdr:colOff>0</xdr:colOff>
      <xdr:row>754</xdr:row>
      <xdr:rowOff>67236</xdr:rowOff>
    </xdr:to>
    <xdr:grpSp>
      <xdr:nvGrpSpPr>
        <xdr:cNvPr id="21" name="グループ化 20"/>
        <xdr:cNvGrpSpPr/>
      </xdr:nvGrpSpPr>
      <xdr:grpSpPr>
        <a:xfrm>
          <a:off x="1613647" y="48140471"/>
          <a:ext cx="5647765" cy="2409265"/>
          <a:chOff x="1944880" y="38729604"/>
          <a:chExt cx="5647765" cy="2409265"/>
        </a:xfrm>
      </xdr:grpSpPr>
      <xdr:sp macro="" textlink="">
        <xdr:nvSpPr>
          <xdr:cNvPr id="22" name="テキスト ボックス 21"/>
          <xdr:cNvSpPr txBox="1"/>
        </xdr:nvSpPr>
        <xdr:spPr bwMode="auto">
          <a:xfrm>
            <a:off x="3085159" y="39112430"/>
            <a:ext cx="3256189" cy="97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mj-ea"/>
                <a:ea typeface="+mj-ea"/>
              </a:rPr>
              <a:t>C</a:t>
            </a:r>
            <a:r>
              <a:rPr kumimoji="1" lang="ja-JP" altLang="en-US" sz="1600">
                <a:latin typeface="+mj-ea"/>
                <a:ea typeface="+mj-ea"/>
              </a:rPr>
              <a:t>．（有）諸橋建築</a:t>
            </a:r>
            <a:endParaRPr kumimoji="1" lang="en-US" altLang="ja-JP" sz="1600">
              <a:latin typeface="+mj-ea"/>
              <a:ea typeface="+mj-ea"/>
            </a:endParaRPr>
          </a:p>
          <a:p>
            <a:pPr algn="ctr">
              <a:lnSpc>
                <a:spcPts val="1900"/>
              </a:lnSpc>
            </a:pPr>
            <a:r>
              <a:rPr kumimoji="1" lang="en-US" altLang="ja-JP" sz="1600">
                <a:latin typeface="+mj-ea"/>
                <a:ea typeface="+mj-ea"/>
              </a:rPr>
              <a:t>0.6</a:t>
            </a:r>
            <a:r>
              <a:rPr kumimoji="1" lang="ja-JP" altLang="en-US" sz="1600">
                <a:latin typeface="+mj-ea"/>
                <a:ea typeface="+mj-ea"/>
              </a:rPr>
              <a:t>百万円</a:t>
            </a:r>
          </a:p>
        </xdr:txBody>
      </xdr:sp>
      <xdr:sp macro="" textlink="">
        <xdr:nvSpPr>
          <xdr:cNvPr id="23" name="大かっこ 22"/>
          <xdr:cNvSpPr/>
        </xdr:nvSpPr>
        <xdr:spPr>
          <a:xfrm>
            <a:off x="2987640" y="40167878"/>
            <a:ext cx="4605005" cy="970991"/>
          </a:xfrm>
          <a:prstGeom prst="bracketPair">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＜事業概要＞</a:t>
            </a:r>
            <a:endParaRPr lang="en-US" altLang="ja-JP"/>
          </a:p>
          <a:p>
            <a:r>
              <a:rPr lang="en-US" altLang="ja-JP"/>
              <a:t>H27</a:t>
            </a:r>
            <a:r>
              <a:rPr lang="ja-JP" altLang="en-US"/>
              <a:t>年度新潟市浜町地区地盤沈下観測小屋外装修繕工事</a:t>
            </a:r>
            <a:endParaRPr lang="en-US" altLang="ja-JP"/>
          </a:p>
          <a:p>
            <a:r>
              <a:rPr lang="ja-JP" altLang="en-US"/>
              <a:t>＜役割＞</a:t>
            </a:r>
            <a:endParaRPr lang="en-US" altLang="ja-JP"/>
          </a:p>
          <a:p>
            <a:r>
              <a:rPr lang="ja-JP" altLang="en-US"/>
              <a:t>地盤沈下観測小屋の外装修繕</a:t>
            </a:r>
            <a:endParaRPr lang="en-US" altLang="ja-JP"/>
          </a:p>
        </xdr:txBody>
      </xdr:sp>
      <xdr:sp macro="" textlink="">
        <xdr:nvSpPr>
          <xdr:cNvPr id="24" name="テキスト ボックス 23"/>
          <xdr:cNvSpPr txBox="1"/>
        </xdr:nvSpPr>
        <xdr:spPr bwMode="auto">
          <a:xfrm>
            <a:off x="3452428" y="38729604"/>
            <a:ext cx="2490009" cy="33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t>
            </a:r>
            <a:r>
              <a:rPr kumimoji="1" lang="ja-JP" altLang="en-US" sz="1600">
                <a:latin typeface="+mj-ea"/>
                <a:ea typeface="+mj-ea"/>
              </a:rPr>
              <a:t>随意契約</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少額</a:t>
            </a:r>
            <a:r>
              <a:rPr kumimoji="1" lang="ja-JP" altLang="ja-JP" sz="1600">
                <a:solidFill>
                  <a:schemeClr val="dk1"/>
                </a:solidFill>
                <a:effectLst/>
                <a:latin typeface="+mn-lt"/>
                <a:ea typeface="+mn-ea"/>
                <a:cs typeface="+mn-cs"/>
              </a:rPr>
              <a:t>）</a:t>
            </a:r>
            <a:r>
              <a:rPr kumimoji="1" lang="en-US" altLang="ja-JP" sz="1600">
                <a:latin typeface="+mj-ea"/>
                <a:ea typeface="+mj-ea"/>
              </a:rPr>
              <a:t>】</a:t>
            </a:r>
            <a:endParaRPr kumimoji="1" lang="ja-JP" altLang="en-US" sz="1600">
              <a:latin typeface="+mj-ea"/>
              <a:ea typeface="+mj-ea"/>
            </a:endParaRPr>
          </a:p>
        </xdr:txBody>
      </xdr:sp>
      <xdr:cxnSp macro="">
        <xdr:nvCxnSpPr>
          <xdr:cNvPr id="25" name="直線矢印コネクタ 24"/>
          <xdr:cNvCxnSpPr/>
        </xdr:nvCxnSpPr>
        <xdr:spPr bwMode="auto">
          <a:xfrm>
            <a:off x="1944880" y="39632004"/>
            <a:ext cx="1119676" cy="0"/>
          </a:xfrm>
          <a:prstGeom prst="straightConnector1">
            <a:avLst/>
          </a:prstGeom>
          <a:ln>
            <a:tailEnd type="arrow"/>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43" zoomScale="85" zoomScaleNormal="75" zoomScaleSheetLayoutView="85" zoomScalePageLayoutView="85" workbookViewId="0">
      <selection activeCell="BC73" sqref="BC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528</v>
      </c>
      <c r="AR2" s="802"/>
      <c r="AS2" s="52" t="str">
        <f>IF(OR(AQ2="　", AQ2=""), "", "-")</f>
        <v/>
      </c>
      <c r="AT2" s="803">
        <v>121</v>
      </c>
      <c r="AU2" s="803"/>
      <c r="AV2" s="53" t="str">
        <f>IF(AW2="", "", "-")</f>
        <v/>
      </c>
      <c r="AW2" s="804"/>
      <c r="AX2" s="804"/>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515</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587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523</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524</v>
      </c>
      <c r="H5" s="711"/>
      <c r="I5" s="711"/>
      <c r="J5" s="711"/>
      <c r="K5" s="711"/>
      <c r="L5" s="711"/>
      <c r="M5" s="712" t="s">
        <v>75</v>
      </c>
      <c r="N5" s="713"/>
      <c r="O5" s="713"/>
      <c r="P5" s="713"/>
      <c r="Q5" s="713"/>
      <c r="R5" s="714"/>
      <c r="S5" s="715" t="s">
        <v>140</v>
      </c>
      <c r="T5" s="711"/>
      <c r="U5" s="711"/>
      <c r="V5" s="711"/>
      <c r="W5" s="711"/>
      <c r="X5" s="716"/>
      <c r="Y5" s="560" t="s">
        <v>3</v>
      </c>
      <c r="Z5" s="294"/>
      <c r="AA5" s="294"/>
      <c r="AB5" s="294"/>
      <c r="AC5" s="294"/>
      <c r="AD5" s="295"/>
      <c r="AE5" s="561" t="s">
        <v>525</v>
      </c>
      <c r="AF5" s="561"/>
      <c r="AG5" s="561"/>
      <c r="AH5" s="561"/>
      <c r="AI5" s="561"/>
      <c r="AJ5" s="561"/>
      <c r="AK5" s="561"/>
      <c r="AL5" s="561"/>
      <c r="AM5" s="561"/>
      <c r="AN5" s="561"/>
      <c r="AO5" s="561"/>
      <c r="AP5" s="562"/>
      <c r="AQ5" s="563" t="s">
        <v>608</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527</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1" t="str">
        <f>入力規則等!A26</f>
        <v>-</v>
      </c>
      <c r="H8" s="583"/>
      <c r="I8" s="583"/>
      <c r="J8" s="583"/>
      <c r="K8" s="583"/>
      <c r="L8" s="583"/>
      <c r="M8" s="583"/>
      <c r="N8" s="583"/>
      <c r="O8" s="583"/>
      <c r="P8" s="583"/>
      <c r="Q8" s="583"/>
      <c r="R8" s="583"/>
      <c r="S8" s="583"/>
      <c r="T8" s="583"/>
      <c r="U8" s="583"/>
      <c r="V8" s="583"/>
      <c r="W8" s="583"/>
      <c r="X8" s="872"/>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588</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6" t="s">
        <v>34</v>
      </c>
      <c r="B10" s="517"/>
      <c r="C10" s="517"/>
      <c r="D10" s="517"/>
      <c r="E10" s="517"/>
      <c r="F10" s="517"/>
      <c r="G10" s="610" t="s">
        <v>529</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v>20</v>
      </c>
      <c r="Q13" s="257"/>
      <c r="R13" s="257"/>
      <c r="S13" s="257"/>
      <c r="T13" s="257"/>
      <c r="U13" s="257"/>
      <c r="V13" s="258"/>
      <c r="W13" s="256">
        <v>16</v>
      </c>
      <c r="X13" s="257"/>
      <c r="Y13" s="257"/>
      <c r="Z13" s="257"/>
      <c r="AA13" s="257"/>
      <c r="AB13" s="257"/>
      <c r="AC13" s="258"/>
      <c r="AD13" s="256">
        <v>14</v>
      </c>
      <c r="AE13" s="257"/>
      <c r="AF13" s="257"/>
      <c r="AG13" s="257"/>
      <c r="AH13" s="257"/>
      <c r="AI13" s="257"/>
      <c r="AJ13" s="258"/>
      <c r="AK13" s="256">
        <v>16</v>
      </c>
      <c r="AL13" s="257"/>
      <c r="AM13" s="257"/>
      <c r="AN13" s="257"/>
      <c r="AO13" s="257"/>
      <c r="AP13" s="257"/>
      <c r="AQ13" s="258"/>
      <c r="AR13" s="813">
        <v>16</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6" t="s">
        <v>584</v>
      </c>
      <c r="Q14" s="257"/>
      <c r="R14" s="257"/>
      <c r="S14" s="257"/>
      <c r="T14" s="257"/>
      <c r="U14" s="257"/>
      <c r="V14" s="258"/>
      <c r="W14" s="256" t="s">
        <v>584</v>
      </c>
      <c r="X14" s="257"/>
      <c r="Y14" s="257"/>
      <c r="Z14" s="257"/>
      <c r="AA14" s="257"/>
      <c r="AB14" s="257"/>
      <c r="AC14" s="258"/>
      <c r="AD14" s="256" t="s">
        <v>584</v>
      </c>
      <c r="AE14" s="257"/>
      <c r="AF14" s="257"/>
      <c r="AG14" s="257"/>
      <c r="AH14" s="257"/>
      <c r="AI14" s="257"/>
      <c r="AJ14" s="258"/>
      <c r="AK14" s="256" t="s">
        <v>597</v>
      </c>
      <c r="AL14" s="257"/>
      <c r="AM14" s="257"/>
      <c r="AN14" s="257"/>
      <c r="AO14" s="257"/>
      <c r="AP14" s="257"/>
      <c r="AQ14" s="258"/>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6" t="s">
        <v>585</v>
      </c>
      <c r="Q15" s="257"/>
      <c r="R15" s="257"/>
      <c r="S15" s="257"/>
      <c r="T15" s="257"/>
      <c r="U15" s="257"/>
      <c r="V15" s="258"/>
      <c r="W15" s="256" t="s">
        <v>585</v>
      </c>
      <c r="X15" s="257"/>
      <c r="Y15" s="257"/>
      <c r="Z15" s="257"/>
      <c r="AA15" s="257"/>
      <c r="AB15" s="257"/>
      <c r="AC15" s="258"/>
      <c r="AD15" s="256" t="s">
        <v>585</v>
      </c>
      <c r="AE15" s="257"/>
      <c r="AF15" s="257"/>
      <c r="AG15" s="257"/>
      <c r="AH15" s="257"/>
      <c r="AI15" s="257"/>
      <c r="AJ15" s="258"/>
      <c r="AK15" s="256" t="s">
        <v>597</v>
      </c>
      <c r="AL15" s="257"/>
      <c r="AM15" s="257"/>
      <c r="AN15" s="257"/>
      <c r="AO15" s="257"/>
      <c r="AP15" s="257"/>
      <c r="AQ15" s="258"/>
      <c r="AR15" s="256" t="s">
        <v>611</v>
      </c>
      <c r="AS15" s="257"/>
      <c r="AT15" s="257"/>
      <c r="AU15" s="257"/>
      <c r="AV15" s="257"/>
      <c r="AW15" s="257"/>
      <c r="AX15" s="654"/>
    </row>
    <row r="16" spans="1:50" ht="21" customHeight="1" x14ac:dyDescent="0.15">
      <c r="A16" s="600"/>
      <c r="B16" s="601"/>
      <c r="C16" s="601"/>
      <c r="D16" s="601"/>
      <c r="E16" s="601"/>
      <c r="F16" s="602"/>
      <c r="G16" s="590"/>
      <c r="H16" s="591"/>
      <c r="I16" s="573" t="s">
        <v>59</v>
      </c>
      <c r="J16" s="574"/>
      <c r="K16" s="574"/>
      <c r="L16" s="574"/>
      <c r="M16" s="574"/>
      <c r="N16" s="574"/>
      <c r="O16" s="575"/>
      <c r="P16" s="256" t="s">
        <v>586</v>
      </c>
      <c r="Q16" s="257"/>
      <c r="R16" s="257"/>
      <c r="S16" s="257"/>
      <c r="T16" s="257"/>
      <c r="U16" s="257"/>
      <c r="V16" s="258"/>
      <c r="W16" s="256" t="s">
        <v>586</v>
      </c>
      <c r="X16" s="257"/>
      <c r="Y16" s="257"/>
      <c r="Z16" s="257"/>
      <c r="AA16" s="257"/>
      <c r="AB16" s="257"/>
      <c r="AC16" s="258"/>
      <c r="AD16" s="256" t="s">
        <v>586</v>
      </c>
      <c r="AE16" s="257"/>
      <c r="AF16" s="257"/>
      <c r="AG16" s="257"/>
      <c r="AH16" s="257"/>
      <c r="AI16" s="257"/>
      <c r="AJ16" s="258"/>
      <c r="AK16" s="256" t="s">
        <v>597</v>
      </c>
      <c r="AL16" s="257"/>
      <c r="AM16" s="257"/>
      <c r="AN16" s="257"/>
      <c r="AO16" s="257"/>
      <c r="AP16" s="257"/>
      <c r="AQ16" s="258"/>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6" t="s">
        <v>586</v>
      </c>
      <c r="Q17" s="257"/>
      <c r="R17" s="257"/>
      <c r="S17" s="257"/>
      <c r="T17" s="257"/>
      <c r="U17" s="257"/>
      <c r="V17" s="258"/>
      <c r="W17" s="256" t="s">
        <v>586</v>
      </c>
      <c r="X17" s="257"/>
      <c r="Y17" s="257"/>
      <c r="Z17" s="257"/>
      <c r="AA17" s="257"/>
      <c r="AB17" s="257"/>
      <c r="AC17" s="258"/>
      <c r="AD17" s="256" t="s">
        <v>586</v>
      </c>
      <c r="AE17" s="257"/>
      <c r="AF17" s="257"/>
      <c r="AG17" s="257"/>
      <c r="AH17" s="257"/>
      <c r="AI17" s="257"/>
      <c r="AJ17" s="258"/>
      <c r="AK17" s="256" t="s">
        <v>597</v>
      </c>
      <c r="AL17" s="257"/>
      <c r="AM17" s="257"/>
      <c r="AN17" s="257"/>
      <c r="AO17" s="257"/>
      <c r="AP17" s="257"/>
      <c r="AQ17" s="258"/>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6">
        <f>SUM(P13:V17)</f>
        <v>20</v>
      </c>
      <c r="Q18" s="737"/>
      <c r="R18" s="737"/>
      <c r="S18" s="737"/>
      <c r="T18" s="737"/>
      <c r="U18" s="737"/>
      <c r="V18" s="738"/>
      <c r="W18" s="736">
        <f>SUM(W13:AC17)</f>
        <v>16</v>
      </c>
      <c r="X18" s="737"/>
      <c r="Y18" s="737"/>
      <c r="Z18" s="737"/>
      <c r="AA18" s="737"/>
      <c r="AB18" s="737"/>
      <c r="AC18" s="738"/>
      <c r="AD18" s="736">
        <f>SUM(AD13:AJ17)</f>
        <v>14</v>
      </c>
      <c r="AE18" s="737"/>
      <c r="AF18" s="737"/>
      <c r="AG18" s="737"/>
      <c r="AH18" s="737"/>
      <c r="AI18" s="737"/>
      <c r="AJ18" s="738"/>
      <c r="AK18" s="736">
        <f>SUM(AK13:AQ17)</f>
        <v>16</v>
      </c>
      <c r="AL18" s="737"/>
      <c r="AM18" s="737"/>
      <c r="AN18" s="737"/>
      <c r="AO18" s="737"/>
      <c r="AP18" s="737"/>
      <c r="AQ18" s="738"/>
      <c r="AR18" s="736">
        <f>SUM(AR13:AX17)</f>
        <v>16</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6">
        <v>15</v>
      </c>
      <c r="Q19" s="257"/>
      <c r="R19" s="257"/>
      <c r="S19" s="257"/>
      <c r="T19" s="257"/>
      <c r="U19" s="257"/>
      <c r="V19" s="258"/>
      <c r="W19" s="256">
        <v>19</v>
      </c>
      <c r="X19" s="257"/>
      <c r="Y19" s="257"/>
      <c r="Z19" s="257"/>
      <c r="AA19" s="257"/>
      <c r="AB19" s="257"/>
      <c r="AC19" s="258"/>
      <c r="AD19" s="256">
        <v>12</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0.75</v>
      </c>
      <c r="Q20" s="740"/>
      <c r="R20" s="740"/>
      <c r="S20" s="740"/>
      <c r="T20" s="740"/>
      <c r="U20" s="740"/>
      <c r="V20" s="740"/>
      <c r="W20" s="740">
        <f>IF(W18=0, "-", W19/W18)</f>
        <v>1.1875</v>
      </c>
      <c r="X20" s="740"/>
      <c r="Y20" s="740"/>
      <c r="Z20" s="740"/>
      <c r="AA20" s="740"/>
      <c r="AB20" s="740"/>
      <c r="AC20" s="740"/>
      <c r="AD20" s="740">
        <f>IF(AD18=0, "-", AD19/AD18)</f>
        <v>0.8571428571428571</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v>31</v>
      </c>
      <c r="AR22" s="151"/>
      <c r="AS22" s="152" t="s">
        <v>371</v>
      </c>
      <c r="AT22" s="153"/>
      <c r="AU22" s="275" t="s">
        <v>560</v>
      </c>
      <c r="AV22" s="275"/>
      <c r="AW22" s="273" t="s">
        <v>313</v>
      </c>
      <c r="AX22" s="274"/>
    </row>
    <row r="23" spans="1:50" ht="30.75" customHeight="1" x14ac:dyDescent="0.15">
      <c r="A23" s="279"/>
      <c r="B23" s="277"/>
      <c r="C23" s="277"/>
      <c r="D23" s="277"/>
      <c r="E23" s="277"/>
      <c r="F23" s="278"/>
      <c r="G23" s="399" t="s">
        <v>595</v>
      </c>
      <c r="H23" s="400"/>
      <c r="I23" s="400"/>
      <c r="J23" s="400"/>
      <c r="K23" s="400"/>
      <c r="L23" s="400"/>
      <c r="M23" s="400"/>
      <c r="N23" s="400"/>
      <c r="O23" s="401"/>
      <c r="P23" s="111" t="s">
        <v>607</v>
      </c>
      <c r="Q23" s="111"/>
      <c r="R23" s="111"/>
      <c r="S23" s="111"/>
      <c r="T23" s="111"/>
      <c r="U23" s="111"/>
      <c r="V23" s="111"/>
      <c r="W23" s="111"/>
      <c r="X23" s="131"/>
      <c r="Y23" s="375" t="s">
        <v>14</v>
      </c>
      <c r="Z23" s="376"/>
      <c r="AA23" s="377"/>
      <c r="AB23" s="325" t="s">
        <v>558</v>
      </c>
      <c r="AC23" s="325"/>
      <c r="AD23" s="325"/>
      <c r="AE23" s="391">
        <f>100-2/6*100</f>
        <v>66.666666666666671</v>
      </c>
      <c r="AF23" s="362"/>
      <c r="AG23" s="362"/>
      <c r="AH23" s="362"/>
      <c r="AI23" s="391">
        <f>100-2/6*100</f>
        <v>66.666666666666671</v>
      </c>
      <c r="AJ23" s="362"/>
      <c r="AK23" s="362"/>
      <c r="AL23" s="362"/>
      <c r="AM23" s="391" t="s">
        <v>593</v>
      </c>
      <c r="AN23" s="362"/>
      <c r="AO23" s="362"/>
      <c r="AP23" s="362"/>
      <c r="AQ23" s="271" t="s">
        <v>597</v>
      </c>
      <c r="AR23" s="208"/>
      <c r="AS23" s="208"/>
      <c r="AT23" s="272"/>
      <c r="AU23" s="362" t="s">
        <v>597</v>
      </c>
      <c r="AV23" s="362"/>
      <c r="AW23" s="362"/>
      <c r="AX23" s="363"/>
    </row>
    <row r="24" spans="1:50" ht="30.7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559</v>
      </c>
      <c r="AC24" s="370"/>
      <c r="AD24" s="370"/>
      <c r="AE24" s="391">
        <v>100</v>
      </c>
      <c r="AF24" s="362"/>
      <c r="AG24" s="362"/>
      <c r="AH24" s="362"/>
      <c r="AI24" s="391">
        <v>100</v>
      </c>
      <c r="AJ24" s="362"/>
      <c r="AK24" s="362"/>
      <c r="AL24" s="362"/>
      <c r="AM24" s="391">
        <v>100</v>
      </c>
      <c r="AN24" s="362"/>
      <c r="AO24" s="362"/>
      <c r="AP24" s="362"/>
      <c r="AQ24" s="271">
        <v>100</v>
      </c>
      <c r="AR24" s="208"/>
      <c r="AS24" s="208"/>
      <c r="AT24" s="272"/>
      <c r="AU24" s="362" t="s">
        <v>597</v>
      </c>
      <c r="AV24" s="362"/>
      <c r="AW24" s="362"/>
      <c r="AX24" s="363"/>
    </row>
    <row r="25" spans="1:50" ht="30.7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f>AE23/AE24*100</f>
        <v>66.666666666666671</v>
      </c>
      <c r="AF25" s="362"/>
      <c r="AG25" s="362"/>
      <c r="AH25" s="362"/>
      <c r="AI25" s="391">
        <f>AI23/AI24*100</f>
        <v>66.666666666666671</v>
      </c>
      <c r="AJ25" s="362"/>
      <c r="AK25" s="362"/>
      <c r="AL25" s="362"/>
      <c r="AM25" s="391" t="s">
        <v>594</v>
      </c>
      <c r="AN25" s="362"/>
      <c r="AO25" s="362"/>
      <c r="AP25" s="362"/>
      <c r="AQ25" s="271" t="s">
        <v>597</v>
      </c>
      <c r="AR25" s="208"/>
      <c r="AS25" s="208"/>
      <c r="AT25" s="272"/>
      <c r="AU25" s="362" t="s">
        <v>597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5" t="s">
        <v>262</v>
      </c>
      <c r="AV26" s="805"/>
      <c r="AW26" s="805"/>
      <c r="AX26" s="806"/>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2" t="s">
        <v>16</v>
      </c>
      <c r="AC45" s="742"/>
      <c r="AD45" s="74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516</v>
      </c>
      <c r="B51" s="93"/>
      <c r="C51" s="93"/>
      <c r="D51" s="93"/>
      <c r="E51" s="90" t="s">
        <v>507</v>
      </c>
      <c r="F51" s="91"/>
      <c r="G51" s="59" t="s">
        <v>387</v>
      </c>
      <c r="H51" s="396"/>
      <c r="I51" s="397"/>
      <c r="J51" s="397"/>
      <c r="K51" s="397"/>
      <c r="L51" s="397"/>
      <c r="M51" s="397"/>
      <c r="N51" s="397"/>
      <c r="O51" s="398"/>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3"/>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3"/>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5" t="s">
        <v>262</v>
      </c>
      <c r="AV58" s="805"/>
      <c r="AW58" s="805"/>
      <c r="AX58" s="806"/>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5" t="s">
        <v>262</v>
      </c>
      <c r="AV63" s="805"/>
      <c r="AW63" s="805"/>
      <c r="AX63" s="806"/>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1"/>
      <c r="AC70" s="752"/>
      <c r="AD70" s="753"/>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x14ac:dyDescent="0.15">
      <c r="A74" s="299"/>
      <c r="B74" s="300"/>
      <c r="C74" s="300"/>
      <c r="D74" s="300"/>
      <c r="E74" s="300"/>
      <c r="F74" s="301"/>
      <c r="G74" s="111" t="s">
        <v>564</v>
      </c>
      <c r="H74" s="111"/>
      <c r="I74" s="111"/>
      <c r="J74" s="111"/>
      <c r="K74" s="111"/>
      <c r="L74" s="111"/>
      <c r="M74" s="111"/>
      <c r="N74" s="111"/>
      <c r="O74" s="111"/>
      <c r="P74" s="111"/>
      <c r="Q74" s="111"/>
      <c r="R74" s="111"/>
      <c r="S74" s="111"/>
      <c r="T74" s="111"/>
      <c r="U74" s="111"/>
      <c r="V74" s="111"/>
      <c r="W74" s="111"/>
      <c r="X74" s="131"/>
      <c r="Y74" s="293" t="s">
        <v>62</v>
      </c>
      <c r="Z74" s="294"/>
      <c r="AA74" s="295"/>
      <c r="AB74" s="325" t="s">
        <v>561</v>
      </c>
      <c r="AC74" s="325"/>
      <c r="AD74" s="325"/>
      <c r="AE74" s="250">
        <v>2</v>
      </c>
      <c r="AF74" s="250"/>
      <c r="AG74" s="250"/>
      <c r="AH74" s="250"/>
      <c r="AI74" s="250">
        <v>3</v>
      </c>
      <c r="AJ74" s="250"/>
      <c r="AK74" s="250"/>
      <c r="AL74" s="250"/>
      <c r="AM74" s="250">
        <v>3</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561</v>
      </c>
      <c r="AC75" s="325"/>
      <c r="AD75" s="325"/>
      <c r="AE75" s="250">
        <v>2</v>
      </c>
      <c r="AF75" s="250"/>
      <c r="AG75" s="250"/>
      <c r="AH75" s="250"/>
      <c r="AI75" s="250">
        <v>3</v>
      </c>
      <c r="AJ75" s="250"/>
      <c r="AK75" s="250"/>
      <c r="AL75" s="250"/>
      <c r="AM75" s="250">
        <v>2</v>
      </c>
      <c r="AN75" s="250"/>
      <c r="AO75" s="250"/>
      <c r="AP75" s="250"/>
      <c r="AQ75" s="250">
        <v>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9" t="s">
        <v>62</v>
      </c>
      <c r="Z77" s="540"/>
      <c r="AA77" s="541"/>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562</v>
      </c>
      <c r="H89" s="384"/>
      <c r="I89" s="384"/>
      <c r="J89" s="384"/>
      <c r="K89" s="384"/>
      <c r="L89" s="384"/>
      <c r="M89" s="384"/>
      <c r="N89" s="384"/>
      <c r="O89" s="384"/>
      <c r="P89" s="384"/>
      <c r="Q89" s="384"/>
      <c r="R89" s="384"/>
      <c r="S89" s="384"/>
      <c r="T89" s="384"/>
      <c r="U89" s="384"/>
      <c r="V89" s="384"/>
      <c r="W89" s="384"/>
      <c r="X89" s="384"/>
      <c r="Y89" s="259" t="s">
        <v>17</v>
      </c>
      <c r="Z89" s="260"/>
      <c r="AA89" s="261"/>
      <c r="AB89" s="326" t="s">
        <v>563</v>
      </c>
      <c r="AC89" s="327"/>
      <c r="AD89" s="328"/>
      <c r="AE89" s="250">
        <v>7.5</v>
      </c>
      <c r="AF89" s="250"/>
      <c r="AG89" s="250"/>
      <c r="AH89" s="250"/>
      <c r="AI89" s="250">
        <v>6</v>
      </c>
      <c r="AJ89" s="250"/>
      <c r="AK89" s="250"/>
      <c r="AL89" s="250"/>
      <c r="AM89" s="250">
        <v>4</v>
      </c>
      <c r="AN89" s="250"/>
      <c r="AO89" s="250"/>
      <c r="AP89" s="250"/>
      <c r="AQ89" s="391">
        <v>4</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563</v>
      </c>
      <c r="AC90" s="698"/>
      <c r="AD90" s="699"/>
      <c r="AE90" s="380" t="s">
        <v>598</v>
      </c>
      <c r="AF90" s="380"/>
      <c r="AG90" s="380"/>
      <c r="AH90" s="380"/>
      <c r="AI90" s="380" t="s">
        <v>599</v>
      </c>
      <c r="AJ90" s="380"/>
      <c r="AK90" s="380"/>
      <c r="AL90" s="380"/>
      <c r="AM90" s="380" t="s">
        <v>600</v>
      </c>
      <c r="AN90" s="380"/>
      <c r="AO90" s="380"/>
      <c r="AP90" s="380"/>
      <c r="AQ90" s="380" t="s">
        <v>601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508</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514</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6" t="s">
        <v>382</v>
      </c>
      <c r="S103" s="436"/>
      <c r="T103" s="436"/>
      <c r="U103" s="436"/>
      <c r="V103" s="436"/>
      <c r="W103" s="436"/>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565</v>
      </c>
      <c r="D104" s="850"/>
      <c r="E104" s="850"/>
      <c r="F104" s="850"/>
      <c r="G104" s="850"/>
      <c r="H104" s="850"/>
      <c r="I104" s="850"/>
      <c r="J104" s="850"/>
      <c r="K104" s="851"/>
      <c r="L104" s="256">
        <v>16</v>
      </c>
      <c r="M104" s="257"/>
      <c r="N104" s="257"/>
      <c r="O104" s="257"/>
      <c r="P104" s="257"/>
      <c r="Q104" s="258"/>
      <c r="R104" s="256">
        <v>16</v>
      </c>
      <c r="S104" s="257"/>
      <c r="T104" s="257"/>
      <c r="U104" s="257"/>
      <c r="V104" s="257"/>
      <c r="W104" s="258"/>
      <c r="X104" s="437" t="s">
        <v>611</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5"/>
      <c r="B105" s="786"/>
      <c r="C105" s="346" t="s">
        <v>566</v>
      </c>
      <c r="D105" s="347"/>
      <c r="E105" s="347"/>
      <c r="F105" s="347"/>
      <c r="G105" s="347"/>
      <c r="H105" s="347"/>
      <c r="I105" s="347"/>
      <c r="J105" s="347"/>
      <c r="K105" s="348"/>
      <c r="L105" s="256">
        <v>0</v>
      </c>
      <c r="M105" s="257"/>
      <c r="N105" s="257"/>
      <c r="O105" s="257"/>
      <c r="P105" s="257"/>
      <c r="Q105" s="258"/>
      <c r="R105" s="256">
        <v>0</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7"/>
      <c r="B110" s="788"/>
      <c r="C110" s="844" t="s">
        <v>22</v>
      </c>
      <c r="D110" s="845"/>
      <c r="E110" s="845"/>
      <c r="F110" s="845"/>
      <c r="G110" s="845"/>
      <c r="H110" s="845"/>
      <c r="I110" s="845"/>
      <c r="J110" s="845"/>
      <c r="K110" s="846"/>
      <c r="L110" s="343">
        <f>SUM(L104:Q109)</f>
        <v>16</v>
      </c>
      <c r="M110" s="344"/>
      <c r="N110" s="344"/>
      <c r="O110" s="344"/>
      <c r="P110" s="344"/>
      <c r="Q110" s="345"/>
      <c r="R110" s="343">
        <f>SUM(R104:W109)</f>
        <v>16</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2" t="s">
        <v>391</v>
      </c>
      <c r="B111" s="863"/>
      <c r="C111" s="866" t="s">
        <v>388</v>
      </c>
      <c r="D111" s="863"/>
      <c r="E111" s="852" t="s">
        <v>429</v>
      </c>
      <c r="F111" s="853"/>
      <c r="G111" s="854" t="s">
        <v>589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602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597</v>
      </c>
      <c r="AR114" s="275"/>
      <c r="AS114" s="152" t="s">
        <v>371</v>
      </c>
      <c r="AT114" s="153"/>
      <c r="AU114" s="151" t="s">
        <v>597</v>
      </c>
      <c r="AV114" s="151"/>
      <c r="AW114" s="152" t="s">
        <v>313</v>
      </c>
      <c r="AX114" s="203"/>
    </row>
    <row r="115" spans="1:50" ht="39.75" customHeight="1" x14ac:dyDescent="0.15">
      <c r="A115" s="864"/>
      <c r="B115" s="859"/>
      <c r="C115" s="164"/>
      <c r="D115" s="859"/>
      <c r="E115" s="164"/>
      <c r="F115" s="165"/>
      <c r="G115" s="130" t="s">
        <v>596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592</v>
      </c>
      <c r="AC115" s="207"/>
      <c r="AD115" s="207"/>
      <c r="AE115" s="181">
        <f>(1-4/29)*100</f>
        <v>86.206896551724128</v>
      </c>
      <c r="AF115" s="208"/>
      <c r="AG115" s="208"/>
      <c r="AH115" s="208"/>
      <c r="AI115" s="181">
        <f>(1-2/29)*100</f>
        <v>93.103448275862064</v>
      </c>
      <c r="AJ115" s="208"/>
      <c r="AK115" s="208"/>
      <c r="AL115" s="208"/>
      <c r="AM115" s="181" t="s">
        <v>593</v>
      </c>
      <c r="AN115" s="208"/>
      <c r="AO115" s="208"/>
      <c r="AP115" s="208"/>
      <c r="AQ115" s="181" t="s">
        <v>597</v>
      </c>
      <c r="AR115" s="208"/>
      <c r="AS115" s="208"/>
      <c r="AT115" s="208"/>
      <c r="AU115" s="181" t="s">
        <v>597</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591</v>
      </c>
      <c r="AC116" s="213"/>
      <c r="AD116" s="213"/>
      <c r="AE116" s="181">
        <v>100</v>
      </c>
      <c r="AF116" s="208"/>
      <c r="AG116" s="208"/>
      <c r="AH116" s="208"/>
      <c r="AI116" s="181">
        <v>100</v>
      </c>
      <c r="AJ116" s="208"/>
      <c r="AK116" s="208"/>
      <c r="AL116" s="208"/>
      <c r="AM116" s="181">
        <v>100</v>
      </c>
      <c r="AN116" s="208"/>
      <c r="AO116" s="208"/>
      <c r="AP116" s="208"/>
      <c r="AQ116" s="181" t="s">
        <v>597</v>
      </c>
      <c r="AR116" s="208"/>
      <c r="AS116" s="208"/>
      <c r="AT116" s="208"/>
      <c r="AU116" s="181">
        <v>100</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590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8" t="s">
        <v>409</v>
      </c>
      <c r="H411" s="160"/>
      <c r="I411" s="160"/>
      <c r="J411" s="779" t="s">
        <v>517</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519</v>
      </c>
      <c r="AF413" s="151"/>
      <c r="AG413" s="152" t="s">
        <v>371</v>
      </c>
      <c r="AH413" s="153"/>
      <c r="AI413" s="147"/>
      <c r="AJ413" s="147"/>
      <c r="AK413" s="147"/>
      <c r="AL413" s="148"/>
      <c r="AM413" s="147"/>
      <c r="AN413" s="147"/>
      <c r="AO413" s="147"/>
      <c r="AP413" s="148"/>
      <c r="AQ413" s="202" t="s">
        <v>522</v>
      </c>
      <c r="AR413" s="151"/>
      <c r="AS413" s="152" t="s">
        <v>371</v>
      </c>
      <c r="AT413" s="153"/>
      <c r="AU413" s="151" t="s">
        <v>522</v>
      </c>
      <c r="AV413" s="151"/>
      <c r="AW413" s="152" t="s">
        <v>313</v>
      </c>
      <c r="AX413" s="203"/>
    </row>
    <row r="414" spans="1:50" ht="22.5" customHeight="1" x14ac:dyDescent="0.15">
      <c r="A414" s="864"/>
      <c r="B414" s="859"/>
      <c r="C414" s="164"/>
      <c r="D414" s="859"/>
      <c r="E414" s="154"/>
      <c r="F414" s="155"/>
      <c r="G414" s="130" t="s">
        <v>518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519</v>
      </c>
      <c r="AC414" s="213"/>
      <c r="AD414" s="213"/>
      <c r="AE414" s="271" t="s">
        <v>522</v>
      </c>
      <c r="AF414" s="208"/>
      <c r="AG414" s="208"/>
      <c r="AH414" s="208"/>
      <c r="AI414" s="271" t="s">
        <v>522</v>
      </c>
      <c r="AJ414" s="208"/>
      <c r="AK414" s="208"/>
      <c r="AL414" s="208"/>
      <c r="AM414" s="271" t="s">
        <v>519</v>
      </c>
      <c r="AN414" s="208"/>
      <c r="AO414" s="208"/>
      <c r="AP414" s="272"/>
      <c r="AQ414" s="271" t="s">
        <v>519</v>
      </c>
      <c r="AR414" s="208"/>
      <c r="AS414" s="208"/>
      <c r="AT414" s="272"/>
      <c r="AU414" s="208" t="s">
        <v>521</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521</v>
      </c>
      <c r="AC415" s="207"/>
      <c r="AD415" s="207"/>
      <c r="AE415" s="271" t="s">
        <v>519</v>
      </c>
      <c r="AF415" s="208"/>
      <c r="AG415" s="208"/>
      <c r="AH415" s="272"/>
      <c r="AI415" s="271" t="s">
        <v>519</v>
      </c>
      <c r="AJ415" s="208"/>
      <c r="AK415" s="208"/>
      <c r="AL415" s="208"/>
      <c r="AM415" s="271" t="s">
        <v>519</v>
      </c>
      <c r="AN415" s="208"/>
      <c r="AO415" s="208"/>
      <c r="AP415" s="272"/>
      <c r="AQ415" s="271" t="s">
        <v>519</v>
      </c>
      <c r="AR415" s="208"/>
      <c r="AS415" s="208"/>
      <c r="AT415" s="272"/>
      <c r="AU415" s="208" t="s">
        <v>519</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519</v>
      </c>
      <c r="AF416" s="208"/>
      <c r="AG416" s="208"/>
      <c r="AH416" s="272"/>
      <c r="AI416" s="271" t="s">
        <v>521</v>
      </c>
      <c r="AJ416" s="208"/>
      <c r="AK416" s="208"/>
      <c r="AL416" s="208"/>
      <c r="AM416" s="271" t="s">
        <v>522</v>
      </c>
      <c r="AN416" s="208"/>
      <c r="AO416" s="208"/>
      <c r="AP416" s="272"/>
      <c r="AQ416" s="271" t="s">
        <v>522</v>
      </c>
      <c r="AR416" s="208"/>
      <c r="AS416" s="208"/>
      <c r="AT416" s="272"/>
      <c r="AU416" s="208" t="s">
        <v>519</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519</v>
      </c>
      <c r="AF438" s="151"/>
      <c r="AG438" s="152" t="s">
        <v>371</v>
      </c>
      <c r="AH438" s="153"/>
      <c r="AI438" s="147"/>
      <c r="AJ438" s="147"/>
      <c r="AK438" s="147"/>
      <c r="AL438" s="148"/>
      <c r="AM438" s="147"/>
      <c r="AN438" s="147"/>
      <c r="AO438" s="147"/>
      <c r="AP438" s="148"/>
      <c r="AQ438" s="202" t="s">
        <v>519</v>
      </c>
      <c r="AR438" s="151"/>
      <c r="AS438" s="152" t="s">
        <v>371</v>
      </c>
      <c r="AT438" s="153"/>
      <c r="AU438" s="151" t="s">
        <v>519</v>
      </c>
      <c r="AV438" s="151"/>
      <c r="AW438" s="152" t="s">
        <v>313</v>
      </c>
      <c r="AX438" s="203"/>
    </row>
    <row r="439" spans="1:50" ht="22.5" customHeight="1" x14ac:dyDescent="0.15">
      <c r="A439" s="864"/>
      <c r="B439" s="859"/>
      <c r="C439" s="164"/>
      <c r="D439" s="859"/>
      <c r="E439" s="154"/>
      <c r="F439" s="155"/>
      <c r="G439" s="130" t="s">
        <v>519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519</v>
      </c>
      <c r="AC439" s="213"/>
      <c r="AD439" s="213"/>
      <c r="AE439" s="271" t="s">
        <v>519</v>
      </c>
      <c r="AF439" s="208"/>
      <c r="AG439" s="208"/>
      <c r="AH439" s="208"/>
      <c r="AI439" s="271" t="s">
        <v>519</v>
      </c>
      <c r="AJ439" s="208"/>
      <c r="AK439" s="208"/>
      <c r="AL439" s="208"/>
      <c r="AM439" s="271" t="s">
        <v>519</v>
      </c>
      <c r="AN439" s="208"/>
      <c r="AO439" s="208"/>
      <c r="AP439" s="272"/>
      <c r="AQ439" s="271" t="s">
        <v>519</v>
      </c>
      <c r="AR439" s="208"/>
      <c r="AS439" s="208"/>
      <c r="AT439" s="272"/>
      <c r="AU439" s="208" t="s">
        <v>519</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521</v>
      </c>
      <c r="AC440" s="207"/>
      <c r="AD440" s="207"/>
      <c r="AE440" s="271" t="s">
        <v>521</v>
      </c>
      <c r="AF440" s="208"/>
      <c r="AG440" s="208"/>
      <c r="AH440" s="272"/>
      <c r="AI440" s="271" t="s">
        <v>522</v>
      </c>
      <c r="AJ440" s="208"/>
      <c r="AK440" s="208"/>
      <c r="AL440" s="208"/>
      <c r="AM440" s="271" t="s">
        <v>519</v>
      </c>
      <c r="AN440" s="208"/>
      <c r="AO440" s="208"/>
      <c r="AP440" s="272"/>
      <c r="AQ440" s="271" t="s">
        <v>521</v>
      </c>
      <c r="AR440" s="208"/>
      <c r="AS440" s="208"/>
      <c r="AT440" s="272"/>
      <c r="AU440" s="208" t="s">
        <v>521</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519</v>
      </c>
      <c r="AF441" s="208"/>
      <c r="AG441" s="208"/>
      <c r="AH441" s="272"/>
      <c r="AI441" s="271" t="s">
        <v>519</v>
      </c>
      <c r="AJ441" s="208"/>
      <c r="AK441" s="208"/>
      <c r="AL441" s="208"/>
      <c r="AM441" s="271" t="s">
        <v>519</v>
      </c>
      <c r="AN441" s="208"/>
      <c r="AO441" s="208"/>
      <c r="AP441" s="272"/>
      <c r="AQ441" s="271" t="s">
        <v>519</v>
      </c>
      <c r="AR441" s="208"/>
      <c r="AS441" s="208"/>
      <c r="AT441" s="272"/>
      <c r="AU441" s="208" t="s">
        <v>519</v>
      </c>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26.2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569</v>
      </c>
      <c r="AE683" s="255"/>
      <c r="AF683" s="255"/>
      <c r="AG683" s="247" t="s">
        <v>567</v>
      </c>
      <c r="AH683" s="248"/>
      <c r="AI683" s="248"/>
      <c r="AJ683" s="248"/>
      <c r="AK683" s="248"/>
      <c r="AL683" s="248"/>
      <c r="AM683" s="248"/>
      <c r="AN683" s="248"/>
      <c r="AO683" s="248"/>
      <c r="AP683" s="248"/>
      <c r="AQ683" s="248"/>
      <c r="AR683" s="248"/>
      <c r="AS683" s="248"/>
      <c r="AT683" s="248"/>
      <c r="AU683" s="248"/>
      <c r="AV683" s="248"/>
      <c r="AW683" s="248"/>
      <c r="AX683" s="249"/>
    </row>
    <row r="684" spans="1:50" ht="39"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569</v>
      </c>
      <c r="AE684" s="144"/>
      <c r="AF684" s="144"/>
      <c r="AG684" s="140" t="s">
        <v>570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569</v>
      </c>
      <c r="AE685" s="638"/>
      <c r="AF685" s="638"/>
      <c r="AG685" s="448" t="s">
        <v>568</v>
      </c>
      <c r="AH685" s="133"/>
      <c r="AI685" s="133"/>
      <c r="AJ685" s="133"/>
      <c r="AK685" s="133"/>
      <c r="AL685" s="133"/>
      <c r="AM685" s="133"/>
      <c r="AN685" s="133"/>
      <c r="AO685" s="133"/>
      <c r="AP685" s="133"/>
      <c r="AQ685" s="133"/>
      <c r="AR685" s="133"/>
      <c r="AS685" s="133"/>
      <c r="AT685" s="133"/>
      <c r="AU685" s="133"/>
      <c r="AV685" s="133"/>
      <c r="AW685" s="133"/>
      <c r="AX685" s="449"/>
    </row>
    <row r="686" spans="1:50"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6" t="s">
        <v>569</v>
      </c>
      <c r="AE686" s="447"/>
      <c r="AF686" s="447"/>
      <c r="AG686" s="110" t="s">
        <v>606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571</v>
      </c>
      <c r="AE687" s="144"/>
      <c r="AF687" s="519"/>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5"/>
      <c r="B688" s="506"/>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572</v>
      </c>
      <c r="AE688" s="657"/>
      <c r="AF688" s="657"/>
      <c r="AG688" s="448"/>
      <c r="AH688" s="133"/>
      <c r="AI688" s="133"/>
      <c r="AJ688" s="133"/>
      <c r="AK688" s="133"/>
      <c r="AL688" s="133"/>
      <c r="AM688" s="133"/>
      <c r="AN688" s="133"/>
      <c r="AO688" s="133"/>
      <c r="AP688" s="133"/>
      <c r="AQ688" s="133"/>
      <c r="AR688" s="133"/>
      <c r="AS688" s="133"/>
      <c r="AT688" s="133"/>
      <c r="AU688" s="133"/>
      <c r="AV688" s="133"/>
      <c r="AW688" s="133"/>
      <c r="AX688" s="449"/>
    </row>
    <row r="689" spans="1:64"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573</v>
      </c>
      <c r="AE689" s="420"/>
      <c r="AF689" s="420"/>
      <c r="AG689" s="627" t="s">
        <v>605</v>
      </c>
      <c r="AH689" s="628"/>
      <c r="AI689" s="628"/>
      <c r="AJ689" s="628"/>
      <c r="AK689" s="628"/>
      <c r="AL689" s="628"/>
      <c r="AM689" s="628"/>
      <c r="AN689" s="628"/>
      <c r="AO689" s="628"/>
      <c r="AP689" s="628"/>
      <c r="AQ689" s="628"/>
      <c r="AR689" s="628"/>
      <c r="AS689" s="628"/>
      <c r="AT689" s="628"/>
      <c r="AU689" s="628"/>
      <c r="AV689" s="628"/>
      <c r="AW689" s="628"/>
      <c r="AX689" s="629"/>
    </row>
    <row r="690" spans="1:64" ht="30.75"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569</v>
      </c>
      <c r="AE690" s="144"/>
      <c r="AF690" s="144"/>
      <c r="AG690" s="140" t="s">
        <v>574</v>
      </c>
      <c r="AH690" s="141"/>
      <c r="AI690" s="141"/>
      <c r="AJ690" s="141"/>
      <c r="AK690" s="141"/>
      <c r="AL690" s="141"/>
      <c r="AM690" s="141"/>
      <c r="AN690" s="141"/>
      <c r="AO690" s="141"/>
      <c r="AP690" s="141"/>
      <c r="AQ690" s="141"/>
      <c r="AR690" s="141"/>
      <c r="AS690" s="141"/>
      <c r="AT690" s="141"/>
      <c r="AU690" s="141"/>
      <c r="AV690" s="141"/>
      <c r="AW690" s="141"/>
      <c r="AX690" s="142"/>
    </row>
    <row r="691" spans="1:64"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573</v>
      </c>
      <c r="AE691" s="144"/>
      <c r="AF691" s="144"/>
      <c r="AG691" s="140" t="s">
        <v>605</v>
      </c>
      <c r="AH691" s="141"/>
      <c r="AI691" s="141"/>
      <c r="AJ691" s="141"/>
      <c r="AK691" s="141"/>
      <c r="AL691" s="141"/>
      <c r="AM691" s="141"/>
      <c r="AN691" s="141"/>
      <c r="AO691" s="141"/>
      <c r="AP691" s="141"/>
      <c r="AQ691" s="141"/>
      <c r="AR691" s="141"/>
      <c r="AS691" s="141"/>
      <c r="AT691" s="141"/>
      <c r="AU691" s="141"/>
      <c r="AV691" s="141"/>
      <c r="AW691" s="141"/>
      <c r="AX691" s="142"/>
    </row>
    <row r="692" spans="1:64"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569</v>
      </c>
      <c r="AE692" s="144"/>
      <c r="AF692" s="144"/>
      <c r="AG692" s="140" t="s">
        <v>575</v>
      </c>
      <c r="AH692" s="141"/>
      <c r="AI692" s="141"/>
      <c r="AJ692" s="141"/>
      <c r="AK692" s="141"/>
      <c r="AL692" s="141"/>
      <c r="AM692" s="141"/>
      <c r="AN692" s="141"/>
      <c r="AO692" s="141"/>
      <c r="AP692" s="141"/>
      <c r="AQ692" s="141"/>
      <c r="AR692" s="141"/>
      <c r="AS692" s="141"/>
      <c r="AT692" s="141"/>
      <c r="AU692" s="141"/>
      <c r="AV692" s="141"/>
      <c r="AW692" s="141"/>
      <c r="AX692" s="142"/>
    </row>
    <row r="693" spans="1:64"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7" t="s">
        <v>573</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0.7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569</v>
      </c>
      <c r="AE694" s="690"/>
      <c r="AF694" s="691"/>
      <c r="AG694" s="684" t="s">
        <v>576</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x14ac:dyDescent="0.15">
      <c r="A695" s="503"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569</v>
      </c>
      <c r="AE695" s="420"/>
      <c r="AF695" s="655"/>
      <c r="AG695" s="627" t="s">
        <v>577</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569</v>
      </c>
      <c r="AE696" s="487"/>
      <c r="AF696" s="487"/>
      <c r="AG696" s="140" t="s">
        <v>576</v>
      </c>
      <c r="AH696" s="141"/>
      <c r="AI696" s="141"/>
      <c r="AJ696" s="141"/>
      <c r="AK696" s="141"/>
      <c r="AL696" s="141"/>
      <c r="AM696" s="141"/>
      <c r="AN696" s="141"/>
      <c r="AO696" s="141"/>
      <c r="AP696" s="141"/>
      <c r="AQ696" s="141"/>
      <c r="AR696" s="141"/>
      <c r="AS696" s="141"/>
      <c r="AT696" s="141"/>
      <c r="AU696" s="141"/>
      <c r="AV696" s="141"/>
      <c r="AW696" s="141"/>
      <c r="AX696" s="142"/>
    </row>
    <row r="697" spans="1:64"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569</v>
      </c>
      <c r="AE697" s="144"/>
      <c r="AF697" s="144"/>
      <c r="AG697" s="140" t="s">
        <v>578</v>
      </c>
      <c r="AH697" s="141"/>
      <c r="AI697" s="141"/>
      <c r="AJ697" s="141"/>
      <c r="AK697" s="141"/>
      <c r="AL697" s="141"/>
      <c r="AM697" s="141"/>
      <c r="AN697" s="141"/>
      <c r="AO697" s="141"/>
      <c r="AP697" s="141"/>
      <c r="AQ697" s="141"/>
      <c r="AR697" s="141"/>
      <c r="AS697" s="141"/>
      <c r="AT697" s="141"/>
      <c r="AU697" s="141"/>
      <c r="AV697" s="141"/>
      <c r="AW697" s="141"/>
      <c r="AX697" s="142"/>
    </row>
    <row r="698" spans="1:64"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569</v>
      </c>
      <c r="AE698" s="144"/>
      <c r="AF698" s="144"/>
      <c r="AG698" s="113" t="s">
        <v>579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c r="AE699" s="420"/>
      <c r="AF699" s="420"/>
      <c r="AG699" s="110" t="s">
        <v>583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3"/>
      <c r="B701" s="634"/>
      <c r="C701" s="251" t="s">
        <v>580</v>
      </c>
      <c r="D701" s="252"/>
      <c r="E701" s="252"/>
      <c r="F701" s="252"/>
      <c r="G701" s="252"/>
      <c r="H701" s="252"/>
      <c r="I701" s="252"/>
      <c r="J701" s="252"/>
      <c r="K701" s="252"/>
      <c r="L701" s="252"/>
      <c r="M701" s="252"/>
      <c r="N701" s="252"/>
      <c r="O701" s="253"/>
      <c r="P701" s="450" t="s">
        <v>582</v>
      </c>
      <c r="Q701" s="450"/>
      <c r="R701" s="450"/>
      <c r="S701" s="451"/>
      <c r="T701" s="452" t="s">
        <v>580</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3"/>
      <c r="B702" s="634"/>
      <c r="C702" s="251" t="s">
        <v>581</v>
      </c>
      <c r="D702" s="252"/>
      <c r="E702" s="252"/>
      <c r="F702" s="252"/>
      <c r="G702" s="252"/>
      <c r="H702" s="252"/>
      <c r="I702" s="252"/>
      <c r="J702" s="252"/>
      <c r="K702" s="252"/>
      <c r="L702" s="252"/>
      <c r="M702" s="252"/>
      <c r="N702" s="252"/>
      <c r="O702" s="253"/>
      <c r="P702" s="450" t="s">
        <v>581</v>
      </c>
      <c r="Q702" s="450"/>
      <c r="R702" s="450"/>
      <c r="S702" s="451"/>
      <c r="T702" s="452" t="s">
        <v>582</v>
      </c>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3"/>
      <c r="B703" s="634"/>
      <c r="C703" s="251" t="s">
        <v>580</v>
      </c>
      <c r="D703" s="252"/>
      <c r="E703" s="252"/>
      <c r="F703" s="252"/>
      <c r="G703" s="252"/>
      <c r="H703" s="252"/>
      <c r="I703" s="252"/>
      <c r="J703" s="252"/>
      <c r="K703" s="252"/>
      <c r="L703" s="252"/>
      <c r="M703" s="252"/>
      <c r="N703" s="252"/>
      <c r="O703" s="253"/>
      <c r="P703" s="450" t="s">
        <v>582</v>
      </c>
      <c r="Q703" s="450"/>
      <c r="R703" s="450"/>
      <c r="S703" s="451"/>
      <c r="T703" s="452" t="s">
        <v>582</v>
      </c>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33"/>
      <c r="B704" s="634"/>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5"/>
      <c r="B705" s="636"/>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79"/>
      <c r="C706" s="454" t="s">
        <v>60</v>
      </c>
      <c r="D706" s="455"/>
      <c r="E706" s="455"/>
      <c r="F706" s="456"/>
      <c r="G706" s="469" t="s">
        <v>603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80"/>
      <c r="B707" s="681"/>
      <c r="C707" s="464" t="s">
        <v>64</v>
      </c>
      <c r="D707" s="465"/>
      <c r="E707" s="465"/>
      <c r="F707" s="466"/>
      <c r="G707" s="467" t="s">
        <v>604</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7" t="s">
        <v>612</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265</v>
      </c>
      <c r="B711" s="677"/>
      <c r="C711" s="677"/>
      <c r="D711" s="677"/>
      <c r="E711" s="678"/>
      <c r="F711" s="620" t="s">
        <v>610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30" t="s">
        <v>609</v>
      </c>
      <c r="B713" s="531"/>
      <c r="C713" s="531"/>
      <c r="D713" s="531"/>
      <c r="E713" s="532"/>
      <c r="F713" s="500" t="s">
        <v>613</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36"/>
      <c r="C717" s="436"/>
      <c r="D717" s="436"/>
      <c r="E717" s="436"/>
      <c r="F717" s="436"/>
      <c r="G717" s="434">
        <v>81</v>
      </c>
      <c r="H717" s="434"/>
      <c r="I717" s="434"/>
      <c r="J717" s="434"/>
      <c r="K717" s="434"/>
      <c r="L717" s="434"/>
      <c r="M717" s="434"/>
      <c r="N717" s="434"/>
      <c r="O717" s="434"/>
      <c r="P717" s="434"/>
      <c r="Q717" s="436" t="s">
        <v>376</v>
      </c>
      <c r="R717" s="436"/>
      <c r="S717" s="436"/>
      <c r="T717" s="436"/>
      <c r="U717" s="436"/>
      <c r="V717" s="436"/>
      <c r="W717" s="434">
        <v>73</v>
      </c>
      <c r="X717" s="434"/>
      <c r="Y717" s="434"/>
      <c r="Z717" s="434"/>
      <c r="AA717" s="434"/>
      <c r="AB717" s="434"/>
      <c r="AC717" s="434"/>
      <c r="AD717" s="434"/>
      <c r="AE717" s="434"/>
      <c r="AF717" s="434"/>
      <c r="AG717" s="436" t="s">
        <v>377</v>
      </c>
      <c r="AH717" s="436"/>
      <c r="AI717" s="436"/>
      <c r="AJ717" s="436"/>
      <c r="AK717" s="436"/>
      <c r="AL717" s="436"/>
      <c r="AM717" s="434">
        <v>72</v>
      </c>
      <c r="AN717" s="434"/>
      <c r="AO717" s="434"/>
      <c r="AP717" s="434"/>
      <c r="AQ717" s="434"/>
      <c r="AR717" s="434"/>
      <c r="AS717" s="434"/>
      <c r="AT717" s="434"/>
      <c r="AU717" s="434"/>
      <c r="AV717" s="434"/>
      <c r="AW717" s="60"/>
      <c r="AX717" s="61"/>
    </row>
    <row r="718" spans="1:50" ht="19.899999999999999" customHeight="1" thickBot="1" x14ac:dyDescent="0.2">
      <c r="A718" s="520" t="s">
        <v>378</v>
      </c>
      <c r="B718" s="496"/>
      <c r="C718" s="496"/>
      <c r="D718" s="496"/>
      <c r="E718" s="496"/>
      <c r="F718" s="496"/>
      <c r="G718" s="435">
        <v>118</v>
      </c>
      <c r="H718" s="435"/>
      <c r="I718" s="435"/>
      <c r="J718" s="435"/>
      <c r="K718" s="435"/>
      <c r="L718" s="435"/>
      <c r="M718" s="435"/>
      <c r="N718" s="435"/>
      <c r="O718" s="435"/>
      <c r="P718" s="435"/>
      <c r="Q718" s="496" t="s">
        <v>379</v>
      </c>
      <c r="R718" s="496"/>
      <c r="S718" s="496"/>
      <c r="T718" s="496"/>
      <c r="U718" s="496"/>
      <c r="V718" s="496"/>
      <c r="W718" s="606">
        <v>123</v>
      </c>
      <c r="X718" s="606"/>
      <c r="Y718" s="606"/>
      <c r="Z718" s="606"/>
      <c r="AA718" s="606"/>
      <c r="AB718" s="606"/>
      <c r="AC718" s="606"/>
      <c r="AD718" s="606"/>
      <c r="AE718" s="606"/>
      <c r="AF718" s="606"/>
      <c r="AG718" s="496" t="s">
        <v>380</v>
      </c>
      <c r="AH718" s="496"/>
      <c r="AI718" s="496"/>
      <c r="AJ718" s="496"/>
      <c r="AK718" s="496"/>
      <c r="AL718" s="496"/>
      <c r="AM718" s="457">
        <v>127</v>
      </c>
      <c r="AN718" s="457"/>
      <c r="AO718" s="457"/>
      <c r="AP718" s="457"/>
      <c r="AQ718" s="457"/>
      <c r="AR718" s="457"/>
      <c r="AS718" s="457"/>
      <c r="AT718" s="457"/>
      <c r="AU718" s="457"/>
      <c r="AV718" s="457"/>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6" t="s">
        <v>546</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547</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70"/>
    </row>
    <row r="759" spans="1:50" ht="24.75" customHeight="1" x14ac:dyDescent="0.15">
      <c r="A759" s="491"/>
      <c r="B759" s="492"/>
      <c r="C759" s="492"/>
      <c r="D759" s="492"/>
      <c r="E759" s="492"/>
      <c r="F759" s="493"/>
      <c r="G759" s="454" t="s">
        <v>19</v>
      </c>
      <c r="H759" s="525"/>
      <c r="I759" s="525"/>
      <c r="J759" s="525"/>
      <c r="K759" s="525"/>
      <c r="L759" s="524" t="s">
        <v>20</v>
      </c>
      <c r="M759" s="525"/>
      <c r="N759" s="525"/>
      <c r="O759" s="525"/>
      <c r="P759" s="525"/>
      <c r="Q759" s="525"/>
      <c r="R759" s="525"/>
      <c r="S759" s="525"/>
      <c r="T759" s="525"/>
      <c r="U759" s="525"/>
      <c r="V759" s="525"/>
      <c r="W759" s="525"/>
      <c r="X759" s="526"/>
      <c r="Y759" s="471" t="s">
        <v>21</v>
      </c>
      <c r="Z759" s="472"/>
      <c r="AA759" s="472"/>
      <c r="AB759" s="675"/>
      <c r="AC759" s="454" t="s">
        <v>19</v>
      </c>
      <c r="AD759" s="525"/>
      <c r="AE759" s="525"/>
      <c r="AF759" s="525"/>
      <c r="AG759" s="525"/>
      <c r="AH759" s="524" t="s">
        <v>20</v>
      </c>
      <c r="AI759" s="525"/>
      <c r="AJ759" s="525"/>
      <c r="AK759" s="525"/>
      <c r="AL759" s="525"/>
      <c r="AM759" s="525"/>
      <c r="AN759" s="525"/>
      <c r="AO759" s="525"/>
      <c r="AP759" s="525"/>
      <c r="AQ759" s="525"/>
      <c r="AR759" s="525"/>
      <c r="AS759" s="525"/>
      <c r="AT759" s="526"/>
      <c r="AU759" s="471" t="s">
        <v>21</v>
      </c>
      <c r="AV759" s="472"/>
      <c r="AW759" s="472"/>
      <c r="AX759" s="473"/>
    </row>
    <row r="760" spans="1:50" ht="24.75" customHeight="1" x14ac:dyDescent="0.15">
      <c r="A760" s="491"/>
      <c r="B760" s="492"/>
      <c r="C760" s="492"/>
      <c r="D760" s="492"/>
      <c r="E760" s="492"/>
      <c r="F760" s="493"/>
      <c r="G760" s="527" t="s">
        <v>530</v>
      </c>
      <c r="H760" s="528"/>
      <c r="I760" s="528"/>
      <c r="J760" s="528"/>
      <c r="K760" s="529"/>
      <c r="L760" s="521" t="s">
        <v>553</v>
      </c>
      <c r="M760" s="522"/>
      <c r="N760" s="522"/>
      <c r="O760" s="522"/>
      <c r="P760" s="522"/>
      <c r="Q760" s="522"/>
      <c r="R760" s="522"/>
      <c r="S760" s="522"/>
      <c r="T760" s="522"/>
      <c r="U760" s="522"/>
      <c r="V760" s="522"/>
      <c r="W760" s="522"/>
      <c r="X760" s="523"/>
      <c r="Y760" s="479">
        <v>4.7</v>
      </c>
      <c r="Z760" s="480"/>
      <c r="AA760" s="480"/>
      <c r="AB760" s="682"/>
      <c r="AC760" s="527" t="s">
        <v>530</v>
      </c>
      <c r="AD760" s="528"/>
      <c r="AE760" s="528"/>
      <c r="AF760" s="528"/>
      <c r="AG760" s="529"/>
      <c r="AH760" s="521" t="s">
        <v>540</v>
      </c>
      <c r="AI760" s="522"/>
      <c r="AJ760" s="522"/>
      <c r="AK760" s="522"/>
      <c r="AL760" s="522"/>
      <c r="AM760" s="522"/>
      <c r="AN760" s="522"/>
      <c r="AO760" s="522"/>
      <c r="AP760" s="522"/>
      <c r="AQ760" s="522"/>
      <c r="AR760" s="522"/>
      <c r="AS760" s="522"/>
      <c r="AT760" s="523"/>
      <c r="AU760" s="479">
        <v>1.7</v>
      </c>
      <c r="AV760" s="480"/>
      <c r="AW760" s="480"/>
      <c r="AX760" s="481"/>
    </row>
    <row r="761" spans="1:50" ht="24.75" customHeight="1" x14ac:dyDescent="0.15">
      <c r="A761" s="491"/>
      <c r="B761" s="492"/>
      <c r="C761" s="492"/>
      <c r="D761" s="492"/>
      <c r="E761" s="492"/>
      <c r="F761" s="493"/>
      <c r="G761" s="427" t="s">
        <v>536</v>
      </c>
      <c r="H761" s="428"/>
      <c r="I761" s="428"/>
      <c r="J761" s="428"/>
      <c r="K761" s="429"/>
      <c r="L761" s="421" t="s">
        <v>541</v>
      </c>
      <c r="M761" s="422"/>
      <c r="N761" s="422"/>
      <c r="O761" s="422"/>
      <c r="P761" s="422"/>
      <c r="Q761" s="422"/>
      <c r="R761" s="422"/>
      <c r="S761" s="422"/>
      <c r="T761" s="422"/>
      <c r="U761" s="422"/>
      <c r="V761" s="422"/>
      <c r="W761" s="422"/>
      <c r="X761" s="423"/>
      <c r="Y761" s="424">
        <v>0.3</v>
      </c>
      <c r="Z761" s="425"/>
      <c r="AA761" s="425"/>
      <c r="AB761" s="433"/>
      <c r="AC761" s="427" t="s">
        <v>534</v>
      </c>
      <c r="AD761" s="428"/>
      <c r="AE761" s="428"/>
      <c r="AF761" s="428"/>
      <c r="AG761" s="429"/>
      <c r="AH761" s="421" t="s">
        <v>535</v>
      </c>
      <c r="AI761" s="422"/>
      <c r="AJ761" s="422"/>
      <c r="AK761" s="422"/>
      <c r="AL761" s="422"/>
      <c r="AM761" s="422"/>
      <c r="AN761" s="422"/>
      <c r="AO761" s="422"/>
      <c r="AP761" s="422"/>
      <c r="AQ761" s="422"/>
      <c r="AR761" s="422"/>
      <c r="AS761" s="422"/>
      <c r="AT761" s="423"/>
      <c r="AU761" s="424">
        <v>0.9</v>
      </c>
      <c r="AV761" s="425"/>
      <c r="AW761" s="425"/>
      <c r="AX761" s="426"/>
    </row>
    <row r="762" spans="1:50" ht="24.75" customHeight="1" x14ac:dyDescent="0.15">
      <c r="A762" s="491"/>
      <c r="B762" s="492"/>
      <c r="C762" s="492"/>
      <c r="D762" s="492"/>
      <c r="E762" s="492"/>
      <c r="F762" s="493"/>
      <c r="G762" s="427" t="s">
        <v>531</v>
      </c>
      <c r="H762" s="428"/>
      <c r="I762" s="428"/>
      <c r="J762" s="428"/>
      <c r="K762" s="429"/>
      <c r="L762" s="421" t="s">
        <v>543</v>
      </c>
      <c r="M762" s="422"/>
      <c r="N762" s="422"/>
      <c r="O762" s="422"/>
      <c r="P762" s="422"/>
      <c r="Q762" s="422"/>
      <c r="R762" s="422"/>
      <c r="S762" s="422"/>
      <c r="T762" s="422"/>
      <c r="U762" s="422"/>
      <c r="V762" s="422"/>
      <c r="W762" s="422"/>
      <c r="X762" s="423"/>
      <c r="Y762" s="424">
        <v>0.2</v>
      </c>
      <c r="Z762" s="425"/>
      <c r="AA762" s="425"/>
      <c r="AB762" s="433"/>
      <c r="AC762" s="427" t="s">
        <v>531</v>
      </c>
      <c r="AD762" s="428"/>
      <c r="AE762" s="428"/>
      <c r="AF762" s="428"/>
      <c r="AG762" s="429"/>
      <c r="AH762" s="421" t="s">
        <v>542</v>
      </c>
      <c r="AI762" s="422"/>
      <c r="AJ762" s="422"/>
      <c r="AK762" s="422"/>
      <c r="AL762" s="422"/>
      <c r="AM762" s="422"/>
      <c r="AN762" s="422"/>
      <c r="AO762" s="422"/>
      <c r="AP762" s="422"/>
      <c r="AQ762" s="422"/>
      <c r="AR762" s="422"/>
      <c r="AS762" s="422"/>
      <c r="AT762" s="423"/>
      <c r="AU762" s="424">
        <v>0.1</v>
      </c>
      <c r="AV762" s="425"/>
      <c r="AW762" s="425"/>
      <c r="AX762" s="426"/>
    </row>
    <row r="763" spans="1:50" ht="24.75" customHeight="1" x14ac:dyDescent="0.15">
      <c r="A763" s="491"/>
      <c r="B763" s="492"/>
      <c r="C763" s="492"/>
      <c r="D763" s="492"/>
      <c r="E763" s="492"/>
      <c r="F763" s="493"/>
      <c r="G763" s="427" t="s">
        <v>538</v>
      </c>
      <c r="H763" s="428"/>
      <c r="I763" s="428"/>
      <c r="J763" s="428"/>
      <c r="K763" s="429"/>
      <c r="L763" s="421" t="s">
        <v>539</v>
      </c>
      <c r="M763" s="422"/>
      <c r="N763" s="422"/>
      <c r="O763" s="422"/>
      <c r="P763" s="422"/>
      <c r="Q763" s="422"/>
      <c r="R763" s="422"/>
      <c r="S763" s="422"/>
      <c r="T763" s="422"/>
      <c r="U763" s="422"/>
      <c r="V763" s="422"/>
      <c r="W763" s="422"/>
      <c r="X763" s="423"/>
      <c r="Y763" s="424">
        <v>0.2</v>
      </c>
      <c r="Z763" s="425"/>
      <c r="AA763" s="425"/>
      <c r="AB763" s="433"/>
      <c r="AC763" s="427" t="s">
        <v>532</v>
      </c>
      <c r="AD763" s="428"/>
      <c r="AE763" s="428"/>
      <c r="AF763" s="428"/>
      <c r="AG763" s="429"/>
      <c r="AH763" s="421" t="s">
        <v>533</v>
      </c>
      <c r="AI763" s="422"/>
      <c r="AJ763" s="422"/>
      <c r="AK763" s="422"/>
      <c r="AL763" s="422"/>
      <c r="AM763" s="422"/>
      <c r="AN763" s="422"/>
      <c r="AO763" s="422"/>
      <c r="AP763" s="422"/>
      <c r="AQ763" s="422"/>
      <c r="AR763" s="422"/>
      <c r="AS763" s="422"/>
      <c r="AT763" s="423"/>
      <c r="AU763" s="424">
        <v>1.4</v>
      </c>
      <c r="AV763" s="425"/>
      <c r="AW763" s="425"/>
      <c r="AX763" s="426"/>
    </row>
    <row r="764" spans="1:50" ht="24.75" customHeight="1" x14ac:dyDescent="0.15">
      <c r="A764" s="491"/>
      <c r="B764" s="492"/>
      <c r="C764" s="492"/>
      <c r="D764" s="492"/>
      <c r="E764" s="492"/>
      <c r="F764" s="493"/>
      <c r="G764" s="427" t="s">
        <v>537</v>
      </c>
      <c r="H764" s="428"/>
      <c r="I764" s="428"/>
      <c r="J764" s="428"/>
      <c r="K764" s="429"/>
      <c r="L764" s="421" t="s">
        <v>544</v>
      </c>
      <c r="M764" s="422"/>
      <c r="N764" s="422"/>
      <c r="O764" s="422"/>
      <c r="P764" s="422"/>
      <c r="Q764" s="422"/>
      <c r="R764" s="422"/>
      <c r="S764" s="422"/>
      <c r="T764" s="422"/>
      <c r="U764" s="422"/>
      <c r="V764" s="422"/>
      <c r="W764" s="422"/>
      <c r="X764" s="423"/>
      <c r="Y764" s="424">
        <v>0.1</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t="s">
        <v>532</v>
      </c>
      <c r="H765" s="494"/>
      <c r="I765" s="494"/>
      <c r="J765" s="494"/>
      <c r="K765" s="495"/>
      <c r="L765" s="421" t="s">
        <v>533</v>
      </c>
      <c r="M765" s="484"/>
      <c r="N765" s="484"/>
      <c r="O765" s="484"/>
      <c r="P765" s="484"/>
      <c r="Q765" s="484"/>
      <c r="R765" s="484"/>
      <c r="S765" s="484"/>
      <c r="T765" s="484"/>
      <c r="U765" s="484"/>
      <c r="V765" s="484"/>
      <c r="W765" s="484"/>
      <c r="X765" s="485"/>
      <c r="Y765" s="424">
        <v>1.2</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1"/>
      <c r="B770" s="492"/>
      <c r="C770" s="492"/>
      <c r="D770" s="492"/>
      <c r="E770" s="492"/>
      <c r="F770" s="493"/>
      <c r="G770" s="700" t="s">
        <v>22</v>
      </c>
      <c r="H770" s="701"/>
      <c r="I770" s="701"/>
      <c r="J770" s="701"/>
      <c r="K770" s="701"/>
      <c r="L770" s="702"/>
      <c r="M770" s="703"/>
      <c r="N770" s="703"/>
      <c r="O770" s="703"/>
      <c r="P770" s="703"/>
      <c r="Q770" s="703"/>
      <c r="R770" s="703"/>
      <c r="S770" s="703"/>
      <c r="T770" s="703"/>
      <c r="U770" s="703"/>
      <c r="V770" s="703"/>
      <c r="W770" s="703"/>
      <c r="X770" s="704"/>
      <c r="Y770" s="705">
        <f>SUM(Y760:AB769)</f>
        <v>6.7</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4.0999999999999996</v>
      </c>
      <c r="AV770" s="706"/>
      <c r="AW770" s="706"/>
      <c r="AX770" s="708"/>
    </row>
    <row r="771" spans="1:50" ht="30" customHeight="1" x14ac:dyDescent="0.15">
      <c r="A771" s="491"/>
      <c r="B771" s="492"/>
      <c r="C771" s="492"/>
      <c r="D771" s="492"/>
      <c r="E771" s="492"/>
      <c r="F771" s="493"/>
      <c r="G771" s="476" t="s">
        <v>548</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493</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70"/>
    </row>
    <row r="772" spans="1:50" ht="25.5" customHeight="1" x14ac:dyDescent="0.15">
      <c r="A772" s="491"/>
      <c r="B772" s="492"/>
      <c r="C772" s="492"/>
      <c r="D772" s="492"/>
      <c r="E772" s="492"/>
      <c r="F772" s="493"/>
      <c r="G772" s="454" t="s">
        <v>19</v>
      </c>
      <c r="H772" s="525"/>
      <c r="I772" s="525"/>
      <c r="J772" s="525"/>
      <c r="K772" s="525"/>
      <c r="L772" s="524" t="s">
        <v>20</v>
      </c>
      <c r="M772" s="525"/>
      <c r="N772" s="525"/>
      <c r="O772" s="525"/>
      <c r="P772" s="525"/>
      <c r="Q772" s="525"/>
      <c r="R772" s="525"/>
      <c r="S772" s="525"/>
      <c r="T772" s="525"/>
      <c r="U772" s="525"/>
      <c r="V772" s="525"/>
      <c r="W772" s="525"/>
      <c r="X772" s="526"/>
      <c r="Y772" s="471" t="s">
        <v>21</v>
      </c>
      <c r="Z772" s="472"/>
      <c r="AA772" s="472"/>
      <c r="AB772" s="675"/>
      <c r="AC772" s="454" t="s">
        <v>19</v>
      </c>
      <c r="AD772" s="525"/>
      <c r="AE772" s="525"/>
      <c r="AF772" s="525"/>
      <c r="AG772" s="525"/>
      <c r="AH772" s="524" t="s">
        <v>20</v>
      </c>
      <c r="AI772" s="525"/>
      <c r="AJ772" s="525"/>
      <c r="AK772" s="525"/>
      <c r="AL772" s="525"/>
      <c r="AM772" s="525"/>
      <c r="AN772" s="525"/>
      <c r="AO772" s="525"/>
      <c r="AP772" s="525"/>
      <c r="AQ772" s="525"/>
      <c r="AR772" s="525"/>
      <c r="AS772" s="525"/>
      <c r="AT772" s="526"/>
      <c r="AU772" s="471" t="s">
        <v>21</v>
      </c>
      <c r="AV772" s="472"/>
      <c r="AW772" s="472"/>
      <c r="AX772" s="473"/>
    </row>
    <row r="773" spans="1:50" ht="24.75" customHeight="1" x14ac:dyDescent="0.15">
      <c r="A773" s="491"/>
      <c r="B773" s="492"/>
      <c r="C773" s="492"/>
      <c r="D773" s="492"/>
      <c r="E773" s="492"/>
      <c r="F773" s="493"/>
      <c r="G773" s="527"/>
      <c r="H773" s="528"/>
      <c r="I773" s="528"/>
      <c r="J773" s="528"/>
      <c r="K773" s="529"/>
      <c r="L773" s="521" t="s">
        <v>545</v>
      </c>
      <c r="M773" s="522"/>
      <c r="N773" s="522"/>
      <c r="O773" s="522"/>
      <c r="P773" s="522"/>
      <c r="Q773" s="522"/>
      <c r="R773" s="522"/>
      <c r="S773" s="522"/>
      <c r="T773" s="522"/>
      <c r="U773" s="522"/>
      <c r="V773" s="522"/>
      <c r="W773" s="522"/>
      <c r="X773" s="523"/>
      <c r="Y773" s="479">
        <v>0.6</v>
      </c>
      <c r="Z773" s="480"/>
      <c r="AA773" s="480"/>
      <c r="AB773" s="682"/>
      <c r="AC773" s="527"/>
      <c r="AD773" s="528"/>
      <c r="AE773" s="528"/>
      <c r="AF773" s="528"/>
      <c r="AG773" s="529"/>
      <c r="AH773" s="521"/>
      <c r="AI773" s="522"/>
      <c r="AJ773" s="522"/>
      <c r="AK773" s="522"/>
      <c r="AL773" s="522"/>
      <c r="AM773" s="522"/>
      <c r="AN773" s="522"/>
      <c r="AO773" s="522"/>
      <c r="AP773" s="522"/>
      <c r="AQ773" s="522"/>
      <c r="AR773" s="522"/>
      <c r="AS773" s="522"/>
      <c r="AT773" s="523"/>
      <c r="AU773" s="479"/>
      <c r="AV773" s="480"/>
      <c r="AW773" s="480"/>
      <c r="AX773" s="481"/>
    </row>
    <row r="774" spans="1:50" ht="24.75"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1"/>
      <c r="B783" s="492"/>
      <c r="C783" s="492"/>
      <c r="D783" s="492"/>
      <c r="E783" s="492"/>
      <c r="F783" s="493"/>
      <c r="G783" s="700" t="s">
        <v>22</v>
      </c>
      <c r="H783" s="701"/>
      <c r="I783" s="701"/>
      <c r="J783" s="701"/>
      <c r="K783" s="701"/>
      <c r="L783" s="702"/>
      <c r="M783" s="703"/>
      <c r="N783" s="703"/>
      <c r="O783" s="703"/>
      <c r="P783" s="703"/>
      <c r="Q783" s="703"/>
      <c r="R783" s="703"/>
      <c r="S783" s="703"/>
      <c r="T783" s="703"/>
      <c r="U783" s="703"/>
      <c r="V783" s="703"/>
      <c r="W783" s="703"/>
      <c r="X783" s="704"/>
      <c r="Y783" s="705">
        <f>SUM(Y773:AB782)</f>
        <v>0.6</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1"/>
      <c r="B784" s="492"/>
      <c r="C784" s="492"/>
      <c r="D784" s="492"/>
      <c r="E784" s="492"/>
      <c r="F784" s="493"/>
      <c r="G784" s="476" t="s">
        <v>494</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495</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70"/>
    </row>
    <row r="785" spans="1:50" ht="24.75" hidden="1" customHeight="1" x14ac:dyDescent="0.15">
      <c r="A785" s="491"/>
      <c r="B785" s="492"/>
      <c r="C785" s="492"/>
      <c r="D785" s="492"/>
      <c r="E785" s="492"/>
      <c r="F785" s="493"/>
      <c r="G785" s="454" t="s">
        <v>19</v>
      </c>
      <c r="H785" s="525"/>
      <c r="I785" s="525"/>
      <c r="J785" s="525"/>
      <c r="K785" s="525"/>
      <c r="L785" s="524" t="s">
        <v>20</v>
      </c>
      <c r="M785" s="525"/>
      <c r="N785" s="525"/>
      <c r="O785" s="525"/>
      <c r="P785" s="525"/>
      <c r="Q785" s="525"/>
      <c r="R785" s="525"/>
      <c r="S785" s="525"/>
      <c r="T785" s="525"/>
      <c r="U785" s="525"/>
      <c r="V785" s="525"/>
      <c r="W785" s="525"/>
      <c r="X785" s="526"/>
      <c r="Y785" s="471" t="s">
        <v>21</v>
      </c>
      <c r="Z785" s="472"/>
      <c r="AA785" s="472"/>
      <c r="AB785" s="675"/>
      <c r="AC785" s="454" t="s">
        <v>19</v>
      </c>
      <c r="AD785" s="525"/>
      <c r="AE785" s="525"/>
      <c r="AF785" s="525"/>
      <c r="AG785" s="525"/>
      <c r="AH785" s="524" t="s">
        <v>20</v>
      </c>
      <c r="AI785" s="525"/>
      <c r="AJ785" s="525"/>
      <c r="AK785" s="525"/>
      <c r="AL785" s="525"/>
      <c r="AM785" s="525"/>
      <c r="AN785" s="525"/>
      <c r="AO785" s="525"/>
      <c r="AP785" s="525"/>
      <c r="AQ785" s="525"/>
      <c r="AR785" s="525"/>
      <c r="AS785" s="525"/>
      <c r="AT785" s="526"/>
      <c r="AU785" s="471" t="s">
        <v>21</v>
      </c>
      <c r="AV785" s="472"/>
      <c r="AW785" s="472"/>
      <c r="AX785" s="473"/>
    </row>
    <row r="786" spans="1:50" ht="24.75" hidden="1" customHeight="1" x14ac:dyDescent="0.15">
      <c r="A786" s="491"/>
      <c r="B786" s="492"/>
      <c r="C786" s="492"/>
      <c r="D786" s="492"/>
      <c r="E786" s="492"/>
      <c r="F786" s="493"/>
      <c r="G786" s="527"/>
      <c r="H786" s="528"/>
      <c r="I786" s="528"/>
      <c r="J786" s="528"/>
      <c r="K786" s="529"/>
      <c r="L786" s="521"/>
      <c r="M786" s="522"/>
      <c r="N786" s="522"/>
      <c r="O786" s="522"/>
      <c r="P786" s="522"/>
      <c r="Q786" s="522"/>
      <c r="R786" s="522"/>
      <c r="S786" s="522"/>
      <c r="T786" s="522"/>
      <c r="U786" s="522"/>
      <c r="V786" s="522"/>
      <c r="W786" s="522"/>
      <c r="X786" s="523"/>
      <c r="Y786" s="479"/>
      <c r="Z786" s="480"/>
      <c r="AA786" s="480"/>
      <c r="AB786" s="682"/>
      <c r="AC786" s="527"/>
      <c r="AD786" s="528"/>
      <c r="AE786" s="528"/>
      <c r="AF786" s="528"/>
      <c r="AG786" s="529"/>
      <c r="AH786" s="521"/>
      <c r="AI786" s="522"/>
      <c r="AJ786" s="522"/>
      <c r="AK786" s="522"/>
      <c r="AL786" s="522"/>
      <c r="AM786" s="522"/>
      <c r="AN786" s="522"/>
      <c r="AO786" s="522"/>
      <c r="AP786" s="522"/>
      <c r="AQ786" s="522"/>
      <c r="AR786" s="522"/>
      <c r="AS786" s="522"/>
      <c r="AT786" s="523"/>
      <c r="AU786" s="479"/>
      <c r="AV786" s="480"/>
      <c r="AW786" s="480"/>
      <c r="AX786" s="481"/>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1"/>
      <c r="B797" s="492"/>
      <c r="C797" s="492"/>
      <c r="D797" s="492"/>
      <c r="E797" s="492"/>
      <c r="F797" s="493"/>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70"/>
    </row>
    <row r="798" spans="1:50" ht="24.75" hidden="1" customHeight="1" x14ac:dyDescent="0.15">
      <c r="A798" s="491"/>
      <c r="B798" s="492"/>
      <c r="C798" s="492"/>
      <c r="D798" s="492"/>
      <c r="E798" s="492"/>
      <c r="F798" s="493"/>
      <c r="G798" s="454" t="s">
        <v>19</v>
      </c>
      <c r="H798" s="525"/>
      <c r="I798" s="525"/>
      <c r="J798" s="525"/>
      <c r="K798" s="525"/>
      <c r="L798" s="524" t="s">
        <v>20</v>
      </c>
      <c r="M798" s="525"/>
      <c r="N798" s="525"/>
      <c r="O798" s="525"/>
      <c r="P798" s="525"/>
      <c r="Q798" s="525"/>
      <c r="R798" s="525"/>
      <c r="S798" s="525"/>
      <c r="T798" s="525"/>
      <c r="U798" s="525"/>
      <c r="V798" s="525"/>
      <c r="W798" s="525"/>
      <c r="X798" s="526"/>
      <c r="Y798" s="471" t="s">
        <v>21</v>
      </c>
      <c r="Z798" s="472"/>
      <c r="AA798" s="472"/>
      <c r="AB798" s="675"/>
      <c r="AC798" s="454" t="s">
        <v>19</v>
      </c>
      <c r="AD798" s="525"/>
      <c r="AE798" s="525"/>
      <c r="AF798" s="525"/>
      <c r="AG798" s="525"/>
      <c r="AH798" s="524" t="s">
        <v>20</v>
      </c>
      <c r="AI798" s="525"/>
      <c r="AJ798" s="525"/>
      <c r="AK798" s="525"/>
      <c r="AL798" s="525"/>
      <c r="AM798" s="525"/>
      <c r="AN798" s="525"/>
      <c r="AO798" s="525"/>
      <c r="AP798" s="525"/>
      <c r="AQ798" s="525"/>
      <c r="AR798" s="525"/>
      <c r="AS798" s="525"/>
      <c r="AT798" s="526"/>
      <c r="AU798" s="471" t="s">
        <v>21</v>
      </c>
      <c r="AV798" s="472"/>
      <c r="AW798" s="472"/>
      <c r="AX798" s="473"/>
    </row>
    <row r="799" spans="1:50" ht="24.75" hidden="1" customHeight="1" x14ac:dyDescent="0.15">
      <c r="A799" s="491"/>
      <c r="B799" s="492"/>
      <c r="C799" s="492"/>
      <c r="D799" s="492"/>
      <c r="E799" s="492"/>
      <c r="F799" s="493"/>
      <c r="G799" s="527"/>
      <c r="H799" s="528"/>
      <c r="I799" s="528"/>
      <c r="J799" s="528"/>
      <c r="K799" s="529"/>
      <c r="L799" s="521"/>
      <c r="M799" s="522"/>
      <c r="N799" s="522"/>
      <c r="O799" s="522"/>
      <c r="P799" s="522"/>
      <c r="Q799" s="522"/>
      <c r="R799" s="522"/>
      <c r="S799" s="522"/>
      <c r="T799" s="522"/>
      <c r="U799" s="522"/>
      <c r="V799" s="522"/>
      <c r="W799" s="522"/>
      <c r="X799" s="523"/>
      <c r="Y799" s="479"/>
      <c r="Z799" s="480"/>
      <c r="AA799" s="480"/>
      <c r="AB799" s="682"/>
      <c r="AC799" s="527"/>
      <c r="AD799" s="528"/>
      <c r="AE799" s="528"/>
      <c r="AF799" s="528"/>
      <c r="AG799" s="529"/>
      <c r="AH799" s="521"/>
      <c r="AI799" s="522"/>
      <c r="AJ799" s="522"/>
      <c r="AK799" s="522"/>
      <c r="AL799" s="522"/>
      <c r="AM799" s="522"/>
      <c r="AN799" s="522"/>
      <c r="AO799" s="522"/>
      <c r="AP799" s="522"/>
      <c r="AQ799" s="522"/>
      <c r="AR799" s="522"/>
      <c r="AS799" s="522"/>
      <c r="AT799" s="523"/>
      <c r="AU799" s="479"/>
      <c r="AV799" s="480"/>
      <c r="AW799" s="480"/>
      <c r="AX799" s="481"/>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1"/>
      <c r="AP815" s="234" t="s">
        <v>466</v>
      </c>
      <c r="AQ815" s="234"/>
      <c r="AR815" s="234"/>
      <c r="AS815" s="234"/>
      <c r="AT815" s="234"/>
      <c r="AU815" s="234"/>
      <c r="AV815" s="234"/>
      <c r="AW815" s="234"/>
      <c r="AX815" s="234"/>
    </row>
    <row r="816" spans="1:50" ht="30" customHeight="1" x14ac:dyDescent="0.15">
      <c r="A816" s="237">
        <v>1</v>
      </c>
      <c r="B816" s="237">
        <v>1</v>
      </c>
      <c r="C816" s="238" t="s">
        <v>549</v>
      </c>
      <c r="D816" s="217"/>
      <c r="E816" s="217"/>
      <c r="F816" s="217"/>
      <c r="G816" s="217"/>
      <c r="H816" s="217"/>
      <c r="I816" s="217"/>
      <c r="J816" s="218">
        <v>7020001098067</v>
      </c>
      <c r="K816" s="219"/>
      <c r="L816" s="219"/>
      <c r="M816" s="219"/>
      <c r="N816" s="219"/>
      <c r="O816" s="219"/>
      <c r="P816" s="801" t="s">
        <v>552</v>
      </c>
      <c r="Q816" s="220"/>
      <c r="R816" s="220"/>
      <c r="S816" s="220"/>
      <c r="T816" s="220"/>
      <c r="U816" s="220"/>
      <c r="V816" s="220"/>
      <c r="W816" s="220"/>
      <c r="X816" s="220"/>
      <c r="Y816" s="221">
        <f>Y770</f>
        <v>6.7</v>
      </c>
      <c r="Z816" s="222"/>
      <c r="AA816" s="222"/>
      <c r="AB816" s="223"/>
      <c r="AC816" s="224" t="s">
        <v>422</v>
      </c>
      <c r="AD816" s="224"/>
      <c r="AE816" s="224"/>
      <c r="AF816" s="224"/>
      <c r="AG816" s="224"/>
      <c r="AH816" s="225">
        <v>2</v>
      </c>
      <c r="AI816" s="226"/>
      <c r="AJ816" s="226"/>
      <c r="AK816" s="226"/>
      <c r="AL816" s="227">
        <v>78</v>
      </c>
      <c r="AM816" s="228"/>
      <c r="AN816" s="228"/>
      <c r="AO816" s="229"/>
      <c r="AP816" s="230" t="s">
        <v>605</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550</v>
      </c>
      <c r="D849" s="217"/>
      <c r="E849" s="217"/>
      <c r="F849" s="217"/>
      <c r="G849" s="217"/>
      <c r="H849" s="217"/>
      <c r="I849" s="217"/>
      <c r="J849" s="218">
        <v>9010001008669</v>
      </c>
      <c r="K849" s="219"/>
      <c r="L849" s="219"/>
      <c r="M849" s="219"/>
      <c r="N849" s="219"/>
      <c r="O849" s="219"/>
      <c r="P849" s="801" t="s">
        <v>554</v>
      </c>
      <c r="Q849" s="220"/>
      <c r="R849" s="220"/>
      <c r="S849" s="220"/>
      <c r="T849" s="220"/>
      <c r="U849" s="220"/>
      <c r="V849" s="220"/>
      <c r="W849" s="220"/>
      <c r="X849" s="220"/>
      <c r="Y849" s="221">
        <f>AU770</f>
        <v>4.0999999999999996</v>
      </c>
      <c r="Z849" s="222"/>
      <c r="AA849" s="222"/>
      <c r="AB849" s="223"/>
      <c r="AC849" s="224" t="s">
        <v>555</v>
      </c>
      <c r="AD849" s="224"/>
      <c r="AE849" s="224"/>
      <c r="AF849" s="224"/>
      <c r="AG849" s="224"/>
      <c r="AH849" s="225">
        <v>1</v>
      </c>
      <c r="AI849" s="226"/>
      <c r="AJ849" s="226"/>
      <c r="AK849" s="226"/>
      <c r="AL849" s="227">
        <v>98</v>
      </c>
      <c r="AM849" s="228"/>
      <c r="AN849" s="228"/>
      <c r="AO849" s="229"/>
      <c r="AP849" s="230" t="s">
        <v>597</v>
      </c>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7">
        <v>1</v>
      </c>
      <c r="B882" s="237">
        <v>1</v>
      </c>
      <c r="C882" s="238" t="s">
        <v>551</v>
      </c>
      <c r="D882" s="217"/>
      <c r="E882" s="217"/>
      <c r="F882" s="217"/>
      <c r="G882" s="217"/>
      <c r="H882" s="217"/>
      <c r="I882" s="217"/>
      <c r="J882" s="218">
        <v>4110002006641</v>
      </c>
      <c r="K882" s="219"/>
      <c r="L882" s="219"/>
      <c r="M882" s="219"/>
      <c r="N882" s="219"/>
      <c r="O882" s="219"/>
      <c r="P882" s="801" t="s">
        <v>556</v>
      </c>
      <c r="Q882" s="220"/>
      <c r="R882" s="220"/>
      <c r="S882" s="220"/>
      <c r="T882" s="220"/>
      <c r="U882" s="220"/>
      <c r="V882" s="220"/>
      <c r="W882" s="220"/>
      <c r="X882" s="220"/>
      <c r="Y882" s="221">
        <f>Y783</f>
        <v>0.6</v>
      </c>
      <c r="Z882" s="222"/>
      <c r="AA882" s="222"/>
      <c r="AB882" s="223"/>
      <c r="AC882" s="224" t="s">
        <v>557</v>
      </c>
      <c r="AD882" s="224"/>
      <c r="AE882" s="224"/>
      <c r="AF882" s="224"/>
      <c r="AG882" s="224"/>
      <c r="AH882" s="225">
        <v>1</v>
      </c>
      <c r="AI882" s="226"/>
      <c r="AJ882" s="226"/>
      <c r="AK882" s="226"/>
      <c r="AL882" s="227">
        <v>100</v>
      </c>
      <c r="AM882" s="228"/>
      <c r="AN882" s="228"/>
      <c r="AO882" s="229"/>
      <c r="AP882" s="230" t="s">
        <v>597</v>
      </c>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61">
    <cfRule type="expression" dxfId="2671" priority="11065">
      <formula>IF(RIGHT(TEXT(Y761,"0.#"),1)=".",FALSE,TRUE)</formula>
    </cfRule>
    <cfRule type="expression" dxfId="2670" priority="11066">
      <formula>IF(RIGHT(TEXT(Y761,"0.#"),1)=".",TRUE,FALSE)</formula>
    </cfRule>
  </conditionalFormatting>
  <conditionalFormatting sqref="Y770">
    <cfRule type="expression" dxfId="2669" priority="11061">
      <formula>IF(RIGHT(TEXT(Y770,"0.#"),1)=".",FALSE,TRUE)</formula>
    </cfRule>
    <cfRule type="expression" dxfId="2668" priority="11062">
      <formula>IF(RIGHT(TEXT(Y770,"0.#"),1)=".",TRUE,FALSE)</formula>
    </cfRule>
  </conditionalFormatting>
  <conditionalFormatting sqref="Y801:Y808 Y799 Y788:Y795 Y786 Y775:Y782 Y773">
    <cfRule type="expression" dxfId="2667" priority="10843">
      <formula>IF(RIGHT(TEXT(Y773,"0.#"),1)=".",FALSE,TRUE)</formula>
    </cfRule>
    <cfRule type="expression" dxfId="2666" priority="10844">
      <formula>IF(RIGHT(TEXT(Y773,"0.#"),1)=".",TRUE,FALSE)</formula>
    </cfRule>
  </conditionalFormatting>
  <conditionalFormatting sqref="P13:AX13 AK15:AX15 AK16:AQ17 P15:AJ17">
    <cfRule type="expression" dxfId="2665" priority="10891">
      <formula>IF(RIGHT(TEXT(P13,"0.#"),1)=".",FALSE,TRUE)</formula>
    </cfRule>
    <cfRule type="expression" dxfId="2664" priority="10892">
      <formula>IF(RIGHT(TEXT(P13,"0.#"),1)=".",TRUE,FALSE)</formula>
    </cfRule>
  </conditionalFormatting>
  <conditionalFormatting sqref="P19:AJ19">
    <cfRule type="expression" dxfId="2663" priority="10889">
      <formula>IF(RIGHT(TEXT(P19,"0.#"),1)=".",FALSE,TRUE)</formula>
    </cfRule>
    <cfRule type="expression" dxfId="2662" priority="10890">
      <formula>IF(RIGHT(TEXT(P19,"0.#"),1)=".",TRUE,FALSE)</formula>
    </cfRule>
  </conditionalFormatting>
  <conditionalFormatting sqref="AE74 AQ74">
    <cfRule type="expression" dxfId="2661" priority="10881">
      <formula>IF(RIGHT(TEXT(AE74,"0.#"),1)=".",FALSE,TRUE)</formula>
    </cfRule>
    <cfRule type="expression" dxfId="2660" priority="10882">
      <formula>IF(RIGHT(TEXT(AE74,"0.#"),1)=".",TRUE,FALSE)</formula>
    </cfRule>
  </conditionalFormatting>
  <conditionalFormatting sqref="L106:L109 L104">
    <cfRule type="expression" dxfId="2659" priority="10875">
      <formula>IF(RIGHT(TEXT(L104,"0.#"),1)=".",FALSE,TRUE)</formula>
    </cfRule>
    <cfRule type="expression" dxfId="2658" priority="10876">
      <formula>IF(RIGHT(TEXT(L104,"0.#"),1)=".",TRUE,FALSE)</formula>
    </cfRule>
  </conditionalFormatting>
  <conditionalFormatting sqref="R104">
    <cfRule type="expression" dxfId="2657" priority="10871">
      <formula>IF(RIGHT(TEXT(R104,"0.#"),1)=".",FALSE,TRUE)</formula>
    </cfRule>
    <cfRule type="expression" dxfId="2656" priority="10872">
      <formula>IF(RIGHT(TEXT(R104,"0.#"),1)=".",TRUE,FALSE)</formula>
    </cfRule>
  </conditionalFormatting>
  <conditionalFormatting sqref="R105:R109">
    <cfRule type="expression" dxfId="2655" priority="10869">
      <formula>IF(RIGHT(TEXT(R105,"0.#"),1)=".",FALSE,TRUE)</formula>
    </cfRule>
    <cfRule type="expression" dxfId="2654" priority="10870">
      <formula>IF(RIGHT(TEXT(R105,"0.#"),1)=".",TRUE,FALSE)</formula>
    </cfRule>
  </conditionalFormatting>
  <conditionalFormatting sqref="Y762:Y763 Y760 Y766:Y769">
    <cfRule type="expression" dxfId="2653" priority="10867">
      <formula>IF(RIGHT(TEXT(Y760,"0.#"),1)=".",FALSE,TRUE)</formula>
    </cfRule>
    <cfRule type="expression" dxfId="2652" priority="10868">
      <formula>IF(RIGHT(TEXT(Y760,"0.#"),1)=".",TRUE,FALSE)</formula>
    </cfRule>
  </conditionalFormatting>
  <conditionalFormatting sqref="AU761">
    <cfRule type="expression" dxfId="2651" priority="10865">
      <formula>IF(RIGHT(TEXT(AU761,"0.#"),1)=".",FALSE,TRUE)</formula>
    </cfRule>
    <cfRule type="expression" dxfId="2650" priority="10866">
      <formula>IF(RIGHT(TEXT(AU761,"0.#"),1)=".",TRUE,FALSE)</formula>
    </cfRule>
  </conditionalFormatting>
  <conditionalFormatting sqref="AU770">
    <cfRule type="expression" dxfId="2649" priority="10863">
      <formula>IF(RIGHT(TEXT(AU770,"0.#"),1)=".",FALSE,TRUE)</formula>
    </cfRule>
    <cfRule type="expression" dxfId="2648" priority="10864">
      <formula>IF(RIGHT(TEXT(AU770,"0.#"),1)=".",TRUE,FALSE)</formula>
    </cfRule>
  </conditionalFormatting>
  <conditionalFormatting sqref="AU762:AU769 AU760">
    <cfRule type="expression" dxfId="2647" priority="10861">
      <formula>IF(RIGHT(TEXT(AU760,"0.#"),1)=".",FALSE,TRUE)</formula>
    </cfRule>
    <cfRule type="expression" dxfId="2646" priority="10862">
      <formula>IF(RIGHT(TEXT(AU760,"0.#"),1)=".",TRUE,FALSE)</formula>
    </cfRule>
  </conditionalFormatting>
  <conditionalFormatting sqref="Y800 Y787 Y774">
    <cfRule type="expression" dxfId="2645" priority="10847">
      <formula>IF(RIGHT(TEXT(Y774,"0.#"),1)=".",FALSE,TRUE)</formula>
    </cfRule>
    <cfRule type="expression" dxfId="2644" priority="10848">
      <formula>IF(RIGHT(TEXT(Y774,"0.#"),1)=".",TRUE,FALSE)</formula>
    </cfRule>
  </conditionalFormatting>
  <conditionalFormatting sqref="Y809 Y796 Y783">
    <cfRule type="expression" dxfId="2643" priority="10845">
      <formula>IF(RIGHT(TEXT(Y783,"0.#"),1)=".",FALSE,TRUE)</formula>
    </cfRule>
    <cfRule type="expression" dxfId="2642" priority="10846">
      <formula>IF(RIGHT(TEXT(Y783,"0.#"),1)=".",TRUE,FALSE)</formula>
    </cfRule>
  </conditionalFormatting>
  <conditionalFormatting sqref="AU800 AU787 AU774">
    <cfRule type="expression" dxfId="2641" priority="10841">
      <formula>IF(RIGHT(TEXT(AU774,"0.#"),1)=".",FALSE,TRUE)</formula>
    </cfRule>
    <cfRule type="expression" dxfId="2640" priority="10842">
      <formula>IF(RIGHT(TEXT(AU774,"0.#"),1)=".",TRUE,FALSE)</formula>
    </cfRule>
  </conditionalFormatting>
  <conditionalFormatting sqref="AU809 AU796 AU783">
    <cfRule type="expression" dxfId="2639" priority="10839">
      <formula>IF(RIGHT(TEXT(AU783,"0.#"),1)=".",FALSE,TRUE)</formula>
    </cfRule>
    <cfRule type="expression" dxfId="2638" priority="10840">
      <formula>IF(RIGHT(TEXT(AU783,"0.#"),1)=".",TRUE,FALSE)</formula>
    </cfRule>
  </conditionalFormatting>
  <conditionalFormatting sqref="AU801:AU808 AU799 AU788:AU795 AU786 AU775:AU782 AU773">
    <cfRule type="expression" dxfId="2637" priority="10837">
      <formula>IF(RIGHT(TEXT(AU773,"0.#"),1)=".",FALSE,TRUE)</formula>
    </cfRule>
    <cfRule type="expression" dxfId="2636" priority="10838">
      <formula>IF(RIGHT(TEXT(AU773,"0.#"),1)=".",TRUE,FALSE)</formula>
    </cfRule>
  </conditionalFormatting>
  <conditionalFormatting sqref="AM60">
    <cfRule type="expression" dxfId="2635" priority="10491">
      <formula>IF(RIGHT(TEXT(AM60,"0.#"),1)=".",FALSE,TRUE)</formula>
    </cfRule>
    <cfRule type="expression" dxfId="2634" priority="10492">
      <formula>IF(RIGHT(TEXT(AM60,"0.#"),1)=".",TRUE,FALSE)</formula>
    </cfRule>
  </conditionalFormatting>
  <conditionalFormatting sqref="AE40">
    <cfRule type="expression" dxfId="2633" priority="10559">
      <formula>IF(RIGHT(TEXT(AE40,"0.#"),1)=".",FALSE,TRUE)</formula>
    </cfRule>
    <cfRule type="expression" dxfId="2632" priority="10560">
      <formula>IF(RIGHT(TEXT(AE40,"0.#"),1)=".",TRUE,FALSE)</formula>
    </cfRule>
  </conditionalFormatting>
  <conditionalFormatting sqref="AI40">
    <cfRule type="expression" dxfId="2631" priority="10557">
      <formula>IF(RIGHT(TEXT(AI40,"0.#"),1)=".",FALSE,TRUE)</formula>
    </cfRule>
    <cfRule type="expression" dxfId="2630" priority="10558">
      <formula>IF(RIGHT(TEXT(AI40,"0.#"),1)=".",TRUE,FALSE)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AI25 AM25">
    <cfRule type="expression" dxfId="2627" priority="10649">
      <formula>IF(RIGHT(TEXT(AE25,"0.#"),1)=".",FALSE,TRUE)</formula>
    </cfRule>
    <cfRule type="expression" dxfId="2626" priority="10650">
      <formula>IF(RIGHT(TEXT(AE25,"0.#"),1)=".",TRUE,FALSE)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Y765">
    <cfRule type="expression" dxfId="703" priority="3">
      <formula>IF(RIGHT(TEXT(Y765,"0.#"),1)=".",FALSE,TRUE)</formula>
    </cfRule>
    <cfRule type="expression" dxfId="702" priority="4">
      <formula>IF(RIGHT(TEXT(Y765,"0.#"),1)=".",TRUE,FALSE)</formula>
    </cfRule>
  </conditionalFormatting>
  <conditionalFormatting sqref="Y764">
    <cfRule type="expression" dxfId="701" priority="1">
      <formula>IF(RIGHT(TEXT(Y764,"0.#"),1)=".",FALSE,TRUE)</formula>
    </cfRule>
    <cfRule type="expression" dxfId="700" priority="2">
      <formula>IF(RIGHT(TEXT(Y764,"0.#"),1)=".",TRUE,FALSE)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8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38100</xdr:rowOff>
                  </from>
                  <to>
                    <xdr:col>48</xdr:col>
                    <xdr:colOff>152400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783</xdr:row>
                    <xdr:rowOff>0</xdr:rowOff>
                  </from>
                  <to>
                    <xdr:col>44</xdr:col>
                    <xdr:colOff>190500</xdr:colOff>
                    <xdr:row>811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1055</xdr:row>
                    <xdr:rowOff>219075</xdr:rowOff>
                  </from>
                  <to>
                    <xdr:col>44</xdr:col>
                    <xdr:colOff>190500</xdr:colOff>
                    <xdr:row>1076</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713" sqref="F713:AX7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569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569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569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F713" sqref="F713:AX7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3"/>
      <c r="Z2" s="703"/>
      <c r="AA2" s="704"/>
      <c r="AB2" s="877" t="s">
        <v>12</v>
      </c>
      <c r="AC2" s="878"/>
      <c r="AD2" s="879"/>
      <c r="AE2" s="616" t="s">
        <v>372</v>
      </c>
      <c r="AF2" s="616"/>
      <c r="AG2" s="616"/>
      <c r="AH2" s="616"/>
      <c r="AI2" s="616" t="s">
        <v>373</v>
      </c>
      <c r="AJ2" s="616"/>
      <c r="AK2" s="616"/>
      <c r="AL2" s="616"/>
      <c r="AM2" s="616" t="s">
        <v>374</v>
      </c>
      <c r="AN2" s="616"/>
      <c r="AO2" s="616"/>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3"/>
      <c r="I4" s="883"/>
      <c r="J4" s="883"/>
      <c r="K4" s="883"/>
      <c r="L4" s="883"/>
      <c r="M4" s="883"/>
      <c r="N4" s="883"/>
      <c r="O4" s="884"/>
      <c r="P4" s="111"/>
      <c r="Q4" s="891"/>
      <c r="R4" s="891"/>
      <c r="S4" s="891"/>
      <c r="T4" s="891"/>
      <c r="U4" s="891"/>
      <c r="V4" s="891"/>
      <c r="W4" s="891"/>
      <c r="X4" s="892"/>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3"/>
      <c r="Z7" s="703"/>
      <c r="AA7" s="704"/>
      <c r="AB7" s="877" t="s">
        <v>12</v>
      </c>
      <c r="AC7" s="878"/>
      <c r="AD7" s="879"/>
      <c r="AE7" s="616" t="s">
        <v>372</v>
      </c>
      <c r="AF7" s="616"/>
      <c r="AG7" s="616"/>
      <c r="AH7" s="616"/>
      <c r="AI7" s="616" t="s">
        <v>373</v>
      </c>
      <c r="AJ7" s="616"/>
      <c r="AK7" s="616"/>
      <c r="AL7" s="616"/>
      <c r="AM7" s="616" t="s">
        <v>374</v>
      </c>
      <c r="AN7" s="616"/>
      <c r="AO7" s="616"/>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3"/>
      <c r="I9" s="883"/>
      <c r="J9" s="883"/>
      <c r="K9" s="883"/>
      <c r="L9" s="883"/>
      <c r="M9" s="883"/>
      <c r="N9" s="883"/>
      <c r="O9" s="884"/>
      <c r="P9" s="111"/>
      <c r="Q9" s="891"/>
      <c r="R9" s="891"/>
      <c r="S9" s="891"/>
      <c r="T9" s="891"/>
      <c r="U9" s="891"/>
      <c r="V9" s="891"/>
      <c r="W9" s="891"/>
      <c r="X9" s="892"/>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3"/>
      <c r="Z12" s="703"/>
      <c r="AA12" s="704"/>
      <c r="AB12" s="877" t="s">
        <v>12</v>
      </c>
      <c r="AC12" s="878"/>
      <c r="AD12" s="879"/>
      <c r="AE12" s="616" t="s">
        <v>372</v>
      </c>
      <c r="AF12" s="616"/>
      <c r="AG12" s="616"/>
      <c r="AH12" s="616"/>
      <c r="AI12" s="616" t="s">
        <v>373</v>
      </c>
      <c r="AJ12" s="616"/>
      <c r="AK12" s="616"/>
      <c r="AL12" s="616"/>
      <c r="AM12" s="616" t="s">
        <v>374</v>
      </c>
      <c r="AN12" s="616"/>
      <c r="AO12" s="616"/>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3"/>
      <c r="Z17" s="703"/>
      <c r="AA17" s="704"/>
      <c r="AB17" s="877" t="s">
        <v>12</v>
      </c>
      <c r="AC17" s="878"/>
      <c r="AD17" s="879"/>
      <c r="AE17" s="616" t="s">
        <v>372</v>
      </c>
      <c r="AF17" s="616"/>
      <c r="AG17" s="616"/>
      <c r="AH17" s="616"/>
      <c r="AI17" s="616" t="s">
        <v>373</v>
      </c>
      <c r="AJ17" s="616"/>
      <c r="AK17" s="616"/>
      <c r="AL17" s="616"/>
      <c r="AM17" s="616" t="s">
        <v>374</v>
      </c>
      <c r="AN17" s="616"/>
      <c r="AO17" s="616"/>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3"/>
      <c r="Z22" s="703"/>
      <c r="AA22" s="704"/>
      <c r="AB22" s="877" t="s">
        <v>12</v>
      </c>
      <c r="AC22" s="878"/>
      <c r="AD22" s="879"/>
      <c r="AE22" s="616" t="s">
        <v>372</v>
      </c>
      <c r="AF22" s="616"/>
      <c r="AG22" s="616"/>
      <c r="AH22" s="616"/>
      <c r="AI22" s="616" t="s">
        <v>373</v>
      </c>
      <c r="AJ22" s="616"/>
      <c r="AK22" s="616"/>
      <c r="AL22" s="616"/>
      <c r="AM22" s="616" t="s">
        <v>374</v>
      </c>
      <c r="AN22" s="616"/>
      <c r="AO22" s="616"/>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3"/>
      <c r="Z27" s="703"/>
      <c r="AA27" s="704"/>
      <c r="AB27" s="877" t="s">
        <v>12</v>
      </c>
      <c r="AC27" s="878"/>
      <c r="AD27" s="879"/>
      <c r="AE27" s="616" t="s">
        <v>372</v>
      </c>
      <c r="AF27" s="616"/>
      <c r="AG27" s="616"/>
      <c r="AH27" s="616"/>
      <c r="AI27" s="616" t="s">
        <v>373</v>
      </c>
      <c r="AJ27" s="616"/>
      <c r="AK27" s="616"/>
      <c r="AL27" s="616"/>
      <c r="AM27" s="616" t="s">
        <v>374</v>
      </c>
      <c r="AN27" s="616"/>
      <c r="AO27" s="616"/>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3"/>
      <c r="Z32" s="703"/>
      <c r="AA32" s="704"/>
      <c r="AB32" s="877" t="s">
        <v>12</v>
      </c>
      <c r="AC32" s="878"/>
      <c r="AD32" s="879"/>
      <c r="AE32" s="616" t="s">
        <v>372</v>
      </c>
      <c r="AF32" s="616"/>
      <c r="AG32" s="616"/>
      <c r="AH32" s="616"/>
      <c r="AI32" s="616" t="s">
        <v>373</v>
      </c>
      <c r="AJ32" s="616"/>
      <c r="AK32" s="616"/>
      <c r="AL32" s="616"/>
      <c r="AM32" s="616" t="s">
        <v>374</v>
      </c>
      <c r="AN32" s="616"/>
      <c r="AO32" s="616"/>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3"/>
      <c r="Z37" s="703"/>
      <c r="AA37" s="704"/>
      <c r="AB37" s="877" t="s">
        <v>12</v>
      </c>
      <c r="AC37" s="878"/>
      <c r="AD37" s="879"/>
      <c r="AE37" s="616" t="s">
        <v>372</v>
      </c>
      <c r="AF37" s="616"/>
      <c r="AG37" s="616"/>
      <c r="AH37" s="616"/>
      <c r="AI37" s="616" t="s">
        <v>373</v>
      </c>
      <c r="AJ37" s="616"/>
      <c r="AK37" s="616"/>
      <c r="AL37" s="616"/>
      <c r="AM37" s="616" t="s">
        <v>374</v>
      </c>
      <c r="AN37" s="616"/>
      <c r="AO37" s="616"/>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3"/>
      <c r="Z42" s="703"/>
      <c r="AA42" s="704"/>
      <c r="AB42" s="877" t="s">
        <v>12</v>
      </c>
      <c r="AC42" s="878"/>
      <c r="AD42" s="879"/>
      <c r="AE42" s="616" t="s">
        <v>372</v>
      </c>
      <c r="AF42" s="616"/>
      <c r="AG42" s="616"/>
      <c r="AH42" s="616"/>
      <c r="AI42" s="616" t="s">
        <v>373</v>
      </c>
      <c r="AJ42" s="616"/>
      <c r="AK42" s="616"/>
      <c r="AL42" s="616"/>
      <c r="AM42" s="616" t="s">
        <v>374</v>
      </c>
      <c r="AN42" s="616"/>
      <c r="AO42" s="616"/>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3"/>
      <c r="Z47" s="703"/>
      <c r="AA47" s="704"/>
      <c r="AB47" s="877" t="s">
        <v>12</v>
      </c>
      <c r="AC47" s="878"/>
      <c r="AD47" s="879"/>
      <c r="AE47" s="616" t="s">
        <v>372</v>
      </c>
      <c r="AF47" s="616"/>
      <c r="AG47" s="616"/>
      <c r="AH47" s="616"/>
      <c r="AI47" s="616" t="s">
        <v>373</v>
      </c>
      <c r="AJ47" s="616"/>
      <c r="AK47" s="616"/>
      <c r="AL47" s="616"/>
      <c r="AM47" s="616" t="s">
        <v>374</v>
      </c>
      <c r="AN47" s="616"/>
      <c r="AO47" s="616"/>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F713" sqref="F713:AX7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6" t="s">
        <v>499</v>
      </c>
      <c r="H2" s="477"/>
      <c r="I2" s="477"/>
      <c r="J2" s="477"/>
      <c r="K2" s="477"/>
      <c r="L2" s="477"/>
      <c r="M2" s="477"/>
      <c r="N2" s="477"/>
      <c r="O2" s="477"/>
      <c r="P2" s="477"/>
      <c r="Q2" s="477"/>
      <c r="R2" s="477"/>
      <c r="S2" s="477"/>
      <c r="T2" s="477"/>
      <c r="U2" s="477"/>
      <c r="V2" s="477"/>
      <c r="W2" s="477"/>
      <c r="X2" s="477"/>
      <c r="Y2" s="477"/>
      <c r="Z2" s="477"/>
      <c r="AA2" s="477"/>
      <c r="AB2" s="478"/>
      <c r="AC2" s="476"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4" t="s">
        <v>19</v>
      </c>
      <c r="H3" s="525"/>
      <c r="I3" s="525"/>
      <c r="J3" s="525"/>
      <c r="K3" s="525"/>
      <c r="L3" s="524" t="s">
        <v>20</v>
      </c>
      <c r="M3" s="525"/>
      <c r="N3" s="525"/>
      <c r="O3" s="525"/>
      <c r="P3" s="525"/>
      <c r="Q3" s="525"/>
      <c r="R3" s="525"/>
      <c r="S3" s="525"/>
      <c r="T3" s="525"/>
      <c r="U3" s="525"/>
      <c r="V3" s="525"/>
      <c r="W3" s="525"/>
      <c r="X3" s="526"/>
      <c r="Y3" s="471" t="s">
        <v>21</v>
      </c>
      <c r="Z3" s="472"/>
      <c r="AA3" s="472"/>
      <c r="AB3" s="675"/>
      <c r="AC3" s="454" t="s">
        <v>19</v>
      </c>
      <c r="AD3" s="525"/>
      <c r="AE3" s="525"/>
      <c r="AF3" s="525"/>
      <c r="AG3" s="525"/>
      <c r="AH3" s="524" t="s">
        <v>20</v>
      </c>
      <c r="AI3" s="525"/>
      <c r="AJ3" s="525"/>
      <c r="AK3" s="525"/>
      <c r="AL3" s="525"/>
      <c r="AM3" s="525"/>
      <c r="AN3" s="525"/>
      <c r="AO3" s="525"/>
      <c r="AP3" s="525"/>
      <c r="AQ3" s="525"/>
      <c r="AR3" s="525"/>
      <c r="AS3" s="525"/>
      <c r="AT3" s="526"/>
      <c r="AU3" s="471" t="s">
        <v>21</v>
      </c>
      <c r="AV3" s="472"/>
      <c r="AW3" s="472"/>
      <c r="AX3" s="473"/>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79"/>
      <c r="Z4" s="480"/>
      <c r="AA4" s="480"/>
      <c r="AB4" s="682"/>
      <c r="AC4" s="527"/>
      <c r="AD4" s="528"/>
      <c r="AE4" s="528"/>
      <c r="AF4" s="528"/>
      <c r="AG4" s="529"/>
      <c r="AH4" s="521"/>
      <c r="AI4" s="522"/>
      <c r="AJ4" s="522"/>
      <c r="AK4" s="522"/>
      <c r="AL4" s="522"/>
      <c r="AM4" s="522"/>
      <c r="AN4" s="522"/>
      <c r="AO4" s="522"/>
      <c r="AP4" s="522"/>
      <c r="AQ4" s="522"/>
      <c r="AR4" s="522"/>
      <c r="AS4" s="522"/>
      <c r="AT4" s="523"/>
      <c r="AU4" s="479"/>
      <c r="AV4" s="480"/>
      <c r="AW4" s="480"/>
      <c r="AX4" s="481"/>
    </row>
    <row r="5" spans="1:50" ht="24.75" customHeight="1" x14ac:dyDescent="0.15">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70"/>
    </row>
    <row r="16" spans="1:50" ht="25.5" customHeight="1" x14ac:dyDescent="0.15">
      <c r="A16" s="918"/>
      <c r="B16" s="919"/>
      <c r="C16" s="919"/>
      <c r="D16" s="919"/>
      <c r="E16" s="919"/>
      <c r="F16" s="920"/>
      <c r="G16" s="454" t="s">
        <v>19</v>
      </c>
      <c r="H16" s="525"/>
      <c r="I16" s="525"/>
      <c r="J16" s="525"/>
      <c r="K16" s="525"/>
      <c r="L16" s="524" t="s">
        <v>20</v>
      </c>
      <c r="M16" s="525"/>
      <c r="N16" s="525"/>
      <c r="O16" s="525"/>
      <c r="P16" s="525"/>
      <c r="Q16" s="525"/>
      <c r="R16" s="525"/>
      <c r="S16" s="525"/>
      <c r="T16" s="525"/>
      <c r="U16" s="525"/>
      <c r="V16" s="525"/>
      <c r="W16" s="525"/>
      <c r="X16" s="526"/>
      <c r="Y16" s="471" t="s">
        <v>21</v>
      </c>
      <c r="Z16" s="472"/>
      <c r="AA16" s="472"/>
      <c r="AB16" s="675"/>
      <c r="AC16" s="454" t="s">
        <v>19</v>
      </c>
      <c r="AD16" s="525"/>
      <c r="AE16" s="525"/>
      <c r="AF16" s="525"/>
      <c r="AG16" s="525"/>
      <c r="AH16" s="524" t="s">
        <v>20</v>
      </c>
      <c r="AI16" s="525"/>
      <c r="AJ16" s="525"/>
      <c r="AK16" s="525"/>
      <c r="AL16" s="525"/>
      <c r="AM16" s="525"/>
      <c r="AN16" s="525"/>
      <c r="AO16" s="525"/>
      <c r="AP16" s="525"/>
      <c r="AQ16" s="525"/>
      <c r="AR16" s="525"/>
      <c r="AS16" s="525"/>
      <c r="AT16" s="526"/>
      <c r="AU16" s="471" t="s">
        <v>21</v>
      </c>
      <c r="AV16" s="472"/>
      <c r="AW16" s="472"/>
      <c r="AX16" s="473"/>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79"/>
      <c r="Z17" s="480"/>
      <c r="AA17" s="480"/>
      <c r="AB17" s="682"/>
      <c r="AC17" s="527"/>
      <c r="AD17" s="528"/>
      <c r="AE17" s="528"/>
      <c r="AF17" s="528"/>
      <c r="AG17" s="529"/>
      <c r="AH17" s="521"/>
      <c r="AI17" s="522"/>
      <c r="AJ17" s="522"/>
      <c r="AK17" s="522"/>
      <c r="AL17" s="522"/>
      <c r="AM17" s="522"/>
      <c r="AN17" s="522"/>
      <c r="AO17" s="522"/>
      <c r="AP17" s="522"/>
      <c r="AQ17" s="522"/>
      <c r="AR17" s="522"/>
      <c r="AS17" s="522"/>
      <c r="AT17" s="523"/>
      <c r="AU17" s="479"/>
      <c r="AV17" s="480"/>
      <c r="AW17" s="480"/>
      <c r="AX17" s="481"/>
    </row>
    <row r="18" spans="1:50" ht="24.75" customHeight="1" x14ac:dyDescent="0.15">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70"/>
    </row>
    <row r="29" spans="1:50" ht="24.75" customHeight="1" x14ac:dyDescent="0.15">
      <c r="A29" s="918"/>
      <c r="B29" s="919"/>
      <c r="C29" s="919"/>
      <c r="D29" s="919"/>
      <c r="E29" s="919"/>
      <c r="F29" s="920"/>
      <c r="G29" s="454" t="s">
        <v>19</v>
      </c>
      <c r="H29" s="525"/>
      <c r="I29" s="525"/>
      <c r="J29" s="525"/>
      <c r="K29" s="525"/>
      <c r="L29" s="524" t="s">
        <v>20</v>
      </c>
      <c r="M29" s="525"/>
      <c r="N29" s="525"/>
      <c r="O29" s="525"/>
      <c r="P29" s="525"/>
      <c r="Q29" s="525"/>
      <c r="R29" s="525"/>
      <c r="S29" s="525"/>
      <c r="T29" s="525"/>
      <c r="U29" s="525"/>
      <c r="V29" s="525"/>
      <c r="W29" s="525"/>
      <c r="X29" s="526"/>
      <c r="Y29" s="471" t="s">
        <v>21</v>
      </c>
      <c r="Z29" s="472"/>
      <c r="AA29" s="472"/>
      <c r="AB29" s="675"/>
      <c r="AC29" s="454" t="s">
        <v>19</v>
      </c>
      <c r="AD29" s="525"/>
      <c r="AE29" s="525"/>
      <c r="AF29" s="525"/>
      <c r="AG29" s="525"/>
      <c r="AH29" s="524" t="s">
        <v>20</v>
      </c>
      <c r="AI29" s="525"/>
      <c r="AJ29" s="525"/>
      <c r="AK29" s="525"/>
      <c r="AL29" s="525"/>
      <c r="AM29" s="525"/>
      <c r="AN29" s="525"/>
      <c r="AO29" s="525"/>
      <c r="AP29" s="525"/>
      <c r="AQ29" s="525"/>
      <c r="AR29" s="525"/>
      <c r="AS29" s="525"/>
      <c r="AT29" s="526"/>
      <c r="AU29" s="471" t="s">
        <v>21</v>
      </c>
      <c r="AV29" s="472"/>
      <c r="AW29" s="472"/>
      <c r="AX29" s="473"/>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79"/>
      <c r="Z30" s="480"/>
      <c r="AA30" s="480"/>
      <c r="AB30" s="682"/>
      <c r="AC30" s="527"/>
      <c r="AD30" s="528"/>
      <c r="AE30" s="528"/>
      <c r="AF30" s="528"/>
      <c r="AG30" s="529"/>
      <c r="AH30" s="521"/>
      <c r="AI30" s="522"/>
      <c r="AJ30" s="522"/>
      <c r="AK30" s="522"/>
      <c r="AL30" s="522"/>
      <c r="AM30" s="522"/>
      <c r="AN30" s="522"/>
      <c r="AO30" s="522"/>
      <c r="AP30" s="522"/>
      <c r="AQ30" s="522"/>
      <c r="AR30" s="522"/>
      <c r="AS30" s="522"/>
      <c r="AT30" s="523"/>
      <c r="AU30" s="479"/>
      <c r="AV30" s="480"/>
      <c r="AW30" s="480"/>
      <c r="AX30" s="481"/>
    </row>
    <row r="31" spans="1:50" ht="24.75" customHeight="1" x14ac:dyDescent="0.15">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70"/>
    </row>
    <row r="42" spans="1:50" ht="24.75" customHeight="1" x14ac:dyDescent="0.15">
      <c r="A42" s="918"/>
      <c r="B42" s="919"/>
      <c r="C42" s="919"/>
      <c r="D42" s="919"/>
      <c r="E42" s="919"/>
      <c r="F42" s="920"/>
      <c r="G42" s="454" t="s">
        <v>19</v>
      </c>
      <c r="H42" s="525"/>
      <c r="I42" s="525"/>
      <c r="J42" s="525"/>
      <c r="K42" s="525"/>
      <c r="L42" s="524" t="s">
        <v>20</v>
      </c>
      <c r="M42" s="525"/>
      <c r="N42" s="525"/>
      <c r="O42" s="525"/>
      <c r="P42" s="525"/>
      <c r="Q42" s="525"/>
      <c r="R42" s="525"/>
      <c r="S42" s="525"/>
      <c r="T42" s="525"/>
      <c r="U42" s="525"/>
      <c r="V42" s="525"/>
      <c r="W42" s="525"/>
      <c r="X42" s="526"/>
      <c r="Y42" s="471" t="s">
        <v>21</v>
      </c>
      <c r="Z42" s="472"/>
      <c r="AA42" s="472"/>
      <c r="AB42" s="675"/>
      <c r="AC42" s="454" t="s">
        <v>19</v>
      </c>
      <c r="AD42" s="525"/>
      <c r="AE42" s="525"/>
      <c r="AF42" s="525"/>
      <c r="AG42" s="525"/>
      <c r="AH42" s="524" t="s">
        <v>20</v>
      </c>
      <c r="AI42" s="525"/>
      <c r="AJ42" s="525"/>
      <c r="AK42" s="525"/>
      <c r="AL42" s="525"/>
      <c r="AM42" s="525"/>
      <c r="AN42" s="525"/>
      <c r="AO42" s="525"/>
      <c r="AP42" s="525"/>
      <c r="AQ42" s="525"/>
      <c r="AR42" s="525"/>
      <c r="AS42" s="525"/>
      <c r="AT42" s="526"/>
      <c r="AU42" s="471" t="s">
        <v>21</v>
      </c>
      <c r="AV42" s="472"/>
      <c r="AW42" s="472"/>
      <c r="AX42" s="473"/>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79"/>
      <c r="Z43" s="480"/>
      <c r="AA43" s="480"/>
      <c r="AB43" s="682"/>
      <c r="AC43" s="527"/>
      <c r="AD43" s="528"/>
      <c r="AE43" s="528"/>
      <c r="AF43" s="528"/>
      <c r="AG43" s="529"/>
      <c r="AH43" s="521"/>
      <c r="AI43" s="522"/>
      <c r="AJ43" s="522"/>
      <c r="AK43" s="522"/>
      <c r="AL43" s="522"/>
      <c r="AM43" s="522"/>
      <c r="AN43" s="522"/>
      <c r="AO43" s="522"/>
      <c r="AP43" s="522"/>
      <c r="AQ43" s="522"/>
      <c r="AR43" s="522"/>
      <c r="AS43" s="522"/>
      <c r="AT43" s="523"/>
      <c r="AU43" s="479"/>
      <c r="AV43" s="480"/>
      <c r="AW43" s="480"/>
      <c r="AX43" s="481"/>
    </row>
    <row r="44" spans="1:50" ht="24.75" customHeight="1" x14ac:dyDescent="0.15">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70"/>
    </row>
    <row r="56" spans="1:50" ht="24.75" customHeight="1" x14ac:dyDescent="0.15">
      <c r="A56" s="918"/>
      <c r="B56" s="919"/>
      <c r="C56" s="919"/>
      <c r="D56" s="919"/>
      <c r="E56" s="919"/>
      <c r="F56" s="920"/>
      <c r="G56" s="454" t="s">
        <v>19</v>
      </c>
      <c r="H56" s="525"/>
      <c r="I56" s="525"/>
      <c r="J56" s="525"/>
      <c r="K56" s="525"/>
      <c r="L56" s="524" t="s">
        <v>20</v>
      </c>
      <c r="M56" s="525"/>
      <c r="N56" s="525"/>
      <c r="O56" s="525"/>
      <c r="P56" s="525"/>
      <c r="Q56" s="525"/>
      <c r="R56" s="525"/>
      <c r="S56" s="525"/>
      <c r="T56" s="525"/>
      <c r="U56" s="525"/>
      <c r="V56" s="525"/>
      <c r="W56" s="525"/>
      <c r="X56" s="526"/>
      <c r="Y56" s="471" t="s">
        <v>21</v>
      </c>
      <c r="Z56" s="472"/>
      <c r="AA56" s="472"/>
      <c r="AB56" s="675"/>
      <c r="AC56" s="454" t="s">
        <v>19</v>
      </c>
      <c r="AD56" s="525"/>
      <c r="AE56" s="525"/>
      <c r="AF56" s="525"/>
      <c r="AG56" s="525"/>
      <c r="AH56" s="524" t="s">
        <v>20</v>
      </c>
      <c r="AI56" s="525"/>
      <c r="AJ56" s="525"/>
      <c r="AK56" s="525"/>
      <c r="AL56" s="525"/>
      <c r="AM56" s="525"/>
      <c r="AN56" s="525"/>
      <c r="AO56" s="525"/>
      <c r="AP56" s="525"/>
      <c r="AQ56" s="525"/>
      <c r="AR56" s="525"/>
      <c r="AS56" s="525"/>
      <c r="AT56" s="526"/>
      <c r="AU56" s="471" t="s">
        <v>21</v>
      </c>
      <c r="AV56" s="472"/>
      <c r="AW56" s="472"/>
      <c r="AX56" s="473"/>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79"/>
      <c r="Z57" s="480"/>
      <c r="AA57" s="480"/>
      <c r="AB57" s="682"/>
      <c r="AC57" s="527"/>
      <c r="AD57" s="528"/>
      <c r="AE57" s="528"/>
      <c r="AF57" s="528"/>
      <c r="AG57" s="529"/>
      <c r="AH57" s="521"/>
      <c r="AI57" s="522"/>
      <c r="AJ57" s="522"/>
      <c r="AK57" s="522"/>
      <c r="AL57" s="522"/>
      <c r="AM57" s="522"/>
      <c r="AN57" s="522"/>
      <c r="AO57" s="522"/>
      <c r="AP57" s="522"/>
      <c r="AQ57" s="522"/>
      <c r="AR57" s="522"/>
      <c r="AS57" s="522"/>
      <c r="AT57" s="523"/>
      <c r="AU57" s="479"/>
      <c r="AV57" s="480"/>
      <c r="AW57" s="480"/>
      <c r="AX57" s="481"/>
    </row>
    <row r="58" spans="1:50" ht="24.75" customHeight="1" x14ac:dyDescent="0.15">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70"/>
    </row>
    <row r="69" spans="1:50" ht="25.5" customHeight="1" x14ac:dyDescent="0.15">
      <c r="A69" s="918"/>
      <c r="B69" s="919"/>
      <c r="C69" s="919"/>
      <c r="D69" s="919"/>
      <c r="E69" s="919"/>
      <c r="F69" s="920"/>
      <c r="G69" s="454" t="s">
        <v>19</v>
      </c>
      <c r="H69" s="525"/>
      <c r="I69" s="525"/>
      <c r="J69" s="525"/>
      <c r="K69" s="525"/>
      <c r="L69" s="524" t="s">
        <v>20</v>
      </c>
      <c r="M69" s="525"/>
      <c r="N69" s="525"/>
      <c r="O69" s="525"/>
      <c r="P69" s="525"/>
      <c r="Q69" s="525"/>
      <c r="R69" s="525"/>
      <c r="S69" s="525"/>
      <c r="T69" s="525"/>
      <c r="U69" s="525"/>
      <c r="V69" s="525"/>
      <c r="W69" s="525"/>
      <c r="X69" s="526"/>
      <c r="Y69" s="471" t="s">
        <v>21</v>
      </c>
      <c r="Z69" s="472"/>
      <c r="AA69" s="472"/>
      <c r="AB69" s="675"/>
      <c r="AC69" s="454" t="s">
        <v>19</v>
      </c>
      <c r="AD69" s="525"/>
      <c r="AE69" s="525"/>
      <c r="AF69" s="525"/>
      <c r="AG69" s="525"/>
      <c r="AH69" s="524" t="s">
        <v>20</v>
      </c>
      <c r="AI69" s="525"/>
      <c r="AJ69" s="525"/>
      <c r="AK69" s="525"/>
      <c r="AL69" s="525"/>
      <c r="AM69" s="525"/>
      <c r="AN69" s="525"/>
      <c r="AO69" s="525"/>
      <c r="AP69" s="525"/>
      <c r="AQ69" s="525"/>
      <c r="AR69" s="525"/>
      <c r="AS69" s="525"/>
      <c r="AT69" s="526"/>
      <c r="AU69" s="471" t="s">
        <v>21</v>
      </c>
      <c r="AV69" s="472"/>
      <c r="AW69" s="472"/>
      <c r="AX69" s="473"/>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79"/>
      <c r="Z70" s="480"/>
      <c r="AA70" s="480"/>
      <c r="AB70" s="682"/>
      <c r="AC70" s="527"/>
      <c r="AD70" s="528"/>
      <c r="AE70" s="528"/>
      <c r="AF70" s="528"/>
      <c r="AG70" s="529"/>
      <c r="AH70" s="521"/>
      <c r="AI70" s="522"/>
      <c r="AJ70" s="522"/>
      <c r="AK70" s="522"/>
      <c r="AL70" s="522"/>
      <c r="AM70" s="522"/>
      <c r="AN70" s="522"/>
      <c r="AO70" s="522"/>
      <c r="AP70" s="522"/>
      <c r="AQ70" s="522"/>
      <c r="AR70" s="522"/>
      <c r="AS70" s="522"/>
      <c r="AT70" s="523"/>
      <c r="AU70" s="479"/>
      <c r="AV70" s="480"/>
      <c r="AW70" s="480"/>
      <c r="AX70" s="481"/>
    </row>
    <row r="71" spans="1:50" ht="24.75" customHeight="1" x14ac:dyDescent="0.15">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70"/>
    </row>
    <row r="82" spans="1:50" ht="24.75" customHeight="1" x14ac:dyDescent="0.15">
      <c r="A82" s="918"/>
      <c r="B82" s="919"/>
      <c r="C82" s="919"/>
      <c r="D82" s="919"/>
      <c r="E82" s="919"/>
      <c r="F82" s="920"/>
      <c r="G82" s="454" t="s">
        <v>19</v>
      </c>
      <c r="H82" s="525"/>
      <c r="I82" s="525"/>
      <c r="J82" s="525"/>
      <c r="K82" s="525"/>
      <c r="L82" s="524" t="s">
        <v>20</v>
      </c>
      <c r="M82" s="525"/>
      <c r="N82" s="525"/>
      <c r="O82" s="525"/>
      <c r="P82" s="525"/>
      <c r="Q82" s="525"/>
      <c r="R82" s="525"/>
      <c r="S82" s="525"/>
      <c r="T82" s="525"/>
      <c r="U82" s="525"/>
      <c r="V82" s="525"/>
      <c r="W82" s="525"/>
      <c r="X82" s="526"/>
      <c r="Y82" s="471" t="s">
        <v>21</v>
      </c>
      <c r="Z82" s="472"/>
      <c r="AA82" s="472"/>
      <c r="AB82" s="675"/>
      <c r="AC82" s="454" t="s">
        <v>19</v>
      </c>
      <c r="AD82" s="525"/>
      <c r="AE82" s="525"/>
      <c r="AF82" s="525"/>
      <c r="AG82" s="525"/>
      <c r="AH82" s="524" t="s">
        <v>20</v>
      </c>
      <c r="AI82" s="525"/>
      <c r="AJ82" s="525"/>
      <c r="AK82" s="525"/>
      <c r="AL82" s="525"/>
      <c r="AM82" s="525"/>
      <c r="AN82" s="525"/>
      <c r="AO82" s="525"/>
      <c r="AP82" s="525"/>
      <c r="AQ82" s="525"/>
      <c r="AR82" s="525"/>
      <c r="AS82" s="525"/>
      <c r="AT82" s="526"/>
      <c r="AU82" s="471" t="s">
        <v>21</v>
      </c>
      <c r="AV82" s="472"/>
      <c r="AW82" s="472"/>
      <c r="AX82" s="473"/>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79"/>
      <c r="Z83" s="480"/>
      <c r="AA83" s="480"/>
      <c r="AB83" s="682"/>
      <c r="AC83" s="527"/>
      <c r="AD83" s="528"/>
      <c r="AE83" s="528"/>
      <c r="AF83" s="528"/>
      <c r="AG83" s="529"/>
      <c r="AH83" s="521"/>
      <c r="AI83" s="522"/>
      <c r="AJ83" s="522"/>
      <c r="AK83" s="522"/>
      <c r="AL83" s="522"/>
      <c r="AM83" s="522"/>
      <c r="AN83" s="522"/>
      <c r="AO83" s="522"/>
      <c r="AP83" s="522"/>
      <c r="AQ83" s="522"/>
      <c r="AR83" s="522"/>
      <c r="AS83" s="522"/>
      <c r="AT83" s="523"/>
      <c r="AU83" s="479"/>
      <c r="AV83" s="480"/>
      <c r="AW83" s="480"/>
      <c r="AX83" s="481"/>
    </row>
    <row r="84" spans="1:50" ht="24.75" customHeight="1" x14ac:dyDescent="0.15">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70"/>
    </row>
    <row r="95" spans="1:50" ht="24.75" customHeight="1" x14ac:dyDescent="0.15">
      <c r="A95" s="918"/>
      <c r="B95" s="919"/>
      <c r="C95" s="919"/>
      <c r="D95" s="919"/>
      <c r="E95" s="919"/>
      <c r="F95" s="920"/>
      <c r="G95" s="454" t="s">
        <v>19</v>
      </c>
      <c r="H95" s="525"/>
      <c r="I95" s="525"/>
      <c r="J95" s="525"/>
      <c r="K95" s="525"/>
      <c r="L95" s="524" t="s">
        <v>20</v>
      </c>
      <c r="M95" s="525"/>
      <c r="N95" s="525"/>
      <c r="O95" s="525"/>
      <c r="P95" s="525"/>
      <c r="Q95" s="525"/>
      <c r="R95" s="525"/>
      <c r="S95" s="525"/>
      <c r="T95" s="525"/>
      <c r="U95" s="525"/>
      <c r="V95" s="525"/>
      <c r="W95" s="525"/>
      <c r="X95" s="526"/>
      <c r="Y95" s="471" t="s">
        <v>21</v>
      </c>
      <c r="Z95" s="472"/>
      <c r="AA95" s="472"/>
      <c r="AB95" s="675"/>
      <c r="AC95" s="454" t="s">
        <v>19</v>
      </c>
      <c r="AD95" s="525"/>
      <c r="AE95" s="525"/>
      <c r="AF95" s="525"/>
      <c r="AG95" s="525"/>
      <c r="AH95" s="524" t="s">
        <v>20</v>
      </c>
      <c r="AI95" s="525"/>
      <c r="AJ95" s="525"/>
      <c r="AK95" s="525"/>
      <c r="AL95" s="525"/>
      <c r="AM95" s="525"/>
      <c r="AN95" s="525"/>
      <c r="AO95" s="525"/>
      <c r="AP95" s="525"/>
      <c r="AQ95" s="525"/>
      <c r="AR95" s="525"/>
      <c r="AS95" s="525"/>
      <c r="AT95" s="526"/>
      <c r="AU95" s="471" t="s">
        <v>21</v>
      </c>
      <c r="AV95" s="472"/>
      <c r="AW95" s="472"/>
      <c r="AX95" s="473"/>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79"/>
      <c r="Z96" s="480"/>
      <c r="AA96" s="480"/>
      <c r="AB96" s="682"/>
      <c r="AC96" s="527"/>
      <c r="AD96" s="528"/>
      <c r="AE96" s="528"/>
      <c r="AF96" s="528"/>
      <c r="AG96" s="529"/>
      <c r="AH96" s="521"/>
      <c r="AI96" s="522"/>
      <c r="AJ96" s="522"/>
      <c r="AK96" s="522"/>
      <c r="AL96" s="522"/>
      <c r="AM96" s="522"/>
      <c r="AN96" s="522"/>
      <c r="AO96" s="522"/>
      <c r="AP96" s="522"/>
      <c r="AQ96" s="522"/>
      <c r="AR96" s="522"/>
      <c r="AS96" s="522"/>
      <c r="AT96" s="523"/>
      <c r="AU96" s="479"/>
      <c r="AV96" s="480"/>
      <c r="AW96" s="480"/>
      <c r="AX96" s="481"/>
    </row>
    <row r="97" spans="1:50" ht="24.75" customHeight="1" x14ac:dyDescent="0.15">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70"/>
    </row>
    <row r="109" spans="1:50" ht="24.75" customHeight="1" x14ac:dyDescent="0.15">
      <c r="A109" s="918"/>
      <c r="B109" s="919"/>
      <c r="C109" s="919"/>
      <c r="D109" s="919"/>
      <c r="E109" s="919"/>
      <c r="F109" s="920"/>
      <c r="G109" s="454" t="s">
        <v>19</v>
      </c>
      <c r="H109" s="525"/>
      <c r="I109" s="525"/>
      <c r="J109" s="525"/>
      <c r="K109" s="525"/>
      <c r="L109" s="524" t="s">
        <v>20</v>
      </c>
      <c r="M109" s="525"/>
      <c r="N109" s="525"/>
      <c r="O109" s="525"/>
      <c r="P109" s="525"/>
      <c r="Q109" s="525"/>
      <c r="R109" s="525"/>
      <c r="S109" s="525"/>
      <c r="T109" s="525"/>
      <c r="U109" s="525"/>
      <c r="V109" s="525"/>
      <c r="W109" s="525"/>
      <c r="X109" s="526"/>
      <c r="Y109" s="471" t="s">
        <v>21</v>
      </c>
      <c r="Z109" s="472"/>
      <c r="AA109" s="472"/>
      <c r="AB109" s="675"/>
      <c r="AC109" s="454" t="s">
        <v>19</v>
      </c>
      <c r="AD109" s="525"/>
      <c r="AE109" s="525"/>
      <c r="AF109" s="525"/>
      <c r="AG109" s="525"/>
      <c r="AH109" s="524" t="s">
        <v>20</v>
      </c>
      <c r="AI109" s="525"/>
      <c r="AJ109" s="525"/>
      <c r="AK109" s="525"/>
      <c r="AL109" s="525"/>
      <c r="AM109" s="525"/>
      <c r="AN109" s="525"/>
      <c r="AO109" s="525"/>
      <c r="AP109" s="525"/>
      <c r="AQ109" s="525"/>
      <c r="AR109" s="525"/>
      <c r="AS109" s="525"/>
      <c r="AT109" s="526"/>
      <c r="AU109" s="471" t="s">
        <v>21</v>
      </c>
      <c r="AV109" s="472"/>
      <c r="AW109" s="472"/>
      <c r="AX109" s="473"/>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79"/>
      <c r="Z110" s="480"/>
      <c r="AA110" s="480"/>
      <c r="AB110" s="682"/>
      <c r="AC110" s="527"/>
      <c r="AD110" s="528"/>
      <c r="AE110" s="528"/>
      <c r="AF110" s="528"/>
      <c r="AG110" s="529"/>
      <c r="AH110" s="521"/>
      <c r="AI110" s="522"/>
      <c r="AJ110" s="522"/>
      <c r="AK110" s="522"/>
      <c r="AL110" s="522"/>
      <c r="AM110" s="522"/>
      <c r="AN110" s="522"/>
      <c r="AO110" s="522"/>
      <c r="AP110" s="522"/>
      <c r="AQ110" s="522"/>
      <c r="AR110" s="522"/>
      <c r="AS110" s="522"/>
      <c r="AT110" s="523"/>
      <c r="AU110" s="479"/>
      <c r="AV110" s="480"/>
      <c r="AW110" s="480"/>
      <c r="AX110" s="481"/>
    </row>
    <row r="111" spans="1:50" ht="24.75" customHeight="1" x14ac:dyDescent="0.15">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70"/>
    </row>
    <row r="122" spans="1:50" ht="25.5" customHeight="1" x14ac:dyDescent="0.15">
      <c r="A122" s="918"/>
      <c r="B122" s="919"/>
      <c r="C122" s="919"/>
      <c r="D122" s="919"/>
      <c r="E122" s="919"/>
      <c r="F122" s="920"/>
      <c r="G122" s="454" t="s">
        <v>19</v>
      </c>
      <c r="H122" s="525"/>
      <c r="I122" s="525"/>
      <c r="J122" s="525"/>
      <c r="K122" s="525"/>
      <c r="L122" s="524" t="s">
        <v>20</v>
      </c>
      <c r="M122" s="525"/>
      <c r="N122" s="525"/>
      <c r="O122" s="525"/>
      <c r="P122" s="525"/>
      <c r="Q122" s="525"/>
      <c r="R122" s="525"/>
      <c r="S122" s="525"/>
      <c r="T122" s="525"/>
      <c r="U122" s="525"/>
      <c r="V122" s="525"/>
      <c r="W122" s="525"/>
      <c r="X122" s="526"/>
      <c r="Y122" s="471" t="s">
        <v>21</v>
      </c>
      <c r="Z122" s="472"/>
      <c r="AA122" s="472"/>
      <c r="AB122" s="675"/>
      <c r="AC122" s="454" t="s">
        <v>19</v>
      </c>
      <c r="AD122" s="525"/>
      <c r="AE122" s="525"/>
      <c r="AF122" s="525"/>
      <c r="AG122" s="525"/>
      <c r="AH122" s="524" t="s">
        <v>20</v>
      </c>
      <c r="AI122" s="525"/>
      <c r="AJ122" s="525"/>
      <c r="AK122" s="525"/>
      <c r="AL122" s="525"/>
      <c r="AM122" s="525"/>
      <c r="AN122" s="525"/>
      <c r="AO122" s="525"/>
      <c r="AP122" s="525"/>
      <c r="AQ122" s="525"/>
      <c r="AR122" s="525"/>
      <c r="AS122" s="525"/>
      <c r="AT122" s="526"/>
      <c r="AU122" s="471" t="s">
        <v>21</v>
      </c>
      <c r="AV122" s="472"/>
      <c r="AW122" s="472"/>
      <c r="AX122" s="473"/>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79"/>
      <c r="Z123" s="480"/>
      <c r="AA123" s="480"/>
      <c r="AB123" s="682"/>
      <c r="AC123" s="527"/>
      <c r="AD123" s="528"/>
      <c r="AE123" s="528"/>
      <c r="AF123" s="528"/>
      <c r="AG123" s="529"/>
      <c r="AH123" s="521"/>
      <c r="AI123" s="522"/>
      <c r="AJ123" s="522"/>
      <c r="AK123" s="522"/>
      <c r="AL123" s="522"/>
      <c r="AM123" s="522"/>
      <c r="AN123" s="522"/>
      <c r="AO123" s="522"/>
      <c r="AP123" s="522"/>
      <c r="AQ123" s="522"/>
      <c r="AR123" s="522"/>
      <c r="AS123" s="522"/>
      <c r="AT123" s="523"/>
      <c r="AU123" s="479"/>
      <c r="AV123" s="480"/>
      <c r="AW123" s="480"/>
      <c r="AX123" s="481"/>
    </row>
    <row r="124" spans="1:50" ht="24.75" customHeight="1" x14ac:dyDescent="0.15">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70"/>
    </row>
    <row r="135" spans="1:50" ht="24.75" customHeight="1" x14ac:dyDescent="0.15">
      <c r="A135" s="918"/>
      <c r="B135" s="919"/>
      <c r="C135" s="919"/>
      <c r="D135" s="919"/>
      <c r="E135" s="919"/>
      <c r="F135" s="920"/>
      <c r="G135" s="454" t="s">
        <v>19</v>
      </c>
      <c r="H135" s="525"/>
      <c r="I135" s="525"/>
      <c r="J135" s="525"/>
      <c r="K135" s="525"/>
      <c r="L135" s="524" t="s">
        <v>20</v>
      </c>
      <c r="M135" s="525"/>
      <c r="N135" s="525"/>
      <c r="O135" s="525"/>
      <c r="P135" s="525"/>
      <c r="Q135" s="525"/>
      <c r="R135" s="525"/>
      <c r="S135" s="525"/>
      <c r="T135" s="525"/>
      <c r="U135" s="525"/>
      <c r="V135" s="525"/>
      <c r="W135" s="525"/>
      <c r="X135" s="526"/>
      <c r="Y135" s="471" t="s">
        <v>21</v>
      </c>
      <c r="Z135" s="472"/>
      <c r="AA135" s="472"/>
      <c r="AB135" s="675"/>
      <c r="AC135" s="454" t="s">
        <v>19</v>
      </c>
      <c r="AD135" s="525"/>
      <c r="AE135" s="525"/>
      <c r="AF135" s="525"/>
      <c r="AG135" s="525"/>
      <c r="AH135" s="524" t="s">
        <v>20</v>
      </c>
      <c r="AI135" s="525"/>
      <c r="AJ135" s="525"/>
      <c r="AK135" s="525"/>
      <c r="AL135" s="525"/>
      <c r="AM135" s="525"/>
      <c r="AN135" s="525"/>
      <c r="AO135" s="525"/>
      <c r="AP135" s="525"/>
      <c r="AQ135" s="525"/>
      <c r="AR135" s="525"/>
      <c r="AS135" s="525"/>
      <c r="AT135" s="526"/>
      <c r="AU135" s="471" t="s">
        <v>21</v>
      </c>
      <c r="AV135" s="472"/>
      <c r="AW135" s="472"/>
      <c r="AX135" s="473"/>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79"/>
      <c r="Z136" s="480"/>
      <c r="AA136" s="480"/>
      <c r="AB136" s="682"/>
      <c r="AC136" s="527"/>
      <c r="AD136" s="528"/>
      <c r="AE136" s="528"/>
      <c r="AF136" s="528"/>
      <c r="AG136" s="529"/>
      <c r="AH136" s="521"/>
      <c r="AI136" s="522"/>
      <c r="AJ136" s="522"/>
      <c r="AK136" s="522"/>
      <c r="AL136" s="522"/>
      <c r="AM136" s="522"/>
      <c r="AN136" s="522"/>
      <c r="AO136" s="522"/>
      <c r="AP136" s="522"/>
      <c r="AQ136" s="522"/>
      <c r="AR136" s="522"/>
      <c r="AS136" s="522"/>
      <c r="AT136" s="523"/>
      <c r="AU136" s="479"/>
      <c r="AV136" s="480"/>
      <c r="AW136" s="480"/>
      <c r="AX136" s="481"/>
    </row>
    <row r="137" spans="1:50" ht="24.75" customHeight="1" x14ac:dyDescent="0.15">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70"/>
    </row>
    <row r="148" spans="1:50" ht="24.75" customHeight="1" x14ac:dyDescent="0.15">
      <c r="A148" s="918"/>
      <c r="B148" s="919"/>
      <c r="C148" s="919"/>
      <c r="D148" s="919"/>
      <c r="E148" s="919"/>
      <c r="F148" s="920"/>
      <c r="G148" s="454" t="s">
        <v>19</v>
      </c>
      <c r="H148" s="525"/>
      <c r="I148" s="525"/>
      <c r="J148" s="525"/>
      <c r="K148" s="525"/>
      <c r="L148" s="524" t="s">
        <v>20</v>
      </c>
      <c r="M148" s="525"/>
      <c r="N148" s="525"/>
      <c r="O148" s="525"/>
      <c r="P148" s="525"/>
      <c r="Q148" s="525"/>
      <c r="R148" s="525"/>
      <c r="S148" s="525"/>
      <c r="T148" s="525"/>
      <c r="U148" s="525"/>
      <c r="V148" s="525"/>
      <c r="W148" s="525"/>
      <c r="X148" s="526"/>
      <c r="Y148" s="471" t="s">
        <v>21</v>
      </c>
      <c r="Z148" s="472"/>
      <c r="AA148" s="472"/>
      <c r="AB148" s="675"/>
      <c r="AC148" s="454" t="s">
        <v>19</v>
      </c>
      <c r="AD148" s="525"/>
      <c r="AE148" s="525"/>
      <c r="AF148" s="525"/>
      <c r="AG148" s="525"/>
      <c r="AH148" s="524" t="s">
        <v>20</v>
      </c>
      <c r="AI148" s="525"/>
      <c r="AJ148" s="525"/>
      <c r="AK148" s="525"/>
      <c r="AL148" s="525"/>
      <c r="AM148" s="525"/>
      <c r="AN148" s="525"/>
      <c r="AO148" s="525"/>
      <c r="AP148" s="525"/>
      <c r="AQ148" s="525"/>
      <c r="AR148" s="525"/>
      <c r="AS148" s="525"/>
      <c r="AT148" s="526"/>
      <c r="AU148" s="471" t="s">
        <v>21</v>
      </c>
      <c r="AV148" s="472"/>
      <c r="AW148" s="472"/>
      <c r="AX148" s="473"/>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79"/>
      <c r="Z149" s="480"/>
      <c r="AA149" s="480"/>
      <c r="AB149" s="682"/>
      <c r="AC149" s="527"/>
      <c r="AD149" s="528"/>
      <c r="AE149" s="528"/>
      <c r="AF149" s="528"/>
      <c r="AG149" s="529"/>
      <c r="AH149" s="521"/>
      <c r="AI149" s="522"/>
      <c r="AJ149" s="522"/>
      <c r="AK149" s="522"/>
      <c r="AL149" s="522"/>
      <c r="AM149" s="522"/>
      <c r="AN149" s="522"/>
      <c r="AO149" s="522"/>
      <c r="AP149" s="522"/>
      <c r="AQ149" s="522"/>
      <c r="AR149" s="522"/>
      <c r="AS149" s="522"/>
      <c r="AT149" s="523"/>
      <c r="AU149" s="479"/>
      <c r="AV149" s="480"/>
      <c r="AW149" s="480"/>
      <c r="AX149" s="481"/>
    </row>
    <row r="150" spans="1:50" ht="24.75" customHeight="1" x14ac:dyDescent="0.15">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70"/>
    </row>
    <row r="162" spans="1:50" ht="24.75" customHeight="1" x14ac:dyDescent="0.15">
      <c r="A162" s="918"/>
      <c r="B162" s="919"/>
      <c r="C162" s="919"/>
      <c r="D162" s="919"/>
      <c r="E162" s="919"/>
      <c r="F162" s="920"/>
      <c r="G162" s="454" t="s">
        <v>19</v>
      </c>
      <c r="H162" s="525"/>
      <c r="I162" s="525"/>
      <c r="J162" s="525"/>
      <c r="K162" s="525"/>
      <c r="L162" s="524" t="s">
        <v>20</v>
      </c>
      <c r="M162" s="525"/>
      <c r="N162" s="525"/>
      <c r="O162" s="525"/>
      <c r="P162" s="525"/>
      <c r="Q162" s="525"/>
      <c r="R162" s="525"/>
      <c r="S162" s="525"/>
      <c r="T162" s="525"/>
      <c r="U162" s="525"/>
      <c r="V162" s="525"/>
      <c r="W162" s="525"/>
      <c r="X162" s="526"/>
      <c r="Y162" s="471" t="s">
        <v>21</v>
      </c>
      <c r="Z162" s="472"/>
      <c r="AA162" s="472"/>
      <c r="AB162" s="675"/>
      <c r="AC162" s="454" t="s">
        <v>19</v>
      </c>
      <c r="AD162" s="525"/>
      <c r="AE162" s="525"/>
      <c r="AF162" s="525"/>
      <c r="AG162" s="525"/>
      <c r="AH162" s="524" t="s">
        <v>20</v>
      </c>
      <c r="AI162" s="525"/>
      <c r="AJ162" s="525"/>
      <c r="AK162" s="525"/>
      <c r="AL162" s="525"/>
      <c r="AM162" s="525"/>
      <c r="AN162" s="525"/>
      <c r="AO162" s="525"/>
      <c r="AP162" s="525"/>
      <c r="AQ162" s="525"/>
      <c r="AR162" s="525"/>
      <c r="AS162" s="525"/>
      <c r="AT162" s="526"/>
      <c r="AU162" s="471" t="s">
        <v>21</v>
      </c>
      <c r="AV162" s="472"/>
      <c r="AW162" s="472"/>
      <c r="AX162" s="473"/>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79"/>
      <c r="Z163" s="480"/>
      <c r="AA163" s="480"/>
      <c r="AB163" s="682"/>
      <c r="AC163" s="527"/>
      <c r="AD163" s="528"/>
      <c r="AE163" s="528"/>
      <c r="AF163" s="528"/>
      <c r="AG163" s="529"/>
      <c r="AH163" s="521"/>
      <c r="AI163" s="522"/>
      <c r="AJ163" s="522"/>
      <c r="AK163" s="522"/>
      <c r="AL163" s="522"/>
      <c r="AM163" s="522"/>
      <c r="AN163" s="522"/>
      <c r="AO163" s="522"/>
      <c r="AP163" s="522"/>
      <c r="AQ163" s="522"/>
      <c r="AR163" s="522"/>
      <c r="AS163" s="522"/>
      <c r="AT163" s="523"/>
      <c r="AU163" s="479"/>
      <c r="AV163" s="480"/>
      <c r="AW163" s="480"/>
      <c r="AX163" s="481"/>
    </row>
    <row r="164" spans="1:50" ht="24.75" customHeight="1" x14ac:dyDescent="0.15">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70"/>
    </row>
    <row r="175" spans="1:50" ht="25.5" customHeight="1" x14ac:dyDescent="0.15">
      <c r="A175" s="918"/>
      <c r="B175" s="919"/>
      <c r="C175" s="919"/>
      <c r="D175" s="919"/>
      <c r="E175" s="919"/>
      <c r="F175" s="920"/>
      <c r="G175" s="454" t="s">
        <v>19</v>
      </c>
      <c r="H175" s="525"/>
      <c r="I175" s="525"/>
      <c r="J175" s="525"/>
      <c r="K175" s="525"/>
      <c r="L175" s="524" t="s">
        <v>20</v>
      </c>
      <c r="M175" s="525"/>
      <c r="N175" s="525"/>
      <c r="O175" s="525"/>
      <c r="P175" s="525"/>
      <c r="Q175" s="525"/>
      <c r="R175" s="525"/>
      <c r="S175" s="525"/>
      <c r="T175" s="525"/>
      <c r="U175" s="525"/>
      <c r="V175" s="525"/>
      <c r="W175" s="525"/>
      <c r="X175" s="526"/>
      <c r="Y175" s="471" t="s">
        <v>21</v>
      </c>
      <c r="Z175" s="472"/>
      <c r="AA175" s="472"/>
      <c r="AB175" s="675"/>
      <c r="AC175" s="454" t="s">
        <v>19</v>
      </c>
      <c r="AD175" s="525"/>
      <c r="AE175" s="525"/>
      <c r="AF175" s="525"/>
      <c r="AG175" s="525"/>
      <c r="AH175" s="524" t="s">
        <v>20</v>
      </c>
      <c r="AI175" s="525"/>
      <c r="AJ175" s="525"/>
      <c r="AK175" s="525"/>
      <c r="AL175" s="525"/>
      <c r="AM175" s="525"/>
      <c r="AN175" s="525"/>
      <c r="AO175" s="525"/>
      <c r="AP175" s="525"/>
      <c r="AQ175" s="525"/>
      <c r="AR175" s="525"/>
      <c r="AS175" s="525"/>
      <c r="AT175" s="526"/>
      <c r="AU175" s="471" t="s">
        <v>21</v>
      </c>
      <c r="AV175" s="472"/>
      <c r="AW175" s="472"/>
      <c r="AX175" s="473"/>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79"/>
      <c r="Z176" s="480"/>
      <c r="AA176" s="480"/>
      <c r="AB176" s="682"/>
      <c r="AC176" s="527"/>
      <c r="AD176" s="528"/>
      <c r="AE176" s="528"/>
      <c r="AF176" s="528"/>
      <c r="AG176" s="529"/>
      <c r="AH176" s="521"/>
      <c r="AI176" s="522"/>
      <c r="AJ176" s="522"/>
      <c r="AK176" s="522"/>
      <c r="AL176" s="522"/>
      <c r="AM176" s="522"/>
      <c r="AN176" s="522"/>
      <c r="AO176" s="522"/>
      <c r="AP176" s="522"/>
      <c r="AQ176" s="522"/>
      <c r="AR176" s="522"/>
      <c r="AS176" s="522"/>
      <c r="AT176" s="523"/>
      <c r="AU176" s="479"/>
      <c r="AV176" s="480"/>
      <c r="AW176" s="480"/>
      <c r="AX176" s="481"/>
    </row>
    <row r="177" spans="1:50" ht="24.75" customHeight="1" x14ac:dyDescent="0.15">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70"/>
    </row>
    <row r="188" spans="1:50" ht="24.75" customHeight="1" x14ac:dyDescent="0.15">
      <c r="A188" s="918"/>
      <c r="B188" s="919"/>
      <c r="C188" s="919"/>
      <c r="D188" s="919"/>
      <c r="E188" s="919"/>
      <c r="F188" s="920"/>
      <c r="G188" s="454" t="s">
        <v>19</v>
      </c>
      <c r="H188" s="525"/>
      <c r="I188" s="525"/>
      <c r="J188" s="525"/>
      <c r="K188" s="525"/>
      <c r="L188" s="524" t="s">
        <v>20</v>
      </c>
      <c r="M188" s="525"/>
      <c r="N188" s="525"/>
      <c r="O188" s="525"/>
      <c r="P188" s="525"/>
      <c r="Q188" s="525"/>
      <c r="R188" s="525"/>
      <c r="S188" s="525"/>
      <c r="T188" s="525"/>
      <c r="U188" s="525"/>
      <c r="V188" s="525"/>
      <c r="W188" s="525"/>
      <c r="X188" s="526"/>
      <c r="Y188" s="471" t="s">
        <v>21</v>
      </c>
      <c r="Z188" s="472"/>
      <c r="AA188" s="472"/>
      <c r="AB188" s="675"/>
      <c r="AC188" s="454" t="s">
        <v>19</v>
      </c>
      <c r="AD188" s="525"/>
      <c r="AE188" s="525"/>
      <c r="AF188" s="525"/>
      <c r="AG188" s="525"/>
      <c r="AH188" s="524" t="s">
        <v>20</v>
      </c>
      <c r="AI188" s="525"/>
      <c r="AJ188" s="525"/>
      <c r="AK188" s="525"/>
      <c r="AL188" s="525"/>
      <c r="AM188" s="525"/>
      <c r="AN188" s="525"/>
      <c r="AO188" s="525"/>
      <c r="AP188" s="525"/>
      <c r="AQ188" s="525"/>
      <c r="AR188" s="525"/>
      <c r="AS188" s="525"/>
      <c r="AT188" s="526"/>
      <c r="AU188" s="471" t="s">
        <v>21</v>
      </c>
      <c r="AV188" s="472"/>
      <c r="AW188" s="472"/>
      <c r="AX188" s="473"/>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79"/>
      <c r="Z189" s="480"/>
      <c r="AA189" s="480"/>
      <c r="AB189" s="682"/>
      <c r="AC189" s="527"/>
      <c r="AD189" s="528"/>
      <c r="AE189" s="528"/>
      <c r="AF189" s="528"/>
      <c r="AG189" s="529"/>
      <c r="AH189" s="521"/>
      <c r="AI189" s="522"/>
      <c r="AJ189" s="522"/>
      <c r="AK189" s="522"/>
      <c r="AL189" s="522"/>
      <c r="AM189" s="522"/>
      <c r="AN189" s="522"/>
      <c r="AO189" s="522"/>
      <c r="AP189" s="522"/>
      <c r="AQ189" s="522"/>
      <c r="AR189" s="522"/>
      <c r="AS189" s="522"/>
      <c r="AT189" s="523"/>
      <c r="AU189" s="479"/>
      <c r="AV189" s="480"/>
      <c r="AW189" s="480"/>
      <c r="AX189" s="481"/>
    </row>
    <row r="190" spans="1:50" ht="24.75" customHeight="1" x14ac:dyDescent="0.15">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70"/>
    </row>
    <row r="201" spans="1:50" ht="24.75" customHeight="1" x14ac:dyDescent="0.15">
      <c r="A201" s="918"/>
      <c r="B201" s="919"/>
      <c r="C201" s="919"/>
      <c r="D201" s="919"/>
      <c r="E201" s="919"/>
      <c r="F201" s="920"/>
      <c r="G201" s="454" t="s">
        <v>19</v>
      </c>
      <c r="H201" s="525"/>
      <c r="I201" s="525"/>
      <c r="J201" s="525"/>
      <c r="K201" s="525"/>
      <c r="L201" s="524" t="s">
        <v>20</v>
      </c>
      <c r="M201" s="525"/>
      <c r="N201" s="525"/>
      <c r="O201" s="525"/>
      <c r="P201" s="525"/>
      <c r="Q201" s="525"/>
      <c r="R201" s="525"/>
      <c r="S201" s="525"/>
      <c r="T201" s="525"/>
      <c r="U201" s="525"/>
      <c r="V201" s="525"/>
      <c r="W201" s="525"/>
      <c r="X201" s="526"/>
      <c r="Y201" s="471" t="s">
        <v>21</v>
      </c>
      <c r="Z201" s="472"/>
      <c r="AA201" s="472"/>
      <c r="AB201" s="675"/>
      <c r="AC201" s="454" t="s">
        <v>19</v>
      </c>
      <c r="AD201" s="525"/>
      <c r="AE201" s="525"/>
      <c r="AF201" s="525"/>
      <c r="AG201" s="525"/>
      <c r="AH201" s="524" t="s">
        <v>20</v>
      </c>
      <c r="AI201" s="525"/>
      <c r="AJ201" s="525"/>
      <c r="AK201" s="525"/>
      <c r="AL201" s="525"/>
      <c r="AM201" s="525"/>
      <c r="AN201" s="525"/>
      <c r="AO201" s="525"/>
      <c r="AP201" s="525"/>
      <c r="AQ201" s="525"/>
      <c r="AR201" s="525"/>
      <c r="AS201" s="525"/>
      <c r="AT201" s="526"/>
      <c r="AU201" s="471" t="s">
        <v>21</v>
      </c>
      <c r="AV201" s="472"/>
      <c r="AW201" s="472"/>
      <c r="AX201" s="473"/>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79"/>
      <c r="Z202" s="480"/>
      <c r="AA202" s="480"/>
      <c r="AB202" s="682"/>
      <c r="AC202" s="527"/>
      <c r="AD202" s="528"/>
      <c r="AE202" s="528"/>
      <c r="AF202" s="528"/>
      <c r="AG202" s="529"/>
      <c r="AH202" s="521"/>
      <c r="AI202" s="522"/>
      <c r="AJ202" s="522"/>
      <c r="AK202" s="522"/>
      <c r="AL202" s="522"/>
      <c r="AM202" s="522"/>
      <c r="AN202" s="522"/>
      <c r="AO202" s="522"/>
      <c r="AP202" s="522"/>
      <c r="AQ202" s="522"/>
      <c r="AR202" s="522"/>
      <c r="AS202" s="522"/>
      <c r="AT202" s="523"/>
      <c r="AU202" s="479"/>
      <c r="AV202" s="480"/>
      <c r="AW202" s="480"/>
      <c r="AX202" s="481"/>
    </row>
    <row r="203" spans="1:50" ht="24.75" customHeight="1" x14ac:dyDescent="0.15">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70"/>
    </row>
    <row r="215" spans="1:50" ht="24.75" customHeight="1" x14ac:dyDescent="0.15">
      <c r="A215" s="918"/>
      <c r="B215" s="919"/>
      <c r="C215" s="919"/>
      <c r="D215" s="919"/>
      <c r="E215" s="919"/>
      <c r="F215" s="920"/>
      <c r="G215" s="454" t="s">
        <v>19</v>
      </c>
      <c r="H215" s="525"/>
      <c r="I215" s="525"/>
      <c r="J215" s="525"/>
      <c r="K215" s="525"/>
      <c r="L215" s="524" t="s">
        <v>20</v>
      </c>
      <c r="M215" s="525"/>
      <c r="N215" s="525"/>
      <c r="O215" s="525"/>
      <c r="P215" s="525"/>
      <c r="Q215" s="525"/>
      <c r="R215" s="525"/>
      <c r="S215" s="525"/>
      <c r="T215" s="525"/>
      <c r="U215" s="525"/>
      <c r="V215" s="525"/>
      <c r="W215" s="525"/>
      <c r="X215" s="526"/>
      <c r="Y215" s="471" t="s">
        <v>21</v>
      </c>
      <c r="Z215" s="472"/>
      <c r="AA215" s="472"/>
      <c r="AB215" s="675"/>
      <c r="AC215" s="454" t="s">
        <v>19</v>
      </c>
      <c r="AD215" s="525"/>
      <c r="AE215" s="525"/>
      <c r="AF215" s="525"/>
      <c r="AG215" s="525"/>
      <c r="AH215" s="524" t="s">
        <v>20</v>
      </c>
      <c r="AI215" s="525"/>
      <c r="AJ215" s="525"/>
      <c r="AK215" s="525"/>
      <c r="AL215" s="525"/>
      <c r="AM215" s="525"/>
      <c r="AN215" s="525"/>
      <c r="AO215" s="525"/>
      <c r="AP215" s="525"/>
      <c r="AQ215" s="525"/>
      <c r="AR215" s="525"/>
      <c r="AS215" s="525"/>
      <c r="AT215" s="526"/>
      <c r="AU215" s="471" t="s">
        <v>21</v>
      </c>
      <c r="AV215" s="472"/>
      <c r="AW215" s="472"/>
      <c r="AX215" s="473"/>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79"/>
      <c r="Z216" s="480"/>
      <c r="AA216" s="480"/>
      <c r="AB216" s="682"/>
      <c r="AC216" s="527"/>
      <c r="AD216" s="528"/>
      <c r="AE216" s="528"/>
      <c r="AF216" s="528"/>
      <c r="AG216" s="529"/>
      <c r="AH216" s="521"/>
      <c r="AI216" s="522"/>
      <c r="AJ216" s="522"/>
      <c r="AK216" s="522"/>
      <c r="AL216" s="522"/>
      <c r="AM216" s="522"/>
      <c r="AN216" s="522"/>
      <c r="AO216" s="522"/>
      <c r="AP216" s="522"/>
      <c r="AQ216" s="522"/>
      <c r="AR216" s="522"/>
      <c r="AS216" s="522"/>
      <c r="AT216" s="523"/>
      <c r="AU216" s="479"/>
      <c r="AV216" s="480"/>
      <c r="AW216" s="480"/>
      <c r="AX216" s="481"/>
    </row>
    <row r="217" spans="1:50" ht="24.75" customHeight="1" x14ac:dyDescent="0.15">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70"/>
    </row>
    <row r="228" spans="1:50" ht="25.5" customHeight="1" x14ac:dyDescent="0.15">
      <c r="A228" s="918"/>
      <c r="B228" s="919"/>
      <c r="C228" s="919"/>
      <c r="D228" s="919"/>
      <c r="E228" s="919"/>
      <c r="F228" s="920"/>
      <c r="G228" s="454" t="s">
        <v>19</v>
      </c>
      <c r="H228" s="525"/>
      <c r="I228" s="525"/>
      <c r="J228" s="525"/>
      <c r="K228" s="525"/>
      <c r="L228" s="524" t="s">
        <v>20</v>
      </c>
      <c r="M228" s="525"/>
      <c r="N228" s="525"/>
      <c r="O228" s="525"/>
      <c r="P228" s="525"/>
      <c r="Q228" s="525"/>
      <c r="R228" s="525"/>
      <c r="S228" s="525"/>
      <c r="T228" s="525"/>
      <c r="U228" s="525"/>
      <c r="V228" s="525"/>
      <c r="W228" s="525"/>
      <c r="X228" s="526"/>
      <c r="Y228" s="471" t="s">
        <v>21</v>
      </c>
      <c r="Z228" s="472"/>
      <c r="AA228" s="472"/>
      <c r="AB228" s="675"/>
      <c r="AC228" s="454" t="s">
        <v>19</v>
      </c>
      <c r="AD228" s="525"/>
      <c r="AE228" s="525"/>
      <c r="AF228" s="525"/>
      <c r="AG228" s="525"/>
      <c r="AH228" s="524" t="s">
        <v>20</v>
      </c>
      <c r="AI228" s="525"/>
      <c r="AJ228" s="525"/>
      <c r="AK228" s="525"/>
      <c r="AL228" s="525"/>
      <c r="AM228" s="525"/>
      <c r="AN228" s="525"/>
      <c r="AO228" s="525"/>
      <c r="AP228" s="525"/>
      <c r="AQ228" s="525"/>
      <c r="AR228" s="525"/>
      <c r="AS228" s="525"/>
      <c r="AT228" s="526"/>
      <c r="AU228" s="471" t="s">
        <v>21</v>
      </c>
      <c r="AV228" s="472"/>
      <c r="AW228" s="472"/>
      <c r="AX228" s="473"/>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79"/>
      <c r="Z229" s="480"/>
      <c r="AA229" s="480"/>
      <c r="AB229" s="682"/>
      <c r="AC229" s="527"/>
      <c r="AD229" s="528"/>
      <c r="AE229" s="528"/>
      <c r="AF229" s="528"/>
      <c r="AG229" s="529"/>
      <c r="AH229" s="521"/>
      <c r="AI229" s="522"/>
      <c r="AJ229" s="522"/>
      <c r="AK229" s="522"/>
      <c r="AL229" s="522"/>
      <c r="AM229" s="522"/>
      <c r="AN229" s="522"/>
      <c r="AO229" s="522"/>
      <c r="AP229" s="522"/>
      <c r="AQ229" s="522"/>
      <c r="AR229" s="522"/>
      <c r="AS229" s="522"/>
      <c r="AT229" s="523"/>
      <c r="AU229" s="479"/>
      <c r="AV229" s="480"/>
      <c r="AW229" s="480"/>
      <c r="AX229" s="481"/>
    </row>
    <row r="230" spans="1:50" ht="24.75" customHeight="1" x14ac:dyDescent="0.15">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70"/>
    </row>
    <row r="241" spans="1:50" ht="24.75" customHeight="1" x14ac:dyDescent="0.15">
      <c r="A241" s="918"/>
      <c r="B241" s="919"/>
      <c r="C241" s="919"/>
      <c r="D241" s="919"/>
      <c r="E241" s="919"/>
      <c r="F241" s="920"/>
      <c r="G241" s="454" t="s">
        <v>19</v>
      </c>
      <c r="H241" s="525"/>
      <c r="I241" s="525"/>
      <c r="J241" s="525"/>
      <c r="K241" s="525"/>
      <c r="L241" s="524" t="s">
        <v>20</v>
      </c>
      <c r="M241" s="525"/>
      <c r="N241" s="525"/>
      <c r="O241" s="525"/>
      <c r="P241" s="525"/>
      <c r="Q241" s="525"/>
      <c r="R241" s="525"/>
      <c r="S241" s="525"/>
      <c r="T241" s="525"/>
      <c r="U241" s="525"/>
      <c r="V241" s="525"/>
      <c r="W241" s="525"/>
      <c r="X241" s="526"/>
      <c r="Y241" s="471" t="s">
        <v>21</v>
      </c>
      <c r="Z241" s="472"/>
      <c r="AA241" s="472"/>
      <c r="AB241" s="675"/>
      <c r="AC241" s="454" t="s">
        <v>19</v>
      </c>
      <c r="AD241" s="525"/>
      <c r="AE241" s="525"/>
      <c r="AF241" s="525"/>
      <c r="AG241" s="525"/>
      <c r="AH241" s="524" t="s">
        <v>20</v>
      </c>
      <c r="AI241" s="525"/>
      <c r="AJ241" s="525"/>
      <c r="AK241" s="525"/>
      <c r="AL241" s="525"/>
      <c r="AM241" s="525"/>
      <c r="AN241" s="525"/>
      <c r="AO241" s="525"/>
      <c r="AP241" s="525"/>
      <c r="AQ241" s="525"/>
      <c r="AR241" s="525"/>
      <c r="AS241" s="525"/>
      <c r="AT241" s="526"/>
      <c r="AU241" s="471" t="s">
        <v>21</v>
      </c>
      <c r="AV241" s="472"/>
      <c r="AW241" s="472"/>
      <c r="AX241" s="473"/>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79"/>
      <c r="Z242" s="480"/>
      <c r="AA242" s="480"/>
      <c r="AB242" s="682"/>
      <c r="AC242" s="527"/>
      <c r="AD242" s="528"/>
      <c r="AE242" s="528"/>
      <c r="AF242" s="528"/>
      <c r="AG242" s="529"/>
      <c r="AH242" s="521"/>
      <c r="AI242" s="522"/>
      <c r="AJ242" s="522"/>
      <c r="AK242" s="522"/>
      <c r="AL242" s="522"/>
      <c r="AM242" s="522"/>
      <c r="AN242" s="522"/>
      <c r="AO242" s="522"/>
      <c r="AP242" s="522"/>
      <c r="AQ242" s="522"/>
      <c r="AR242" s="522"/>
      <c r="AS242" s="522"/>
      <c r="AT242" s="523"/>
      <c r="AU242" s="479"/>
      <c r="AV242" s="480"/>
      <c r="AW242" s="480"/>
      <c r="AX242" s="481"/>
    </row>
    <row r="243" spans="1:50" ht="24.75" customHeight="1" x14ac:dyDescent="0.15">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70"/>
    </row>
    <row r="254" spans="1:50" ht="24.75" customHeight="1" x14ac:dyDescent="0.15">
      <c r="A254" s="918"/>
      <c r="B254" s="919"/>
      <c r="C254" s="919"/>
      <c r="D254" s="919"/>
      <c r="E254" s="919"/>
      <c r="F254" s="920"/>
      <c r="G254" s="454" t="s">
        <v>19</v>
      </c>
      <c r="H254" s="525"/>
      <c r="I254" s="525"/>
      <c r="J254" s="525"/>
      <c r="K254" s="525"/>
      <c r="L254" s="524" t="s">
        <v>20</v>
      </c>
      <c r="M254" s="525"/>
      <c r="N254" s="525"/>
      <c r="O254" s="525"/>
      <c r="P254" s="525"/>
      <c r="Q254" s="525"/>
      <c r="R254" s="525"/>
      <c r="S254" s="525"/>
      <c r="T254" s="525"/>
      <c r="U254" s="525"/>
      <c r="V254" s="525"/>
      <c r="W254" s="525"/>
      <c r="X254" s="526"/>
      <c r="Y254" s="471" t="s">
        <v>21</v>
      </c>
      <c r="Z254" s="472"/>
      <c r="AA254" s="472"/>
      <c r="AB254" s="675"/>
      <c r="AC254" s="454" t="s">
        <v>19</v>
      </c>
      <c r="AD254" s="525"/>
      <c r="AE254" s="525"/>
      <c r="AF254" s="525"/>
      <c r="AG254" s="525"/>
      <c r="AH254" s="524" t="s">
        <v>20</v>
      </c>
      <c r="AI254" s="525"/>
      <c r="AJ254" s="525"/>
      <c r="AK254" s="525"/>
      <c r="AL254" s="525"/>
      <c r="AM254" s="525"/>
      <c r="AN254" s="525"/>
      <c r="AO254" s="525"/>
      <c r="AP254" s="525"/>
      <c r="AQ254" s="525"/>
      <c r="AR254" s="525"/>
      <c r="AS254" s="525"/>
      <c r="AT254" s="526"/>
      <c r="AU254" s="471" t="s">
        <v>21</v>
      </c>
      <c r="AV254" s="472"/>
      <c r="AW254" s="472"/>
      <c r="AX254" s="473"/>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79"/>
      <c r="Z255" s="480"/>
      <c r="AA255" s="480"/>
      <c r="AB255" s="682"/>
      <c r="AC255" s="527"/>
      <c r="AD255" s="528"/>
      <c r="AE255" s="528"/>
      <c r="AF255" s="528"/>
      <c r="AG255" s="529"/>
      <c r="AH255" s="521"/>
      <c r="AI255" s="522"/>
      <c r="AJ255" s="522"/>
      <c r="AK255" s="522"/>
      <c r="AL255" s="522"/>
      <c r="AM255" s="522"/>
      <c r="AN255" s="522"/>
      <c r="AO255" s="522"/>
      <c r="AP255" s="522"/>
      <c r="AQ255" s="522"/>
      <c r="AR255" s="522"/>
      <c r="AS255" s="522"/>
      <c r="AT255" s="523"/>
      <c r="AU255" s="479"/>
      <c r="AV255" s="480"/>
      <c r="AW255" s="480"/>
      <c r="AX255" s="481"/>
    </row>
    <row r="256" spans="1:50" ht="24.75" customHeight="1" x14ac:dyDescent="0.15">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713" sqref="C713:AX71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2016-08-27T03:32:43Z</cp:lastPrinted>
  <dcterms:created xsi:type="dcterms:W3CDTF">2012-03-13T00:50:25Z</dcterms:created>
  <dcterms:modified xsi:type="dcterms:W3CDTF">2016-09-06T13:56:36Z</dcterms:modified>
</cp:coreProperties>
</file>