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<sst xmlns="http://schemas.openxmlformats.org/spreadsheetml/2006/main" count="2155" uniqueCount="577">
  <si>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</si>
  <si>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</si>
  <si>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</si>
  <si>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</si>
  <si>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</si>
  <si>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</si>
  <si>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</si>
  <si>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</si>
  <si>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</si>
  <si>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</si>
  <si>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</si>
  <si>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</si>
  <si>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</si>
  <si>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</si>
  <si>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</si>
  <si>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</si>
  <si>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</si>
  <si>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</si>
  <si>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</si>
  <si>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</si>
  <si>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</si>
  <si>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</si>
  <si>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</si>
  <si>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</si>
  <si>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</si>
  <si>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</si>
  <si>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</si>
  <si>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</si>
  <si>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</si>
  <si>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</si>
  <si>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</si>
  <si>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</si>
  <si>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</si>
  <si>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</si>
  <si>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</si>
  <si>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</si>
  <si>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</si>
  <si>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</si>
  <si>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</si>
  <si>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</si>
  <si>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</si>
  <si>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</si>
  <si>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</si>
  <si>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</si>
  <si>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</si>
  <si>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</si>
  <si>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</si>
  <si>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</si>
  <si>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</si>
  <si>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</si>
  <si>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</si>
  <si>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</si>
  <si>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</si>
  <si>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</si>
  <si>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</si>
  <si>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</si>
  <si>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</si>
  <si>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</si>
  <si>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</si>
  <si>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</si>
  <si>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</si>
  <si>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</si>
  <si>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</si>
  <si>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</si>
  <si>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</si>
  <si>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</si>
  <si>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</si>
  <si>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</si>
  <si>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</si>
  <si>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</si>
  <si>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</si>
  <si>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</si>
  <si>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</si>
  <si>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</si>
  <si>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</si>
  <si>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</si>
  <si>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</si>
  <si>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</si>
  <si>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</si>
  <si>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</si>
  <si>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</si>
  <si>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</si>
  <si>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</si>
  <si>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</si>
  <si>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</si>
  <si>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</si>
  <si>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</si>
  <si>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</si>
  <si>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</si>
  <si>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</si>
  <si>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</si>
  <si>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</si>
  <si>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</si>
  <si>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</si>
  <si>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</si>
  <si>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</si>
  <si>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</si>
  <si>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</si>
  <si>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</si>
  <si>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</si>
  <si>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</si>
  <si>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</si>
  <si>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</si>
  <si>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</si>
  <si>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</si>
  <si>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</si>
  <si>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</si>
  <si>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</si>
  <si>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</si>
  <si>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</si>
  <si>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</si>
  <si>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</si>
  <si>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</si>
  <si>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</si>
  <si>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</si>
  <si>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</si>
  <si>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</si>
  <si>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</si>
  <si>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</si>
  <si>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</si>
  <si>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</si>
  <si>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</si>
  <si>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</si>
  <si>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</si>
  <si>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</si>
  <si>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</si>
  <si>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</si>
  <si>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</si>
  <si>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</si>
  <si>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</si>
  <si>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</si>
  <si>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</si>
  <si>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</si>
  <si>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</si>
  <si>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</si>
  <si>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</si>
  <si>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</si>
  <si>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</si>
  <si>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</si>
  <si>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</si>
  <si>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</si>
  <si>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</si>
  <si>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</si>
  <si>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</si>
  <si>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</si>
  <si>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</si>
  <si>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</si>
  <si>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</si>
  <si>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</si>
  <si>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</si>
  <si>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</si>
  <si>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</si>
  <si>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</si>
  <si>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</si>
  <si>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</si>
  <si>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</si>
  <si>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</si>
  <si>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</si>
  <si>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</si>
  <si>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</si>
  <si>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</si>
  <si>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</si>
  <si>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</si>
  <si>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</si>
  <si>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</si>
  <si>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</si>
  <si>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</si>
  <si>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</si>
  <si>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</si>
  <si>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</si>
  <si>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</si>
  <si>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</si>
  <si>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</si>
  <si>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</si>
  <si>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</si>
  <si>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</si>
  <si>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</si>
  <si>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</si>
  <si>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</si>
  <si>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</si>
  <si>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</si>
  <si>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</si>
  <si>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</si>
  <si>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</si>
  <si>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</si>
  <si>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</si>
  <si>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</si>
  <si>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</si>
  <si>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</si>
  <si>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</si>
  <si>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</si>
  <si>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</si>
  <si>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</si>
  <si>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</si>
  <si>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</si>
  <si>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</si>
  <si>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</si>
  <si>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</si>
  <si>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</si>
  <si>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</si>
  <si>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</si>
  <si>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</si>
  <si>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</si>
  <si>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</si>
  <si>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</si>
  <si>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</si>
  <si>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</si>
  <si>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</si>
  <si>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</si>
  <si>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</si>
  <si>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</si>
  <si>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</si>
  <si>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</si>
  <si>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</si>
  <si>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</si>
  <si>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</si>
  <si>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</si>
  <si>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</si>
  <si>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</si>
  <si>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</si>
  <si>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</si>
  <si>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</si>
  <si>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</si>
  <si>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</si>
  <si>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</si>
  <si>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</si>
  <si>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</si>
  <si>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</si>
  <si>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</si>
  <si>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</si>
  <si>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</si>
  <si>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</si>
  <si>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</si>
  <si>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</si>
  <si>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</si>
  <si>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</si>
  <si>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</si>
  <si>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</si>
  <si>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</si>
  <si>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</si>
  <si>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</si>
  <si>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</si>
  <si>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</si>
  <si>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</si>
  <si>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</si>
  <si>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</si>
  <si>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</si>
  <si>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</si>
  <si>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</si>
  <si>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</si>
  <si>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</si>
  <si>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</si>
  <si>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</si>
  <si>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</si>
  <si>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</si>
  <si>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</si>
  <si>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</si>
  <si>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</si>
  <si>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</si>
  <si>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</si>
  <si>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</si>
  <si>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</si>
  <si>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</si>
  <si>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</si>
  <si>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</si>
  <si>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</si>
  <si>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</si>
  <si>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</si>
  <si>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</si>
  <si>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</si>
  <si>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</si>
  <si>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</si>
  <si>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</si>
  <si>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</si>
  <si>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</si>
  <si>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</si>
  <si>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</si>
  <si>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</si>
  <si>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</si>
  <si>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</si>
  <si>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</si>
  <si>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</si>
  <si>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</si>
  <si>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</si>
  <si>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</si>
  <si>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</si>
  <si>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</si>
  <si>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</si>
  <si>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</si>
  <si>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</si>
  <si>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</si>
  <si>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</si>
  <si>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</si>
  <si>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</si>
  <si>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</si>
  <si>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</si>
  <si>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</si>
  <si>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</si>
  <si>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</si>
  <si>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</si>
  <si>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</si>
  <si>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</si>
  <si>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</si>
  <si>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</si>
  <si>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</si>
  <si>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</si>
  <si>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</si>
  <si>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</si>
  <si>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</si>
  <si>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</si>
  <si>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</si>
  <si>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</si>
  <si>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</si>
  <si>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</si>
  <si>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</si>
  <si>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</si>
  <si>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</si>
  <si>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</si>
  <si>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</si>
  <si>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</si>
  <si>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</si>
  <si>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</si>
  <si>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</si>
  <si>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</si>
  <si>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</si>
  <si>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</si>
  <si>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</si>
  <si>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</si>
  <si>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</si>
  <si>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</si>
  <si>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</si>
  <si>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</si>
  <si>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</si>
  <si>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</si>
  <si>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</si>
  <si>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</si>
  <si>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</si>
  <si>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</si>
  <si>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</si>
  <si>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</si>
  <si>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</si>
  <si>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</si>
  <si>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</si>
  <si>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</si>
  <si>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</si>
  <si>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</si>
  <si>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</si>
  <si>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</si>
  <si>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</si>
  <si>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</si>
  <si>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</si>
  <si>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</si>
  <si>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</si>
  <si>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</si>
  <si>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</si>
  <si>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</si>
  <si>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</si>
  <si>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</si>
  <si>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</si>
  <si>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</si>
  <si>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</si>
  <si>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</si>
  <si>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</si>
  <si>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</si>
  <si>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</si>
  <si>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</si>
  <si>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</si>
  <si>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</si>
  <si>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</si>
  <si>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</si>
  <si>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</si>
  <si>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</si>
  <si>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</si>
  <si>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</si>
  <si>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</si>
  <si>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</si>
  <si>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</si>
  <si>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</si>
  <si>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</si>
  <si>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</si>
  <si>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</si>
  <si>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</si>
  <si>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</si>
  <si>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</si>
  <si>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</si>
  <si>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</si>
  <si>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</si>
  <si>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</si>
  <si>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</si>
  <si>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</si>
  <si>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</si>
  <si>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</si>
  <si>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</si>
  <si>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</si>
  <si>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</si>
  <si>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</si>
  <si>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</si>
  <si>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</si>
  <si>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</si>
  <si>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</si>
  <si>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</si>
  <si>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</si>
  <si>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</si>
  <si>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</si>
  <si>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</si>
  <si>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</si>
  <si>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</si>
  <si>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</si>
  <si>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</si>
  <si>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</si>
  <si>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</si>
  <si>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</si>
  <si>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</si>
  <si>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</si>
  <si>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</si>
  <si>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</si>
  <si>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</si>
  <si>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</si>
  <si>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</si>
  <si>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</si>
  <si>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</si>
  <si>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</si>
  <si>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</si>
  <si>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</si>
  <si>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</si>
  <si>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</si>
  <si>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</si>
  <si>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</si>
  <si>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</si>
  <si>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</si>
  <si>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</si>
  <si>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</si>
  <si>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</si>
  <si>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</si>
  <si>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</si>
  <si>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</si>
  <si>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</si>
  <si>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</si>
  <si>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</si>
  <si>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</si>
  <si>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</si>
  <si>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地球環境保全試験研究費</t>
    <phoneticPr fontId="5"/>
  </si>
  <si>
    <t>地球環境局</t>
    <rPh sb="0" eb="2">
      <t>チキュウ</t>
    </rPh>
    <rPh sb="2" eb="4">
      <t>カンキョウ</t>
    </rPh>
    <rPh sb="4" eb="5">
      <t>キョク</t>
    </rPh>
    <phoneticPr fontId="5"/>
  </si>
  <si>
    <t>総務課研究調査室</t>
    <rPh sb="0" eb="3">
      <t>ソウムカ</t>
    </rPh>
    <rPh sb="3" eb="5">
      <t>ケンキュウ</t>
    </rPh>
    <rPh sb="5" eb="8">
      <t>チョウサシツ</t>
    </rPh>
    <phoneticPr fontId="5"/>
  </si>
  <si>
    <t>○</t>
  </si>
  <si>
    <t>環境省設置法第4条第3号</t>
    <phoneticPr fontId="5"/>
  </si>
  <si>
    <t>地球温暖化問題の解決に資する科学的知見の集積を通じ、行政課題の解決を科学的側面から支援するもので、温暖化とその影響の長期観測を行うことで、温暖化とその影響の予測・評価に役立て、原因対策や影響対策立案の基礎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</si>
  <si>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</si>
  <si>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</si>
  <si>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</si>
  <si>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</si>
  <si>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</si>
  <si>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</si>
  <si>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</si>
  <si>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</si>
  <si>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</si>
  <si>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</si>
  <si>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</si>
  <si>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</si>
  <si>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百万円/課題</t>
    <rPh sb="0" eb="3">
      <t>ヒャクマンエン</t>
    </rPh>
    <rPh sb="4" eb="6">
      <t>カダイ</t>
    </rPh>
    <phoneticPr fontId="5"/>
  </si>
  <si>
    <t>273/13</t>
    <phoneticPr fontId="5"/>
  </si>
  <si>
    <t>278/13</t>
    <phoneticPr fontId="5"/>
  </si>
  <si>
    <t>220/13</t>
    <phoneticPr fontId="5"/>
  </si>
  <si>
    <t>職員旅費</t>
    <rPh sb="0" eb="2">
      <t>ショクイン</t>
    </rPh>
    <rPh sb="2" eb="4">
      <t>リョヒ</t>
    </rPh>
    <phoneticPr fontId="5"/>
  </si>
  <si>
    <t>試験研究費</t>
    <rPh sb="0" eb="2">
      <t>シケン</t>
    </rPh>
    <rPh sb="2" eb="5">
      <t>ケンキュウヒ</t>
    </rPh>
    <phoneticPr fontId="5"/>
  </si>
  <si>
    <t>‐</t>
  </si>
  <si>
    <t>国際的な分業・協力体制の下での地球環境モニタリングなど、金銭的利益を目的とせず、国内及び全球規模で継続的に実施するもの。地球温暖化対策をはじめ地球的規模の環境政策の立案・実施に不可欠のものであり、社会的ニーズは高い。</t>
    <phoneticPr fontId="5"/>
  </si>
  <si>
    <t>国際的な分業・協力体制の下での地球環境モニタリングなど、金銭的利益を目的とせず、国内及び全球規模で継続的に実施するもの。地球温暖化対策をはじめ地球的規模の環境政策の立案・実施に不可欠のものであり、国の責任で行う必要がある。</t>
    <phoneticPr fontId="5"/>
  </si>
  <si>
    <t>地球温暖化対策をはじめ地球的規模の環境政策の立案・実施に不可欠のものであり、優先度は高い。</t>
    <phoneticPr fontId="5"/>
  </si>
  <si>
    <t>無</t>
  </si>
  <si>
    <t>地球温暖化対策をはじめ地球的規模の環境政策の立案・実施に不可欠のものであり、単位当たりコストとしては妥当な水準である。</t>
    <phoneticPr fontId="5"/>
  </si>
  <si>
    <t>室長　竹本明生</t>
    <rPh sb="0" eb="2">
      <t>シツチョウ</t>
    </rPh>
    <rPh sb="3" eb="5">
      <t>タケモト</t>
    </rPh>
    <rPh sb="5" eb="7">
      <t>アキオ</t>
    </rPh>
    <phoneticPr fontId="5"/>
  </si>
  <si>
    <t>本事業は、環境省設置法第４条第３号の規定に基づき、関係予算を環境省に一括計上して実施しているものであり、他の手法は想定されず唯一の手段である。</t>
    <phoneticPr fontId="5"/>
  </si>
  <si>
    <t>外部評価委員による評価において、研究計画や実施状況、成果の普及等について評価を行うとともに、評価結果を踏まえた研究計画の再検討を行いながら、事業を実施していることから活動実績は妥当である。</t>
    <phoneticPr fontId="5"/>
  </si>
  <si>
    <t>本事業を構成する試験研究モニタリングについては、外部評価委員による評価において、実施状況や成果の普及等について評価を行っている。</t>
    <phoneticPr fontId="5"/>
  </si>
  <si>
    <r>
      <rPr>
        <sz val="11"/>
        <rFont val="ＭＳ Ｐゴシック"/>
        <family val="3"/>
        <charset val="128"/>
      </rPr>
      <t>041</t>
    </r>
    <phoneticPr fontId="5"/>
  </si>
  <si>
    <r>
      <rPr>
        <sz val="11"/>
        <rFont val="ＭＳ Ｐゴシック"/>
        <family val="3"/>
        <charset val="128"/>
      </rPr>
      <t>026</t>
    </r>
    <phoneticPr fontId="5"/>
  </si>
  <si>
    <r>
      <rPr>
        <sz val="11"/>
        <rFont val="ＭＳ Ｐゴシック"/>
        <family val="3"/>
        <charset val="128"/>
      </rPr>
      <t>024</t>
    </r>
    <phoneticPr fontId="5"/>
  </si>
  <si>
    <r>
      <rPr>
        <sz val="11"/>
        <rFont val="ＭＳ Ｐゴシック"/>
        <family val="3"/>
        <charset val="128"/>
      </rPr>
      <t>077</t>
    </r>
    <phoneticPr fontId="5"/>
  </si>
  <si>
    <r>
      <rPr>
        <sz val="11"/>
        <rFont val="ＭＳ Ｐゴシック"/>
        <family val="3"/>
        <charset val="128"/>
      </rPr>
      <t>081</t>
    </r>
    <phoneticPr fontId="5"/>
  </si>
  <si>
    <r>
      <rPr>
        <sz val="11"/>
        <rFont val="ＭＳ Ｐゴシック"/>
        <family val="3"/>
        <charset val="128"/>
      </rPr>
      <t>090</t>
    </r>
    <phoneticPr fontId="5"/>
  </si>
  <si>
    <t>-</t>
    <phoneticPr fontId="5"/>
  </si>
  <si>
    <t>-</t>
    <phoneticPr fontId="5"/>
  </si>
  <si>
    <t>本事業は、事業開始前の「事前評価」、事業中間年の「中間評価」、事業終了後の「事後評価」を利害関係者を排除した外部評価委員による評価を実施している。支出先の選定にあたっては、上記の「事前評価」において、その事業計画を厳正に評価した上で、予算を踏まえ採択を判断している。</t>
    <rPh sb="73" eb="75">
      <t>シシュツ</t>
    </rPh>
    <rPh sb="75" eb="76">
      <t>サキ</t>
    </rPh>
    <rPh sb="77" eb="79">
      <t>センテイ</t>
    </rPh>
    <rPh sb="86" eb="88">
      <t>ジョウキ</t>
    </rPh>
    <rPh sb="90" eb="92">
      <t>ジゼン</t>
    </rPh>
    <rPh sb="92" eb="94">
      <t>ヒョウカ</t>
    </rPh>
    <rPh sb="102" eb="104">
      <t>ジギョウ</t>
    </rPh>
    <rPh sb="104" eb="106">
      <t>ケイカク</t>
    </rPh>
    <rPh sb="107" eb="109">
      <t>ゲンセイ</t>
    </rPh>
    <rPh sb="110" eb="112">
      <t>ヒョウカ</t>
    </rPh>
    <rPh sb="114" eb="115">
      <t>ウエ</t>
    </rPh>
    <rPh sb="117" eb="119">
      <t>ヨサン</t>
    </rPh>
    <rPh sb="120" eb="121">
      <t>フ</t>
    </rPh>
    <rPh sb="123" eb="125">
      <t>サイタク</t>
    </rPh>
    <rPh sb="126" eb="128">
      <t>ハンダン</t>
    </rPh>
    <phoneticPr fontId="5"/>
  </si>
  <si>
    <t>委託の額確定の際には、適切な支出であったかを、領収書等の根拠資料等を基に、十分に確認し精査を行っている。</t>
    <rPh sb="23" eb="26">
      <t>リョウシュウショ</t>
    </rPh>
    <rPh sb="26" eb="27">
      <t>トウ</t>
    </rPh>
    <rPh sb="28" eb="30">
      <t>コンキョ</t>
    </rPh>
    <rPh sb="30" eb="32">
      <t>シリョウ</t>
    </rPh>
    <rPh sb="32" eb="33">
      <t>トウ</t>
    </rPh>
    <rPh sb="34" eb="35">
      <t>モト</t>
    </rPh>
    <rPh sb="37" eb="39">
      <t>ジュウブン</t>
    </rPh>
    <phoneticPr fontId="5"/>
  </si>
  <si>
    <t>本事業は、事業開始前の「事前評価」、事業中間年の「中間評価」、事業終了後の「事後評価」を利害関係者を排除した外部評価委員による厳正な評価を実施している。これらの評価において、資金の流れ等を含めた評価を行い、その結果に応じた予算の増減を行うことで、予算を効率的・効果的に執行している。</t>
    <phoneticPr fontId="5"/>
  </si>
  <si>
    <t>本事業を構成する試験研究モニタリングは、課題ごとに各年度の達成目標、実施方法等を内容とする研究計画を作成している。外部評価委員による評価において、研究計画や実施状況、成果の普及等について評価を行うとともに、評価結果を踏まえた研究計画の再検討を行いながら、事業を実施している。</t>
    <phoneticPr fontId="5"/>
  </si>
  <si>
    <t>関係行政機関及び関係行政機関の試験研究機関が実施する地球環境の保全に関する試験研究について、効率的かつ総合的な試験研究計画等の推進を図るため、環境省設置法第４条第３号の規定に基づき、関係予算を一括計上し、予算成立後、関係行政機関へ移し替えることにより、試験研究の一元的推進を図るもの。本事業における研究は、中長期的視点も踏まえ、計画的・着実に進めるべきものであり、観測結果等の成果は、地球温暖化対策をはじめ地球環境政策の立案･実施に科学的基盤を与えるものである。</t>
    <phoneticPr fontId="5"/>
  </si>
  <si>
    <t>256/12</t>
    <phoneticPr fontId="5"/>
  </si>
  <si>
    <t>（4点以上の課題数／全評価対象課題数）×100</t>
    <phoneticPr fontId="5"/>
  </si>
  <si>
    <t>終了翌年度に実施する事後評価（5点満点）で4点以上を獲得した課題数が60%以上</t>
    <phoneticPr fontId="5"/>
  </si>
  <si>
    <t>％</t>
    <phoneticPr fontId="5"/>
  </si>
  <si>
    <t>消耗品費</t>
    <rPh sb="0" eb="2">
      <t>ショウモウ</t>
    </rPh>
    <rPh sb="2" eb="3">
      <t>ヒン</t>
    </rPh>
    <rPh sb="3" eb="4">
      <t>ヒ</t>
    </rPh>
    <phoneticPr fontId="5"/>
  </si>
  <si>
    <t>人件費</t>
    <rPh sb="0" eb="3">
      <t>ジンケンヒ</t>
    </rPh>
    <phoneticPr fontId="5"/>
  </si>
  <si>
    <t>外注費</t>
    <rPh sb="0" eb="3">
      <t>ガイチュウヒ</t>
    </rPh>
    <phoneticPr fontId="5"/>
  </si>
  <si>
    <t>賃金</t>
    <rPh sb="0" eb="2">
      <t>チンギン</t>
    </rPh>
    <phoneticPr fontId="5"/>
  </si>
  <si>
    <t>借料及び損料</t>
    <rPh sb="0" eb="2">
      <t>シャクリョウ</t>
    </rPh>
    <rPh sb="2" eb="3">
      <t>オヨ</t>
    </rPh>
    <rPh sb="4" eb="6">
      <t>ソンリョウ</t>
    </rPh>
    <phoneticPr fontId="5"/>
  </si>
  <si>
    <t>備品費</t>
    <rPh sb="0" eb="2">
      <t>ビヒン</t>
    </rPh>
    <rPh sb="2" eb="3">
      <t>ヒ</t>
    </rPh>
    <phoneticPr fontId="5"/>
  </si>
  <si>
    <t>旅費</t>
    <rPh sb="0" eb="2">
      <t>リョヒ</t>
    </rPh>
    <phoneticPr fontId="5"/>
  </si>
  <si>
    <t>雑役務費</t>
    <rPh sb="0" eb="1">
      <t>ザツ</t>
    </rPh>
    <rPh sb="1" eb="3">
      <t>エキム</t>
    </rPh>
    <rPh sb="3" eb="4">
      <t>ヒ</t>
    </rPh>
    <phoneticPr fontId="5"/>
  </si>
  <si>
    <t>(一財)地球人間フォーラム　他</t>
    <rPh sb="1" eb="2">
      <t>イチ</t>
    </rPh>
    <rPh sb="2" eb="3">
      <t>ザイ</t>
    </rPh>
    <rPh sb="4" eb="6">
      <t>チキュウ</t>
    </rPh>
    <rPh sb="6" eb="8">
      <t>ニンゲン</t>
    </rPh>
    <rPh sb="14" eb="15">
      <t>ホカ</t>
    </rPh>
    <phoneticPr fontId="5"/>
  </si>
  <si>
    <t>特別研究員、研究補助員等</t>
    <rPh sb="0" eb="2">
      <t>トクベツ</t>
    </rPh>
    <rPh sb="2" eb="5">
      <t>ケンキュウイン</t>
    </rPh>
    <rPh sb="6" eb="8">
      <t>ケンキュウ</t>
    </rPh>
    <rPh sb="8" eb="11">
      <t>ホジョイン</t>
    </rPh>
    <rPh sb="11" eb="12">
      <t>トウ</t>
    </rPh>
    <phoneticPr fontId="5"/>
  </si>
  <si>
    <t>データ整理補助等</t>
    <rPh sb="3" eb="5">
      <t>セイリ</t>
    </rPh>
    <rPh sb="5" eb="7">
      <t>ホジョ</t>
    </rPh>
    <rPh sb="7" eb="8">
      <t>トウ</t>
    </rPh>
    <phoneticPr fontId="5"/>
  </si>
  <si>
    <t>計測機器、試薬等</t>
    <rPh sb="0" eb="2">
      <t>ケイソク</t>
    </rPh>
    <rPh sb="2" eb="4">
      <t>キキ</t>
    </rPh>
    <rPh sb="5" eb="7">
      <t>シヤク</t>
    </rPh>
    <rPh sb="7" eb="8">
      <t>トウ</t>
    </rPh>
    <phoneticPr fontId="5"/>
  </si>
  <si>
    <t>レンタカー借り上げ等</t>
    <rPh sb="5" eb="6">
      <t>カ</t>
    </rPh>
    <rPh sb="7" eb="8">
      <t>ア</t>
    </rPh>
    <rPh sb="9" eb="10">
      <t>トウ</t>
    </rPh>
    <phoneticPr fontId="5"/>
  </si>
  <si>
    <t>超高精度大気中酸素濃度分析計</t>
    <rPh sb="0" eb="1">
      <t>チョウ</t>
    </rPh>
    <rPh sb="1" eb="4">
      <t>コウセイド</t>
    </rPh>
    <rPh sb="4" eb="7">
      <t>タイキチュウ</t>
    </rPh>
    <rPh sb="7" eb="9">
      <t>サンソ</t>
    </rPh>
    <rPh sb="9" eb="11">
      <t>ノウド</t>
    </rPh>
    <rPh sb="11" eb="13">
      <t>ブンセキ</t>
    </rPh>
    <rPh sb="13" eb="14">
      <t>ケイ</t>
    </rPh>
    <phoneticPr fontId="5"/>
  </si>
  <si>
    <t>観測装置の保守業務、機器の修理等</t>
    <rPh sb="0" eb="2">
      <t>カンソク</t>
    </rPh>
    <rPh sb="2" eb="4">
      <t>ソウチ</t>
    </rPh>
    <rPh sb="5" eb="7">
      <t>ホシュ</t>
    </rPh>
    <rPh sb="7" eb="9">
      <t>ギョウム</t>
    </rPh>
    <rPh sb="10" eb="12">
      <t>キキ</t>
    </rPh>
    <rPh sb="13" eb="15">
      <t>シュウリ</t>
    </rPh>
    <rPh sb="15" eb="16">
      <t>トウ</t>
    </rPh>
    <phoneticPr fontId="5"/>
  </si>
  <si>
    <t>試験研究旅費、外国旅費</t>
    <rPh sb="0" eb="2">
      <t>シケン</t>
    </rPh>
    <rPh sb="2" eb="4">
      <t>ケンキュウ</t>
    </rPh>
    <rPh sb="4" eb="6">
      <t>リョヒ</t>
    </rPh>
    <rPh sb="7" eb="9">
      <t>ガイコク</t>
    </rPh>
    <rPh sb="9" eb="11">
      <t>リョヒ</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</si>
  <si>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</si>
  <si>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株式会社ジャムコ</t>
    <rPh sb="0" eb="4">
      <t>カブシキガイシャ</t>
    </rPh>
    <phoneticPr fontId="5"/>
  </si>
  <si>
    <t>日本航空株式会社</t>
    <rPh sb="0" eb="2">
      <t>ニホン</t>
    </rPh>
    <rPh sb="2" eb="4">
      <t>コウクウ</t>
    </rPh>
    <rPh sb="4" eb="8">
      <t>カブシキガイシャ</t>
    </rPh>
    <phoneticPr fontId="5"/>
  </si>
  <si>
    <t>株式会社イートラスト</t>
    <rPh sb="0" eb="4">
      <t>カブシキガイシャ</t>
    </rPh>
    <phoneticPr fontId="5"/>
  </si>
  <si>
    <t>シベリアにおけるタワーを用いた温室効果気体観測システムの維持・管理業務</t>
    <rPh sb="12" eb="13">
      <t>モチ</t>
    </rPh>
    <rPh sb="15" eb="17">
      <t>オンシツ</t>
    </rPh>
    <rPh sb="17" eb="19">
      <t>コウカ</t>
    </rPh>
    <rPh sb="19" eb="21">
      <t>キタイ</t>
    </rPh>
    <rPh sb="21" eb="23">
      <t>カンソク</t>
    </rPh>
    <rPh sb="28" eb="30">
      <t>イジ</t>
    </rPh>
    <rPh sb="31" eb="33">
      <t>カンリ</t>
    </rPh>
    <rPh sb="33" eb="35">
      <t>ギョウム</t>
    </rPh>
    <phoneticPr fontId="5"/>
  </si>
  <si>
    <t>一般競争入札</t>
  </si>
  <si>
    <t>アジア・オセアニア航路での大気観測支援業務</t>
    <rPh sb="9" eb="11">
      <t>コウロ</t>
    </rPh>
    <rPh sb="13" eb="15">
      <t>タイキ</t>
    </rPh>
    <rPh sb="15" eb="17">
      <t>カンソク</t>
    </rPh>
    <rPh sb="17" eb="19">
      <t>シエン</t>
    </rPh>
    <rPh sb="19" eb="21">
      <t>ギョウム</t>
    </rPh>
    <phoneticPr fontId="5"/>
  </si>
  <si>
    <t>航空機搭載用温室効果気体観測装置の整備</t>
    <rPh sb="0" eb="3">
      <t>コウクウキ</t>
    </rPh>
    <rPh sb="3" eb="6">
      <t>トウサイヨウ</t>
    </rPh>
    <rPh sb="6" eb="8">
      <t>オンシツ</t>
    </rPh>
    <rPh sb="8" eb="10">
      <t>コウカ</t>
    </rPh>
    <rPh sb="10" eb="12">
      <t>キタイ</t>
    </rPh>
    <rPh sb="12" eb="14">
      <t>カンソク</t>
    </rPh>
    <rPh sb="14" eb="16">
      <t>ソウチ</t>
    </rPh>
    <rPh sb="17" eb="19">
      <t>セイビ</t>
    </rPh>
    <phoneticPr fontId="5"/>
  </si>
  <si>
    <t>随意契約
（その他）</t>
  </si>
  <si>
    <t>-</t>
    <phoneticPr fontId="5"/>
  </si>
  <si>
    <t>航空機による二酸化炭素濃度の観測ならびに大気サンプリング業務</t>
    <rPh sb="0" eb="3">
      <t>コウクウキ</t>
    </rPh>
    <rPh sb="6" eb="9">
      <t>ニサンカ</t>
    </rPh>
    <rPh sb="9" eb="11">
      <t>タンソ</t>
    </rPh>
    <rPh sb="11" eb="13">
      <t>ノウド</t>
    </rPh>
    <rPh sb="14" eb="16">
      <t>カンソク</t>
    </rPh>
    <rPh sb="20" eb="22">
      <t>タイキ</t>
    </rPh>
    <rPh sb="28" eb="30">
      <t>ギョウム</t>
    </rPh>
    <phoneticPr fontId="5"/>
  </si>
  <si>
    <t>-</t>
    <phoneticPr fontId="5"/>
  </si>
  <si>
    <t>乗鞍カメラ設置工事</t>
    <rPh sb="0" eb="2">
      <t>ノリクラ</t>
    </rPh>
    <rPh sb="5" eb="7">
      <t>セッチ</t>
    </rPh>
    <rPh sb="7" eb="9">
      <t>コウジ</t>
    </rPh>
    <phoneticPr fontId="5"/>
  </si>
  <si>
    <t>-</t>
    <phoneticPr fontId="5"/>
  </si>
  <si>
    <t>随意契約
（少額）</t>
  </si>
  <si>
    <t>雑役務費</t>
    <rPh sb="0" eb="1">
      <t>ザツ</t>
    </rPh>
    <rPh sb="1" eb="3">
      <t>エキム</t>
    </rPh>
    <rPh sb="3" eb="4">
      <t>ヒ</t>
    </rPh>
    <phoneticPr fontId="5"/>
  </si>
  <si>
    <t>その他</t>
    <rPh sb="2" eb="3">
      <t>タ</t>
    </rPh>
    <phoneticPr fontId="5"/>
  </si>
  <si>
    <t>観測装置整備費等</t>
    <rPh sb="0" eb="2">
      <t>カンソク</t>
    </rPh>
    <rPh sb="2" eb="4">
      <t>ソウチ</t>
    </rPh>
    <rPh sb="4" eb="7">
      <t>セイビヒ</t>
    </rPh>
    <rPh sb="7" eb="8">
      <t>トウ</t>
    </rPh>
    <phoneticPr fontId="5"/>
  </si>
  <si>
    <t>輸送費等</t>
    <rPh sb="0" eb="3">
      <t>ユソウヒ</t>
    </rPh>
    <rPh sb="3" eb="4">
      <t>トウ</t>
    </rPh>
    <phoneticPr fontId="5"/>
  </si>
  <si>
    <t>航空機による二酸化炭素濃度の観測ならびに大気サンプリング業務</t>
    <rPh sb="0" eb="3">
      <t>コウクウキ</t>
    </rPh>
    <rPh sb="6" eb="9">
      <t>ニサンカ</t>
    </rPh>
    <rPh sb="9" eb="11">
      <t>タンソ</t>
    </rPh>
    <rPh sb="11" eb="13">
      <t>ノウド</t>
    </rPh>
    <rPh sb="14" eb="16">
      <t>カンソク</t>
    </rPh>
    <rPh sb="20" eb="22">
      <t>タイキ</t>
    </rPh>
    <rPh sb="28" eb="30">
      <t>ギョウム</t>
    </rPh>
    <phoneticPr fontId="5"/>
  </si>
  <si>
    <t>研究員</t>
    <rPh sb="0" eb="3">
      <t>ケンキュウイン</t>
    </rPh>
    <phoneticPr fontId="5"/>
  </si>
  <si>
    <t>旅費、消耗品費等</t>
    <rPh sb="0" eb="2">
      <t>リョヒ</t>
    </rPh>
    <rPh sb="3" eb="5">
      <t>ショウモウ</t>
    </rPh>
    <rPh sb="5" eb="6">
      <t>ヒン</t>
    </rPh>
    <rPh sb="6" eb="7">
      <t>ヒ</t>
    </rPh>
    <rPh sb="7" eb="8">
      <t>トウ</t>
    </rPh>
    <phoneticPr fontId="5"/>
  </si>
  <si>
    <t>乗鞍カメラ設置工事</t>
    <rPh sb="0" eb="2">
      <t>ノリクラ</t>
    </rPh>
    <rPh sb="5" eb="7">
      <t>セッチ</t>
    </rPh>
    <rPh sb="7" eb="9">
      <t>コウジ</t>
    </rPh>
    <phoneticPr fontId="5"/>
  </si>
  <si>
    <t>人件費</t>
    <rPh sb="0" eb="3">
      <t>ジンケンヒ</t>
    </rPh>
    <phoneticPr fontId="5"/>
  </si>
  <si>
    <t>統括技師、研究員、技術員</t>
    <rPh sb="0" eb="2">
      <t>トウカツ</t>
    </rPh>
    <rPh sb="2" eb="4">
      <t>ギシ</t>
    </rPh>
    <rPh sb="5" eb="8">
      <t>ケンキュウイン</t>
    </rPh>
    <rPh sb="9" eb="11">
      <t>ギジュツ</t>
    </rPh>
    <rPh sb="11" eb="12">
      <t>イン</t>
    </rPh>
    <phoneticPr fontId="5"/>
  </si>
  <si>
    <t>メンテナンス・データ回収作業</t>
    <rPh sb="10" eb="12">
      <t>カイシュウ</t>
    </rPh>
    <rPh sb="12" eb="14">
      <t>サギョウ</t>
    </rPh>
    <phoneticPr fontId="5"/>
  </si>
  <si>
    <t>旅費</t>
    <rPh sb="0" eb="2">
      <t>リョヒ</t>
    </rPh>
    <phoneticPr fontId="5"/>
  </si>
  <si>
    <t>調査旅費等</t>
    <rPh sb="0" eb="2">
      <t>チョウサ</t>
    </rPh>
    <rPh sb="2" eb="4">
      <t>リョヒ</t>
    </rPh>
    <rPh sb="4" eb="5">
      <t>トウ</t>
    </rPh>
    <phoneticPr fontId="5"/>
  </si>
  <si>
    <t>賃金</t>
    <rPh sb="0" eb="2">
      <t>チンギン</t>
    </rPh>
    <phoneticPr fontId="5"/>
  </si>
  <si>
    <t>その他</t>
    <rPh sb="2" eb="3">
      <t>タ</t>
    </rPh>
    <phoneticPr fontId="5"/>
  </si>
  <si>
    <t>通関料等</t>
    <rPh sb="0" eb="3">
      <t>ツウカンリョウ</t>
    </rPh>
    <rPh sb="3" eb="4">
      <t>トウ</t>
    </rPh>
    <phoneticPr fontId="5"/>
  </si>
  <si>
    <t>消費税</t>
    <rPh sb="0" eb="3">
      <t>ショウヒゼイ</t>
    </rPh>
    <phoneticPr fontId="5"/>
  </si>
  <si>
    <t>地球温暖化対策計画(平成28年５月閣議決定)
気候変動の影響への適応計画(平成27年11月閣議決定)</t>
    <rPh sb="0" eb="2">
      <t>チキュウ</t>
    </rPh>
    <rPh sb="2" eb="5">
      <t>オンダンカ</t>
    </rPh>
    <rPh sb="5" eb="7">
      <t>タイサク</t>
    </rPh>
    <rPh sb="7" eb="9">
      <t>ケイカク</t>
    </rPh>
    <rPh sb="10" eb="12">
      <t>ヘイセイ</t>
    </rPh>
    <rPh sb="14" eb="15">
      <t>ネン</t>
    </rPh>
    <rPh sb="16" eb="17">
      <t>ツキ</t>
    </rPh>
    <rPh sb="17" eb="19">
      <t>カクギ</t>
    </rPh>
    <rPh sb="19" eb="21">
      <t>ケッテイ</t>
    </rPh>
    <rPh sb="23" eb="25">
      <t>キコウ</t>
    </rPh>
    <rPh sb="25" eb="27">
      <t>ヘンドウ</t>
    </rPh>
    <rPh sb="28" eb="30">
      <t>エイキョウ</t>
    </rPh>
    <rPh sb="32" eb="34">
      <t>テキオウ</t>
    </rPh>
    <rPh sb="34" eb="36">
      <t>ケイカク</t>
    </rPh>
    <rPh sb="37" eb="39">
      <t>ヘイセイ</t>
    </rPh>
    <rPh sb="41" eb="42">
      <t>ネン</t>
    </rPh>
    <rPh sb="44" eb="45">
      <t>ツキ</t>
    </rPh>
    <rPh sb="45" eb="47">
      <t>カクギ</t>
    </rPh>
    <rPh sb="47" eb="49">
      <t>ケッテイ</t>
    </rPh>
    <phoneticPr fontId="5"/>
  </si>
  <si>
    <t>事前評価、中間評価の際に、評価結果をふまえ、研究課題ごとの予算を増減させ、メリハリのある事業実施を行う。
また、新規課題を採用する際には、時流に沿った必要性・優先度の高い課題を採用し、効果的な事業実施に努める。</t>
    <rPh sb="56" eb="58">
      <t>シンキ</t>
    </rPh>
    <rPh sb="58" eb="60">
      <t>カダイ</t>
    </rPh>
    <rPh sb="61" eb="63">
      <t>サイヨウ</t>
    </rPh>
    <rPh sb="65" eb="66">
      <t>サイ</t>
    </rPh>
    <rPh sb="69" eb="71">
      <t>ジリュウ</t>
    </rPh>
    <rPh sb="72" eb="73">
      <t>ソ</t>
    </rPh>
    <rPh sb="75" eb="78">
      <t>ヒツヨウセイ</t>
    </rPh>
    <rPh sb="79" eb="82">
      <t>ユウセンド</t>
    </rPh>
    <rPh sb="83" eb="84">
      <t>タカ</t>
    </rPh>
    <rPh sb="85" eb="87">
      <t>カダイ</t>
    </rPh>
    <rPh sb="88" eb="90">
      <t>サイヨウ</t>
    </rPh>
    <rPh sb="92" eb="95">
      <t>コウカテキ</t>
    </rPh>
    <rPh sb="96" eb="98">
      <t>ジギョウ</t>
    </rPh>
    <rPh sb="98" eb="100">
      <t>ジッシ</t>
    </rPh>
    <rPh sb="101" eb="102">
      <t>ツト</t>
    </rPh>
    <phoneticPr fontId="5"/>
  </si>
  <si>
    <t>一般管理費、消費税</t>
    <rPh sb="0" eb="2">
      <t>イッパン</t>
    </rPh>
    <rPh sb="2" eb="5">
      <t>カンリヒ</t>
    </rPh>
    <rPh sb="6" eb="9">
      <t>ショウヒゼイ</t>
    </rPh>
    <phoneticPr fontId="5"/>
  </si>
  <si>
    <t>本事業は、地球温暖化問題の解決に資する科学的知見の集積を通じ、行政課題の解決を科学的側面から支援するための事業であり、直接的にCO2削減施策を行う事業ではない。そのため、「１tあたりのCO2削減コスト」を設定することはできない。</t>
    <phoneticPr fontId="5"/>
  </si>
  <si>
    <t>モニタリング研究課題数</t>
    <rPh sb="6" eb="8">
      <t>ケンキュウ</t>
    </rPh>
    <rPh sb="8" eb="10">
      <t>カダイ</t>
    </rPh>
    <rPh sb="10" eb="11">
      <t>スウ</t>
    </rPh>
    <phoneticPr fontId="5"/>
  </si>
  <si>
    <t>本事業における地球環境分野のモニタリングに係る研究成果は、地球温暖化対策を始めとする地球環境政策の立案・実施に科学的基盤を与えるものである。</t>
    <phoneticPr fontId="5"/>
  </si>
  <si>
    <t>持続的な地球環境モニタリングは、我が国の国際貢献の最主要の分野の一つであり、本事業は、長期継続モニタリングの一翼を担い、国際貢献の度合いも高い。本事業は、事業開始前の「事前評価」、事業中間年の「中間評価」、事業終了後の「事後評価」を利害関係者を排除した外部評価委員により厳正に実施している。</t>
    <phoneticPr fontId="5"/>
  </si>
  <si>
    <t>A.　国立研究開発法人国立環境研究所</t>
    <phoneticPr fontId="5"/>
  </si>
  <si>
    <t>B.　一般財団法人地球・人間環境フォーラム</t>
    <phoneticPr fontId="5"/>
  </si>
  <si>
    <t>C.　．一般財団法人地球・人間環境フォーラム</t>
    <phoneticPr fontId="5"/>
  </si>
  <si>
    <t>D.　株式会社ジャムコ</t>
    <phoneticPr fontId="5"/>
  </si>
  <si>
    <t>E.　日本航空株式会社</t>
    <phoneticPr fontId="5"/>
  </si>
  <si>
    <t>F. 　株式会社イートラスト</t>
    <phoneticPr fontId="5"/>
  </si>
  <si>
    <t>一般財団法人地球・人間環境フォーラム</t>
    <phoneticPr fontId="5"/>
  </si>
  <si>
    <t>一般財団法人地球・人間環境フォーラム</t>
    <phoneticPr fontId="5"/>
  </si>
  <si>
    <t>-</t>
    <phoneticPr fontId="5"/>
  </si>
  <si>
    <t>-</t>
    <phoneticPr fontId="5"/>
  </si>
  <si>
    <t>-</t>
    <phoneticPr fontId="5"/>
  </si>
  <si>
    <t>-</t>
    <phoneticPr fontId="5"/>
  </si>
  <si>
    <t>-</t>
    <phoneticPr fontId="5"/>
  </si>
  <si>
    <t>-</t>
    <phoneticPr fontId="5"/>
  </si>
  <si>
    <t>執行額／モニタリング研究課題数　　　　　　　　　　　　　　</t>
    <rPh sb="0" eb="2">
      <t>シッコウ</t>
    </rPh>
    <rPh sb="2" eb="3">
      <t>ガク</t>
    </rPh>
    <rPh sb="10" eb="12">
      <t>ケンキュウ</t>
    </rPh>
    <rPh sb="12" eb="14">
      <t>カダイ</t>
    </rPh>
    <rPh sb="14" eb="15">
      <t>スウ</t>
    </rPh>
    <phoneticPr fontId="5"/>
  </si>
  <si>
    <t>試験研究調査委託費</t>
    <rPh sb="0" eb="2">
      <t>シケン</t>
    </rPh>
    <rPh sb="2" eb="4">
      <t>ケンキュウ</t>
    </rPh>
    <rPh sb="4" eb="6">
      <t>チョウサ</t>
    </rPh>
    <rPh sb="6" eb="8">
      <t>イタク</t>
    </rPh>
    <rPh sb="8" eb="9">
      <t>ヒ</t>
    </rPh>
    <phoneticPr fontId="5"/>
  </si>
  <si>
    <t>平成27年度地球環境保全試験研究費による研究委託業務</t>
    <phoneticPr fontId="5"/>
  </si>
  <si>
    <t>-</t>
    <phoneticPr fontId="5"/>
  </si>
  <si>
    <t>-</t>
    <phoneticPr fontId="5"/>
  </si>
  <si>
    <t>-</t>
    <phoneticPr fontId="5"/>
  </si>
  <si>
    <t>-</t>
    <phoneticPr fontId="5"/>
  </si>
  <si>
    <t>-</t>
    <phoneticPr fontId="5"/>
  </si>
  <si>
    <t>-</t>
    <phoneticPr fontId="5"/>
  </si>
  <si>
    <t>2．地球環境の保全</t>
    <rPh sb="1" eb="3">
      <t>チキュウ</t>
    </rPh>
    <rPh sb="3" eb="5">
      <t>カンキョウ</t>
    </rPh>
    <rPh sb="6" eb="8">
      <t>ホゼン</t>
    </rPh>
    <phoneticPr fontId="5"/>
  </si>
  <si>
    <t>-</t>
    <phoneticPr fontId="5"/>
  </si>
  <si>
    <t>地球環境保全試験研究費による業務終了翌年度に実施する事後評価（5点満点）で4点以上を獲得した課題数（4点以上の課題数/評価対象課題数）の過去5年間の平均</t>
    <phoneticPr fontId="5"/>
  </si>
  <si>
    <t>外部有識者点検対象外</t>
    <phoneticPr fontId="5"/>
  </si>
  <si>
    <t>現在実施している研究の中間評価・最終評価だけではなく、過去に実施した研究がどのように施策に反映されたか等、当該事業の効果を図る指標等を検討した上で適切に事業を実施すること。</t>
    <phoneticPr fontId="5"/>
  </si>
  <si>
    <t>現状通り</t>
  </si>
  <si>
    <t>行政事業レビュー推進チームの所見も踏まえ、事業の継続性を確実に確保するとともに、過去に実施された研究についても、次年度以降の評価スキームにおいて、事業の効果を図る指標等を検討し、適切に事業を実施する。</t>
    <rPh sb="0" eb="2">
      <t>ギョウセイ</t>
    </rPh>
    <rPh sb="2" eb="4">
      <t>ジギョウ</t>
    </rPh>
    <rPh sb="8" eb="1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</si>
</sst>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981</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136067</xdr:colOff>
      <xdr:row>719</xdr:row>
      <xdr:rowOff>190500</xdr:rowOff>
    </xdr:from>
    <xdr:to>
      <xdr:col>20</xdr:col>
      <xdr:colOff>53911</xdr:colOff>
      <xdr:row>722</xdr:row>
      <xdr:rowOff>7892</xdr:rowOff>
    </xdr:to>
    <xdr:sp macro="" textlink="">
      <xdr:nvSpPr>
        <xdr:cNvPr id="110" name="正方形/長方形 109"/>
        <xdr:cNvSpPr/>
      </xdr:nvSpPr>
      <xdr:spPr>
        <a:xfrm>
          <a:off x="1936292" y="32708850"/>
          <a:ext cx="2118119" cy="8746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ja-JP" altLang="en-US" sz="1100">
              <a:solidFill>
                <a:schemeClr val="tx1"/>
              </a:solidFill>
            </a:rPr>
            <a:t>２５６百万円</a:t>
          </a:r>
          <a:endParaRPr kumimoji="1" lang="en-US" altLang="ja-JP" sz="1100">
            <a:solidFill>
              <a:schemeClr val="tx1"/>
            </a:solidFill>
          </a:endParaRPr>
        </a:p>
        <a:p>
          <a:pPr algn="ctr"/>
          <a:endParaRPr kumimoji="1" lang="ja-JP" altLang="en-US" sz="1100"/>
        </a:p>
      </xdr:txBody>
    </xdr:sp>
    <xdr:clientData/>
  </xdr:twoCellAnchor>
  <xdr:twoCellAnchor>
    <xdr:from>
      <xdr:col>8</xdr:col>
      <xdr:colOff>176891</xdr:colOff>
      <xdr:row>722</xdr:row>
      <xdr:rowOff>61990</xdr:rowOff>
    </xdr:from>
    <xdr:to>
      <xdr:col>30</xdr:col>
      <xdr:colOff>30236</xdr:colOff>
      <xdr:row>727</xdr:row>
      <xdr:rowOff>0</xdr:rowOff>
    </xdr:to>
    <xdr:sp macro="" textlink="">
      <xdr:nvSpPr>
        <xdr:cNvPr id="111" name="大かっこ 110"/>
        <xdr:cNvSpPr/>
      </xdr:nvSpPr>
      <xdr:spPr>
        <a:xfrm>
          <a:off x="1777091" y="51382690"/>
          <a:ext cx="4253895" cy="1843010"/>
        </a:xfrm>
        <a:prstGeom prst="bracketPair">
          <a:avLst>
            <a:gd name="adj" fmla="val 32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地球環境保全試験研究費</a:t>
          </a:r>
        </a:p>
        <a:p>
          <a:pPr algn="l"/>
          <a:r>
            <a:rPr kumimoji="1" lang="en-US" altLang="ja-JP" sz="1100"/>
            <a:t>【</a:t>
          </a:r>
          <a:r>
            <a:rPr kumimoji="1" lang="ja-JP" altLang="en-US" sz="1100"/>
            <a:t>内容</a:t>
          </a:r>
          <a:r>
            <a:rPr kumimoji="1" lang="en-US" altLang="ja-JP" sz="1100"/>
            <a:t>】</a:t>
          </a:r>
        </a:p>
        <a:p>
          <a:pPr algn="l"/>
          <a:r>
            <a:rPr kumimoji="1" lang="ja-JP" altLang="en-US" sz="1100"/>
            <a:t>地球環境保全に関わる関係行政機関の試験研究機関の経費及び関係行政機関の試験研究委託費のうち地球温暖化問題の解決を主たる目的とする経費を一括して計上。</a:t>
          </a:r>
        </a:p>
        <a:p>
          <a:pPr algn="l"/>
          <a:r>
            <a:rPr kumimoji="1" lang="ja-JP" altLang="en-US" sz="1100"/>
            <a:t>応募のあった研究課題の中から、外部専門家からなる地球環境研究企画委員会の評価に基づき、課題の選定及び当該経費の配分の策定が行われる。</a:t>
          </a:r>
        </a:p>
      </xdr:txBody>
    </xdr:sp>
    <xdr:clientData/>
  </xdr:twoCellAnchor>
  <xdr:twoCellAnchor>
    <xdr:from>
      <xdr:col>9</xdr:col>
      <xdr:colOff>163281</xdr:colOff>
      <xdr:row>728</xdr:row>
      <xdr:rowOff>293310</xdr:rowOff>
    </xdr:from>
    <xdr:to>
      <xdr:col>20</xdr:col>
      <xdr:colOff>81125</xdr:colOff>
      <xdr:row>730</xdr:row>
      <xdr:rowOff>314810</xdr:rowOff>
    </xdr:to>
    <xdr:sp macro="" textlink="">
      <xdr:nvSpPr>
        <xdr:cNvPr id="112" name="正方形/長方形 111"/>
        <xdr:cNvSpPr/>
      </xdr:nvSpPr>
      <xdr:spPr>
        <a:xfrm>
          <a:off x="1963506" y="35983485"/>
          <a:ext cx="2118119" cy="726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Ａ．国立研究開発法人</a:t>
          </a:r>
          <a:endParaRPr kumimoji="1" lang="en-US" altLang="ja-JP" sz="1100">
            <a:solidFill>
              <a:schemeClr val="tx1"/>
            </a:solidFill>
          </a:endParaRPr>
        </a:p>
        <a:p>
          <a:pPr algn="ctr"/>
          <a:r>
            <a:rPr kumimoji="1" lang="ja-JP" altLang="en-US" sz="1100">
              <a:solidFill>
                <a:schemeClr val="tx1"/>
              </a:solidFill>
            </a:rPr>
            <a:t>国立環境研究所</a:t>
          </a:r>
          <a:endParaRPr kumimoji="1" lang="en-US" altLang="ja-JP" sz="1100">
            <a:solidFill>
              <a:schemeClr val="tx1"/>
            </a:solidFill>
          </a:endParaRPr>
        </a:p>
        <a:p>
          <a:pPr algn="ctr"/>
          <a:r>
            <a:rPr kumimoji="1" lang="ja-JP" altLang="en-US" sz="1100">
              <a:solidFill>
                <a:schemeClr val="tx1"/>
              </a:solidFill>
            </a:rPr>
            <a:t>１３５百万円</a:t>
          </a:r>
          <a:endParaRPr kumimoji="1" lang="ja-JP" altLang="en-US" sz="1100"/>
        </a:p>
      </xdr:txBody>
    </xdr:sp>
    <xdr:clientData/>
  </xdr:twoCellAnchor>
  <xdr:twoCellAnchor>
    <xdr:from>
      <xdr:col>35</xdr:col>
      <xdr:colOff>190495</xdr:colOff>
      <xdr:row>729</xdr:row>
      <xdr:rowOff>120955</xdr:rowOff>
    </xdr:from>
    <xdr:to>
      <xdr:col>45</xdr:col>
      <xdr:colOff>43841</xdr:colOff>
      <xdr:row>731</xdr:row>
      <xdr:rowOff>334132</xdr:rowOff>
    </xdr:to>
    <xdr:sp macro="" textlink="">
      <xdr:nvSpPr>
        <xdr:cNvPr id="113" name="正方形/長方形 112"/>
        <xdr:cNvSpPr/>
      </xdr:nvSpPr>
      <xdr:spPr>
        <a:xfrm>
          <a:off x="7191370" y="36163555"/>
          <a:ext cx="1853596" cy="91802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１９百万円</a:t>
          </a:r>
          <a:endParaRPr kumimoji="1" lang="en-US" altLang="ja-JP" sz="1100">
            <a:solidFill>
              <a:schemeClr val="tx1"/>
            </a:solidFill>
          </a:endParaRPr>
        </a:p>
        <a:p>
          <a:pPr algn="ctr"/>
          <a:r>
            <a:rPr kumimoji="1" lang="ja-JP" altLang="en-US" sz="1100">
              <a:solidFill>
                <a:schemeClr val="tx1"/>
              </a:solidFill>
            </a:rPr>
            <a:t>農林水産省　５３百万円　</a:t>
          </a:r>
          <a:endParaRPr kumimoji="1" lang="en-US" altLang="ja-JP" sz="1100">
            <a:solidFill>
              <a:schemeClr val="tx1"/>
            </a:solidFill>
          </a:endParaRPr>
        </a:p>
        <a:p>
          <a:pPr algn="ctr"/>
          <a:r>
            <a:rPr kumimoji="1" lang="ja-JP" altLang="en-US" sz="1100">
              <a:solidFill>
                <a:schemeClr val="tx1"/>
              </a:solidFill>
            </a:rPr>
            <a:t>経済産業省　２５百万円</a:t>
          </a:r>
          <a:endParaRPr kumimoji="1" lang="en-US" altLang="ja-JP" sz="1100">
            <a:solidFill>
              <a:schemeClr val="tx1"/>
            </a:solidFill>
          </a:endParaRPr>
        </a:p>
        <a:p>
          <a:pPr algn="ctr"/>
          <a:r>
            <a:rPr kumimoji="1" lang="ja-JP" altLang="en-US" sz="1100">
              <a:solidFill>
                <a:schemeClr val="tx1"/>
              </a:solidFill>
            </a:rPr>
            <a:t>国土交通省　２４百万円　</a:t>
          </a:r>
          <a:endParaRPr kumimoji="1" lang="en-US" altLang="ja-JP" sz="1100">
            <a:solidFill>
              <a:schemeClr val="tx1"/>
            </a:solidFill>
          </a:endParaRPr>
        </a:p>
      </xdr:txBody>
    </xdr:sp>
    <xdr:clientData/>
  </xdr:twoCellAnchor>
  <xdr:twoCellAnchor>
    <xdr:from>
      <xdr:col>6</xdr:col>
      <xdr:colOff>190500</xdr:colOff>
      <xdr:row>730</xdr:row>
      <xdr:rowOff>343204</xdr:rowOff>
    </xdr:from>
    <xdr:to>
      <xdr:col>32</xdr:col>
      <xdr:colOff>16627</xdr:colOff>
      <xdr:row>739</xdr:row>
      <xdr:rowOff>295275</xdr:rowOff>
    </xdr:to>
    <xdr:sp macro="" textlink="">
      <xdr:nvSpPr>
        <xdr:cNvPr id="114" name="大かっこ 113"/>
        <xdr:cNvSpPr/>
      </xdr:nvSpPr>
      <xdr:spPr>
        <a:xfrm>
          <a:off x="1390650" y="54711904"/>
          <a:ext cx="5026777" cy="3381071"/>
        </a:xfrm>
        <a:prstGeom prst="bracketPair">
          <a:avLst>
            <a:gd name="adj" fmla="val 17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27</a:t>
          </a:r>
          <a:r>
            <a:rPr kumimoji="1" lang="ja-JP" altLang="en-US" sz="1100">
              <a:latin typeface="+mj-ea"/>
              <a:ea typeface="+mj-ea"/>
            </a:rPr>
            <a:t>年度地球環境保全試験研究費による研究委託業務</a:t>
          </a:r>
        </a:p>
        <a:p>
          <a:pPr algn="l"/>
          <a:r>
            <a:rPr kumimoji="1" lang="en-US" altLang="ja-JP" sz="1100">
              <a:latin typeface="+mj-ea"/>
              <a:ea typeface="+mj-ea"/>
            </a:rPr>
            <a:t>【</a:t>
          </a:r>
          <a:r>
            <a:rPr kumimoji="1" lang="ja-JP" altLang="en-US" sz="1100">
              <a:latin typeface="+mj-ea"/>
              <a:ea typeface="+mj-ea"/>
            </a:rPr>
            <a:t>業務内容</a:t>
          </a:r>
          <a:r>
            <a:rPr kumimoji="1" lang="en-US" altLang="ja-JP" sz="1100">
              <a:latin typeface="+mj-ea"/>
              <a:ea typeface="+mj-ea"/>
            </a:rPr>
            <a:t>】</a:t>
          </a:r>
          <a:endParaRPr kumimoji="1" lang="ja-JP" altLang="en-US" sz="1100">
            <a:latin typeface="+mj-ea"/>
            <a:ea typeface="+mj-ea"/>
          </a:endParaRPr>
        </a:p>
        <a:p>
          <a:pPr algn="l"/>
          <a:r>
            <a:rPr kumimoji="1" lang="ja-JP" altLang="en-US" sz="1100">
              <a:latin typeface="+mj-ea"/>
              <a:ea typeface="+mj-ea"/>
            </a:rPr>
            <a:t>①民間航空機によるグローバル観測ネットワークを活用した温室効果ガスの長期変動観測</a:t>
          </a:r>
        </a:p>
        <a:p>
          <a:pPr algn="l"/>
          <a:r>
            <a:rPr kumimoji="1" lang="ja-JP" altLang="en-US" sz="1100">
              <a:latin typeface="+mj-ea"/>
              <a:ea typeface="+mj-ea"/>
            </a:rPr>
            <a:t>②センサーネットワーク化と自動解析化による陸域生態系の炭素循環変動把握の精緻化に関する研究</a:t>
          </a:r>
        </a:p>
        <a:p>
          <a:pPr algn="l"/>
          <a:r>
            <a:rPr kumimoji="1" lang="ja-JP" altLang="en-US" sz="1100">
              <a:latin typeface="+mj-ea"/>
              <a:ea typeface="+mj-ea"/>
            </a:rPr>
            <a:t>③アジア・オセアニア域における長寿命・短寿命気候影響物質の包括的長期観測</a:t>
          </a:r>
        </a:p>
        <a:p>
          <a:pPr algn="l"/>
          <a:r>
            <a:rPr kumimoji="1" lang="ja-JP" altLang="en-US" sz="1100">
              <a:latin typeface="+mj-ea"/>
              <a:ea typeface="+mj-ea"/>
            </a:rPr>
            <a:t>④シベリアのタワー観測ネットワークによる温室効果ガス（</a:t>
          </a:r>
          <a:r>
            <a:rPr kumimoji="1" lang="en-US" altLang="ja-JP" sz="1100">
              <a:latin typeface="+mj-ea"/>
              <a:ea typeface="+mj-ea"/>
            </a:rPr>
            <a:t>CO2, CH4</a:t>
          </a:r>
          <a:r>
            <a:rPr kumimoji="1" lang="ja-JP" altLang="en-US" sz="1100">
              <a:latin typeface="+mj-ea"/>
              <a:ea typeface="+mj-ea"/>
            </a:rPr>
            <a:t>）の長期変動解析</a:t>
          </a:r>
        </a:p>
        <a:p>
          <a:pPr algn="l"/>
          <a:r>
            <a:rPr kumimoji="1" lang="ja-JP" altLang="en-US" sz="1100">
              <a:latin typeface="+mj-ea"/>
              <a:ea typeface="+mj-ea"/>
            </a:rPr>
            <a:t>⑤アジア陸域の指標生態系における温暖化影響の長期モニタリング研究</a:t>
          </a:r>
          <a:endParaRPr kumimoji="1" lang="en-US" altLang="ja-JP" sz="1100">
            <a:latin typeface="+mj-ea"/>
            <a:ea typeface="+mj-ea"/>
          </a:endParaRPr>
        </a:p>
        <a:p>
          <a:pPr algn="l"/>
          <a:r>
            <a:rPr kumimoji="1" lang="ja-JP" altLang="en-US" sz="1100">
              <a:latin typeface="+mj-ea"/>
              <a:ea typeface="+mj-ea"/>
            </a:rPr>
            <a:t>⑥炭素循環の気候応答解明を目指した大気中酸素・二酸化炭素同位体の統合的研究</a:t>
          </a:r>
          <a:endParaRPr kumimoji="1" lang="en-US" altLang="ja-JP" sz="1100">
            <a:latin typeface="+mj-ea"/>
            <a:ea typeface="+mj-ea"/>
          </a:endParaRPr>
        </a:p>
        <a:p>
          <a:pPr algn="l"/>
          <a:r>
            <a:rPr kumimoji="1" lang="ja-JP" altLang="en-US" sz="1100">
              <a:latin typeface="+mj-ea"/>
              <a:ea typeface="+mj-ea"/>
            </a:rPr>
            <a:t>⑦国際統合データベースによる海洋表層</a:t>
          </a:r>
          <a:r>
            <a:rPr kumimoji="1" lang="en-US" altLang="ja-JP" sz="1100">
              <a:latin typeface="+mj-ea"/>
              <a:ea typeface="+mj-ea"/>
            </a:rPr>
            <a:t>CO2</a:t>
          </a:r>
          <a:r>
            <a:rPr kumimoji="1" lang="ja-JP" altLang="en-US" sz="1100">
              <a:latin typeface="+mj-ea"/>
              <a:ea typeface="+mj-ea"/>
            </a:rPr>
            <a:t>分圧と栄養塩類のマッピングに関する研究</a:t>
          </a:r>
          <a:endParaRPr kumimoji="1" lang="en-US" altLang="ja-JP" sz="1100">
            <a:latin typeface="+mj-ea"/>
            <a:ea typeface="+mj-ea"/>
          </a:endParaRPr>
        </a:p>
      </xdr:txBody>
    </xdr:sp>
    <xdr:clientData/>
  </xdr:twoCellAnchor>
  <xdr:oneCellAnchor>
    <xdr:from>
      <xdr:col>12</xdr:col>
      <xdr:colOff>136067</xdr:colOff>
      <xdr:row>728</xdr:row>
      <xdr:rowOff>48382</xdr:rowOff>
    </xdr:from>
    <xdr:ext cx="944489" cy="275717"/>
    <xdr:sp macro="" textlink="">
      <xdr:nvSpPr>
        <xdr:cNvPr id="115" name="テキスト ボックス 114"/>
        <xdr:cNvSpPr txBox="1"/>
      </xdr:nvSpPr>
      <xdr:spPr>
        <a:xfrm>
          <a:off x="2536367" y="35738557"/>
          <a:ext cx="944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38</xdr:col>
      <xdr:colOff>16627</xdr:colOff>
      <xdr:row>728</xdr:row>
      <xdr:rowOff>198061</xdr:rowOff>
    </xdr:from>
    <xdr:ext cx="1031051" cy="275717"/>
    <xdr:sp macro="" textlink="">
      <xdr:nvSpPr>
        <xdr:cNvPr id="116" name="テキスト ボックス 115"/>
        <xdr:cNvSpPr txBox="1"/>
      </xdr:nvSpPr>
      <xdr:spPr>
        <a:xfrm>
          <a:off x="7617577" y="358882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予算の移替</a:t>
          </a:r>
          <a:r>
            <a:rPr kumimoji="1" lang="en-US" altLang="ja-JP" sz="1100"/>
            <a:t>】</a:t>
          </a:r>
          <a:endParaRPr kumimoji="1" lang="ja-JP" altLang="en-US" sz="1100"/>
        </a:p>
      </xdr:txBody>
    </xdr:sp>
    <xdr:clientData/>
  </xdr:oneCellAnchor>
  <xdr:twoCellAnchor>
    <xdr:from>
      <xdr:col>14</xdr:col>
      <xdr:colOff>163282</xdr:colOff>
      <xdr:row>727</xdr:row>
      <xdr:rowOff>98275</xdr:rowOff>
    </xdr:from>
    <xdr:to>
      <xdr:col>14</xdr:col>
      <xdr:colOff>163284</xdr:colOff>
      <xdr:row>728</xdr:row>
      <xdr:rowOff>75596</xdr:rowOff>
    </xdr:to>
    <xdr:cxnSp macro="">
      <xdr:nvCxnSpPr>
        <xdr:cNvPr id="117" name="直線矢印コネクタ 116"/>
        <xdr:cNvCxnSpPr/>
      </xdr:nvCxnSpPr>
      <xdr:spPr>
        <a:xfrm>
          <a:off x="2963632" y="35436025"/>
          <a:ext cx="2" cy="3297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163282</xdr:colOff>
      <xdr:row>727</xdr:row>
      <xdr:rowOff>247954</xdr:rowOff>
    </xdr:from>
    <xdr:to>
      <xdr:col>40</xdr:col>
      <xdr:colOff>84663</xdr:colOff>
      <xdr:row>727</xdr:row>
      <xdr:rowOff>247954</xdr:rowOff>
    </xdr:to>
    <xdr:cxnSp macro="">
      <xdr:nvCxnSpPr>
        <xdr:cNvPr id="118" name="直線コネクタ 117"/>
        <xdr:cNvCxnSpPr/>
      </xdr:nvCxnSpPr>
      <xdr:spPr>
        <a:xfrm>
          <a:off x="2963632" y="35585704"/>
          <a:ext cx="512203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84663</xdr:colOff>
      <xdr:row>727</xdr:row>
      <xdr:rowOff>234347</xdr:rowOff>
    </xdr:from>
    <xdr:to>
      <xdr:col>40</xdr:col>
      <xdr:colOff>84664</xdr:colOff>
      <xdr:row>728</xdr:row>
      <xdr:rowOff>143632</xdr:rowOff>
    </xdr:to>
    <xdr:cxnSp macro="">
      <xdr:nvCxnSpPr>
        <xdr:cNvPr id="119" name="直線矢印コネクタ 118"/>
        <xdr:cNvCxnSpPr/>
      </xdr:nvCxnSpPr>
      <xdr:spPr>
        <a:xfrm>
          <a:off x="8085663" y="35572097"/>
          <a:ext cx="1" cy="2617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71055</xdr:colOff>
      <xdr:row>732</xdr:row>
      <xdr:rowOff>66524</xdr:rowOff>
    </xdr:from>
    <xdr:to>
      <xdr:col>49</xdr:col>
      <xdr:colOff>419099</xdr:colOff>
      <xdr:row>739</xdr:row>
      <xdr:rowOff>275167</xdr:rowOff>
    </xdr:to>
    <xdr:sp macro="" textlink="">
      <xdr:nvSpPr>
        <xdr:cNvPr id="120" name="大かっこ 119"/>
        <xdr:cNvSpPr/>
      </xdr:nvSpPr>
      <xdr:spPr>
        <a:xfrm>
          <a:off x="6471855" y="55197224"/>
          <a:ext cx="3748469" cy="2875643"/>
        </a:xfrm>
        <a:prstGeom prst="bracketPair">
          <a:avLst>
            <a:gd name="adj" fmla="val 31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en-US" altLang="ja-JP" sz="1100"/>
            <a:t>【</a:t>
          </a:r>
          <a:r>
            <a:rPr kumimoji="1" lang="ja-JP" altLang="en-US" sz="1100"/>
            <a:t>国立研究所実施</a:t>
          </a:r>
          <a:r>
            <a:rPr kumimoji="1" lang="en-US" altLang="ja-JP" sz="1100"/>
            <a:t>】</a:t>
          </a:r>
        </a:p>
        <a:p>
          <a:pPr algn="l"/>
          <a:r>
            <a:rPr kumimoji="1" lang="ja-JP" altLang="en-US" sz="1100"/>
            <a:t>職員旅費：　３百万円</a:t>
          </a:r>
          <a:endParaRPr kumimoji="1" lang="en-US" altLang="ja-JP" sz="1100"/>
        </a:p>
        <a:p>
          <a:pPr algn="l"/>
          <a:r>
            <a:rPr kumimoji="1" lang="ja-JP" altLang="en-US" sz="1100"/>
            <a:t>試験研究費：　２１百万円</a:t>
          </a:r>
          <a:endParaRPr kumimoji="1" lang="en-US" altLang="ja-JP" sz="1100"/>
        </a:p>
        <a:p>
          <a:pPr algn="l"/>
          <a:endParaRPr kumimoji="1" lang="en-US" altLang="ja-JP" sz="1100"/>
        </a:p>
        <a:p>
          <a:pPr algn="l"/>
          <a:r>
            <a:rPr kumimoji="1" lang="en-US" altLang="ja-JP" sz="1100"/>
            <a:t>【</a:t>
          </a:r>
          <a:r>
            <a:rPr kumimoji="1" lang="ja-JP" altLang="en-US" sz="1100"/>
            <a:t>公募・委託費</a:t>
          </a:r>
          <a:r>
            <a:rPr kumimoji="1" lang="en-US" altLang="ja-JP" sz="1100"/>
            <a:t>】</a:t>
          </a:r>
        </a:p>
        <a:p>
          <a:pPr algn="l"/>
          <a:r>
            <a:rPr kumimoji="1" lang="ja-JP" altLang="en-US" sz="1100"/>
            <a:t>厚労省：（国）国立国際医療研究センター　１９百万円</a:t>
          </a:r>
          <a:endParaRPr kumimoji="1" lang="en-US" altLang="ja-JP" sz="1100"/>
        </a:p>
        <a:p>
          <a:pPr algn="l"/>
          <a:r>
            <a:rPr kumimoji="1" lang="ja-JP" altLang="en-US" sz="1100"/>
            <a:t>農水省：（国）農業環境技術研究所　１７百万円</a:t>
          </a:r>
          <a:endParaRPr kumimoji="1" lang="en-US" altLang="ja-JP" sz="1100"/>
        </a:p>
        <a:p>
          <a:pPr algn="l"/>
          <a:r>
            <a:rPr kumimoji="1" lang="ja-JP" altLang="en-US" sz="1100"/>
            <a:t>　　　　　 （国）森林総合研究所　２６百万円</a:t>
          </a:r>
          <a:endParaRPr kumimoji="1" lang="en-US" altLang="ja-JP" sz="1100"/>
        </a:p>
        <a:p>
          <a:pPr algn="l"/>
          <a:r>
            <a:rPr kumimoji="1" lang="ja-JP" altLang="en-US" sz="1100"/>
            <a:t>　　　　　 （国）国際農林水産業研究センター　６百万円</a:t>
          </a:r>
          <a:endParaRPr kumimoji="1" lang="en-US" altLang="ja-JP" sz="1100"/>
        </a:p>
        <a:p>
          <a:pPr algn="l"/>
          <a:r>
            <a:rPr kumimoji="1" lang="ja-JP" altLang="en-US" sz="1100"/>
            <a:t>　　　　　 （国）水産総合研究センター　４百万円</a:t>
          </a:r>
          <a:endParaRPr kumimoji="1" lang="en-US" altLang="ja-JP" sz="1100"/>
        </a:p>
        <a:p>
          <a:pPr algn="l"/>
          <a:r>
            <a:rPr kumimoji="1" lang="ja-JP" altLang="en-US" sz="1100"/>
            <a:t>経産省：（国）産業技術総合研究所　２５百万円</a:t>
          </a:r>
          <a:endParaRPr kumimoji="1" lang="en-US" altLang="ja-JP" sz="1100"/>
        </a:p>
      </xdr:txBody>
    </xdr:sp>
    <xdr:clientData/>
  </xdr:twoCellAnchor>
  <xdr:twoCellAnchor>
    <xdr:from>
      <xdr:col>36</xdr:col>
      <xdr:colOff>37797</xdr:colOff>
      <xdr:row>743</xdr:row>
      <xdr:rowOff>252491</xdr:rowOff>
    </xdr:from>
    <xdr:to>
      <xdr:col>47</xdr:col>
      <xdr:colOff>132618</xdr:colOff>
      <xdr:row>745</xdr:row>
      <xdr:rowOff>275169</xdr:rowOff>
    </xdr:to>
    <xdr:sp macro="" textlink="">
      <xdr:nvSpPr>
        <xdr:cNvPr id="121" name="正方形/長方形 120"/>
        <xdr:cNvSpPr/>
      </xdr:nvSpPr>
      <xdr:spPr>
        <a:xfrm>
          <a:off x="7238697" y="41229041"/>
          <a:ext cx="2295096" cy="727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D</a:t>
          </a:r>
          <a:r>
            <a:rPr kumimoji="1" lang="ja-JP" altLang="en-US" sz="1100">
              <a:solidFill>
                <a:schemeClr val="tx1"/>
              </a:solidFill>
            </a:rPr>
            <a:t>．株式会社ジャムコ</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ja-JP" altLang="en-US" sz="1100"/>
        </a:p>
      </xdr:txBody>
    </xdr:sp>
    <xdr:clientData/>
  </xdr:twoCellAnchor>
  <xdr:twoCellAnchor>
    <xdr:from>
      <xdr:col>7</xdr:col>
      <xdr:colOff>119443</xdr:colOff>
      <xdr:row>743</xdr:row>
      <xdr:rowOff>266097</xdr:rowOff>
    </xdr:from>
    <xdr:to>
      <xdr:col>19</xdr:col>
      <xdr:colOff>10157</xdr:colOff>
      <xdr:row>745</xdr:row>
      <xdr:rowOff>288774</xdr:rowOff>
    </xdr:to>
    <xdr:sp macro="" textlink="">
      <xdr:nvSpPr>
        <xdr:cNvPr id="122" name="正方形/長方形 121"/>
        <xdr:cNvSpPr/>
      </xdr:nvSpPr>
      <xdr:spPr>
        <a:xfrm>
          <a:off x="1519618" y="41242647"/>
          <a:ext cx="2291014" cy="7275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j-ea"/>
              <a:ea typeface="+mj-ea"/>
            </a:rPr>
            <a:t>．</a:t>
          </a:r>
          <a:r>
            <a:rPr kumimoji="1" lang="ja-JP" altLang="en-US" sz="1100">
              <a:solidFill>
                <a:schemeClr val="tx1"/>
              </a:solidFill>
              <a:latin typeface="+mn-lt"/>
              <a:ea typeface="+mn-ea"/>
            </a:rPr>
            <a:t>一般財団法人地球・人間環境フォーラム</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endParaRPr kumimoji="1" lang="ja-JP" altLang="en-US" sz="1100"/>
        </a:p>
      </xdr:txBody>
    </xdr:sp>
    <xdr:clientData/>
  </xdr:twoCellAnchor>
  <xdr:twoCellAnchor>
    <xdr:from>
      <xdr:col>22</xdr:col>
      <xdr:colOff>65010</xdr:colOff>
      <xdr:row>743</xdr:row>
      <xdr:rowOff>238881</xdr:rowOff>
    </xdr:from>
    <xdr:to>
      <xdr:col>33</xdr:col>
      <xdr:colOff>159830</xdr:colOff>
      <xdr:row>745</xdr:row>
      <xdr:rowOff>260381</xdr:rowOff>
    </xdr:to>
    <xdr:sp macro="" textlink="">
      <xdr:nvSpPr>
        <xdr:cNvPr id="123" name="正方形/長方形 122"/>
        <xdr:cNvSpPr/>
      </xdr:nvSpPr>
      <xdr:spPr>
        <a:xfrm>
          <a:off x="4465560" y="41215431"/>
          <a:ext cx="2295095" cy="726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C</a:t>
          </a:r>
          <a:r>
            <a:rPr kumimoji="1" lang="ja-JP" altLang="en-US" sz="1100">
              <a:solidFill>
                <a:schemeClr val="tx1"/>
              </a:solidFill>
            </a:rPr>
            <a:t>．一般財団法人地球・人間環境フォーラム</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endParaRPr kumimoji="1" lang="ja-JP" altLang="en-US" sz="1100"/>
        </a:p>
      </xdr:txBody>
    </xdr:sp>
    <xdr:clientData/>
  </xdr:twoCellAnchor>
  <xdr:twoCellAnchor>
    <xdr:from>
      <xdr:col>6</xdr:col>
      <xdr:colOff>114300</xdr:colOff>
      <xdr:row>745</xdr:row>
      <xdr:rowOff>343201</xdr:rowOff>
    </xdr:from>
    <xdr:to>
      <xdr:col>20</xdr:col>
      <xdr:colOff>95249</xdr:colOff>
      <xdr:row>748</xdr:row>
      <xdr:rowOff>30237</xdr:rowOff>
    </xdr:to>
    <xdr:sp macro="" textlink="">
      <xdr:nvSpPr>
        <xdr:cNvPr id="124" name="大かっこ 123"/>
        <xdr:cNvSpPr/>
      </xdr:nvSpPr>
      <xdr:spPr>
        <a:xfrm>
          <a:off x="1314450" y="60541201"/>
          <a:ext cx="2781299" cy="830036"/>
        </a:xfrm>
        <a:prstGeom prst="bracketPair">
          <a:avLst>
            <a:gd name="adj" fmla="val 3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シベリアにおけるタワーを用いた温室効果気体観測システムの維持・管理業務</a:t>
          </a:r>
          <a:endParaRPr kumimoji="1" lang="en-US" altLang="ja-JP" sz="1100"/>
        </a:p>
      </xdr:txBody>
    </xdr:sp>
    <xdr:clientData/>
  </xdr:twoCellAnchor>
  <xdr:twoCellAnchor>
    <xdr:from>
      <xdr:col>21</xdr:col>
      <xdr:colOff>119440</xdr:colOff>
      <xdr:row>745</xdr:row>
      <xdr:rowOff>288774</xdr:rowOff>
    </xdr:from>
    <xdr:to>
      <xdr:col>34</xdr:col>
      <xdr:colOff>78619</xdr:colOff>
      <xdr:row>748</xdr:row>
      <xdr:rowOff>125489</xdr:rowOff>
    </xdr:to>
    <xdr:sp macro="" textlink="">
      <xdr:nvSpPr>
        <xdr:cNvPr id="125" name="大かっこ 124"/>
        <xdr:cNvSpPr/>
      </xdr:nvSpPr>
      <xdr:spPr>
        <a:xfrm>
          <a:off x="4319965" y="41970174"/>
          <a:ext cx="2559504" cy="893990"/>
        </a:xfrm>
        <a:prstGeom prst="bracketPair">
          <a:avLst>
            <a:gd name="adj" fmla="val 418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アジア・オセアニア航路での大気観測支援業務</a:t>
          </a:r>
        </a:p>
      </xdr:txBody>
    </xdr:sp>
    <xdr:clientData/>
  </xdr:twoCellAnchor>
  <xdr:twoCellAnchor>
    <xdr:from>
      <xdr:col>35</xdr:col>
      <xdr:colOff>184452</xdr:colOff>
      <xdr:row>745</xdr:row>
      <xdr:rowOff>315988</xdr:rowOff>
    </xdr:from>
    <xdr:to>
      <xdr:col>47</xdr:col>
      <xdr:colOff>133047</xdr:colOff>
      <xdr:row>748</xdr:row>
      <xdr:rowOff>139095</xdr:rowOff>
    </xdr:to>
    <xdr:sp macro="" textlink="">
      <xdr:nvSpPr>
        <xdr:cNvPr id="126" name="大かっこ 125"/>
        <xdr:cNvSpPr/>
      </xdr:nvSpPr>
      <xdr:spPr>
        <a:xfrm>
          <a:off x="7185327" y="41997388"/>
          <a:ext cx="2348895" cy="880382"/>
        </a:xfrm>
        <a:prstGeom prst="bracketPair">
          <a:avLst>
            <a:gd name="adj" fmla="val 64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航空機搭載用温室効果ガス気体観測装置の整備</a:t>
          </a:r>
        </a:p>
      </xdr:txBody>
    </xdr:sp>
    <xdr:clientData/>
  </xdr:twoCellAnchor>
  <xdr:oneCellAnchor>
    <xdr:from>
      <xdr:col>9</xdr:col>
      <xdr:colOff>119440</xdr:colOff>
      <xdr:row>742</xdr:row>
      <xdr:rowOff>315988</xdr:rowOff>
    </xdr:from>
    <xdr:ext cx="1508746" cy="275717"/>
    <xdr:sp macro="" textlink="">
      <xdr:nvSpPr>
        <xdr:cNvPr id="127" name="テキスト ボックス 126"/>
        <xdr:cNvSpPr txBox="1"/>
      </xdr:nvSpPr>
      <xdr:spPr>
        <a:xfrm>
          <a:off x="1929190" y="59836655"/>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23</xdr:col>
      <xdr:colOff>133049</xdr:colOff>
      <xdr:row>742</xdr:row>
      <xdr:rowOff>315988</xdr:rowOff>
    </xdr:from>
    <xdr:ext cx="1508746" cy="275717"/>
    <xdr:sp macro="" textlink="">
      <xdr:nvSpPr>
        <xdr:cNvPr id="128" name="テキスト ボックス 127"/>
        <xdr:cNvSpPr txBox="1"/>
      </xdr:nvSpPr>
      <xdr:spPr>
        <a:xfrm>
          <a:off x="4757966" y="59836655"/>
          <a:ext cx="15087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36</xdr:col>
      <xdr:colOff>170847</xdr:colOff>
      <xdr:row>742</xdr:row>
      <xdr:rowOff>343202</xdr:rowOff>
    </xdr:from>
    <xdr:ext cx="1649811" cy="275717"/>
    <xdr:sp macro="" textlink="">
      <xdr:nvSpPr>
        <xdr:cNvPr id="129" name="テキスト ボックス 128"/>
        <xdr:cNvSpPr txBox="1"/>
      </xdr:nvSpPr>
      <xdr:spPr>
        <a:xfrm>
          <a:off x="7409847" y="59863869"/>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随意契約（特命）</a:t>
          </a:r>
          <a:r>
            <a:rPr kumimoji="1" lang="en-US" altLang="ja-JP" sz="1100"/>
            <a:t>】</a:t>
          </a:r>
          <a:endParaRPr kumimoji="1" lang="ja-JP" altLang="en-US" sz="1100"/>
        </a:p>
      </xdr:txBody>
    </xdr:sp>
    <xdr:clientData/>
  </xdr:oneCellAnchor>
  <xdr:twoCellAnchor>
    <xdr:from>
      <xdr:col>13</xdr:col>
      <xdr:colOff>24192</xdr:colOff>
      <xdr:row>742</xdr:row>
      <xdr:rowOff>43845</xdr:rowOff>
    </xdr:from>
    <xdr:to>
      <xdr:col>13</xdr:col>
      <xdr:colOff>24193</xdr:colOff>
      <xdr:row>742</xdr:row>
      <xdr:rowOff>247951</xdr:rowOff>
    </xdr:to>
    <xdr:cxnSp macro="">
      <xdr:nvCxnSpPr>
        <xdr:cNvPr id="130" name="直線矢印コネクタ 129"/>
        <xdr:cNvCxnSpPr/>
      </xdr:nvCxnSpPr>
      <xdr:spPr>
        <a:xfrm>
          <a:off x="2624517" y="40667970"/>
          <a:ext cx="1" cy="2041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37798</xdr:colOff>
      <xdr:row>742</xdr:row>
      <xdr:rowOff>43845</xdr:rowOff>
    </xdr:from>
    <xdr:to>
      <xdr:col>41</xdr:col>
      <xdr:colOff>184452</xdr:colOff>
      <xdr:row>742</xdr:row>
      <xdr:rowOff>43845</xdr:rowOff>
    </xdr:to>
    <xdr:cxnSp macro="">
      <xdr:nvCxnSpPr>
        <xdr:cNvPr id="131" name="直線コネクタ 130"/>
        <xdr:cNvCxnSpPr/>
      </xdr:nvCxnSpPr>
      <xdr:spPr>
        <a:xfrm>
          <a:off x="2638123" y="40667970"/>
          <a:ext cx="57473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184452</xdr:colOff>
      <xdr:row>742</xdr:row>
      <xdr:rowOff>30238</xdr:rowOff>
    </xdr:from>
    <xdr:to>
      <xdr:col>41</xdr:col>
      <xdr:colOff>184452</xdr:colOff>
      <xdr:row>742</xdr:row>
      <xdr:rowOff>288773</xdr:rowOff>
    </xdr:to>
    <xdr:cxnSp macro="">
      <xdr:nvCxnSpPr>
        <xdr:cNvPr id="132" name="直線矢印コネクタ 131"/>
        <xdr:cNvCxnSpPr/>
      </xdr:nvCxnSpPr>
      <xdr:spPr>
        <a:xfrm>
          <a:off x="8385477" y="40654363"/>
          <a:ext cx="0" cy="25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170846</xdr:colOff>
      <xdr:row>742</xdr:row>
      <xdr:rowOff>30238</xdr:rowOff>
    </xdr:from>
    <xdr:to>
      <xdr:col>27</xdr:col>
      <xdr:colOff>170846</xdr:colOff>
      <xdr:row>742</xdr:row>
      <xdr:rowOff>315988</xdr:rowOff>
    </xdr:to>
    <xdr:cxnSp macro="">
      <xdr:nvCxnSpPr>
        <xdr:cNvPr id="133" name="直線矢印コネクタ 132"/>
        <xdr:cNvCxnSpPr/>
      </xdr:nvCxnSpPr>
      <xdr:spPr>
        <a:xfrm>
          <a:off x="5571521" y="40654363"/>
          <a:ext cx="0" cy="285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179917</xdr:colOff>
      <xdr:row>740</xdr:row>
      <xdr:rowOff>38100</xdr:rowOff>
    </xdr:from>
    <xdr:to>
      <xdr:col>20</xdr:col>
      <xdr:colOff>180975</xdr:colOff>
      <xdr:row>748</xdr:row>
      <xdr:rowOff>338667</xdr:rowOff>
    </xdr:to>
    <xdr:cxnSp macro="">
      <xdr:nvCxnSpPr>
        <xdr:cNvPr id="134" name="直線コネクタ 133"/>
        <xdr:cNvCxnSpPr/>
      </xdr:nvCxnSpPr>
      <xdr:spPr>
        <a:xfrm flipH="1">
          <a:off x="4180417" y="58216800"/>
          <a:ext cx="1058" cy="34628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137587</xdr:colOff>
      <xdr:row>750</xdr:row>
      <xdr:rowOff>149680</xdr:rowOff>
    </xdr:from>
    <xdr:to>
      <xdr:col>19</xdr:col>
      <xdr:colOff>31325</xdr:colOff>
      <xdr:row>751</xdr:row>
      <xdr:rowOff>520430</xdr:rowOff>
    </xdr:to>
    <xdr:sp macro="" textlink="">
      <xdr:nvSpPr>
        <xdr:cNvPr id="135" name="正方形/長方形 134"/>
        <xdr:cNvSpPr/>
      </xdr:nvSpPr>
      <xdr:spPr>
        <a:xfrm>
          <a:off x="1537762" y="43497955"/>
          <a:ext cx="2294038" cy="723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E</a:t>
          </a:r>
          <a:r>
            <a:rPr kumimoji="1" lang="ja-JP" altLang="en-US" sz="1100">
              <a:solidFill>
                <a:schemeClr val="tx1"/>
              </a:solidFill>
              <a:latin typeface="+mj-ea"/>
              <a:ea typeface="+mj-ea"/>
            </a:rPr>
            <a:t>．</a:t>
          </a:r>
          <a:r>
            <a:rPr kumimoji="1" lang="ja-JP" altLang="en-US" sz="1100">
              <a:solidFill>
                <a:schemeClr val="tx1"/>
              </a:solidFill>
            </a:rPr>
            <a:t>日本航空株式会社</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endParaRPr kumimoji="1" lang="ja-JP" altLang="en-US" sz="1100"/>
        </a:p>
      </xdr:txBody>
    </xdr:sp>
    <xdr:clientData/>
  </xdr:twoCellAnchor>
  <xdr:twoCellAnchor>
    <xdr:from>
      <xdr:col>22</xdr:col>
      <xdr:colOff>45358</xdr:colOff>
      <xdr:row>750</xdr:row>
      <xdr:rowOff>163283</xdr:rowOff>
    </xdr:from>
    <xdr:to>
      <xdr:col>33</xdr:col>
      <xdr:colOff>140178</xdr:colOff>
      <xdr:row>751</xdr:row>
      <xdr:rowOff>534033</xdr:rowOff>
    </xdr:to>
    <xdr:sp macro="" textlink="">
      <xdr:nvSpPr>
        <xdr:cNvPr id="136" name="正方形/長方形 135"/>
        <xdr:cNvSpPr/>
      </xdr:nvSpPr>
      <xdr:spPr>
        <a:xfrm>
          <a:off x="4445908" y="43511558"/>
          <a:ext cx="2295095" cy="723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F</a:t>
          </a:r>
          <a:r>
            <a:rPr kumimoji="1" lang="ja-JP" altLang="en-US" sz="1100">
              <a:solidFill>
                <a:schemeClr val="tx1"/>
              </a:solidFill>
            </a:rPr>
            <a:t>．株式会社イートラスト</a:t>
          </a:r>
          <a:endParaRPr kumimoji="1" lang="en-US" altLang="ja-JP" sz="1100">
            <a:solidFill>
              <a:schemeClr val="tx1"/>
            </a:solidFill>
          </a:endParaRPr>
        </a:p>
        <a:p>
          <a:pPr algn="ctr"/>
          <a:r>
            <a:rPr kumimoji="1" lang="en-US" altLang="ja-JP" sz="1100">
              <a:solidFill>
                <a:schemeClr val="tx1"/>
              </a:solidFill>
              <a:latin typeface="+mn-ea"/>
              <a:ea typeface="+mn-ea"/>
            </a:rPr>
            <a:t>0.2</a:t>
          </a:r>
          <a:r>
            <a:rPr kumimoji="1" lang="ja-JP" altLang="en-US" sz="1100">
              <a:solidFill>
                <a:schemeClr val="tx1"/>
              </a:solidFill>
              <a:latin typeface="+mn-ea"/>
              <a:ea typeface="+mn-ea"/>
            </a:rPr>
            <a:t>百</a:t>
          </a:r>
          <a:r>
            <a:rPr kumimoji="1" lang="ja-JP" altLang="en-US" sz="1100">
              <a:solidFill>
                <a:schemeClr val="tx1"/>
              </a:solidFill>
            </a:rPr>
            <a:t>万円</a:t>
          </a:r>
          <a:endParaRPr kumimoji="1" lang="ja-JP" altLang="en-US" sz="1100"/>
        </a:p>
      </xdr:txBody>
    </xdr:sp>
    <xdr:clientData/>
  </xdr:twoCellAnchor>
  <xdr:twoCellAnchor>
    <xdr:from>
      <xdr:col>7</xdr:col>
      <xdr:colOff>19050</xdr:colOff>
      <xdr:row>752</xdr:row>
      <xdr:rowOff>1815</xdr:rowOff>
    </xdr:from>
    <xdr:to>
      <xdr:col>19</xdr:col>
      <xdr:colOff>180975</xdr:colOff>
      <xdr:row>755</xdr:row>
      <xdr:rowOff>10583</xdr:rowOff>
    </xdr:to>
    <xdr:sp macro="" textlink="">
      <xdr:nvSpPr>
        <xdr:cNvPr id="138" name="大かっこ 137"/>
        <xdr:cNvSpPr/>
      </xdr:nvSpPr>
      <xdr:spPr>
        <a:xfrm>
          <a:off x="1419225" y="62866815"/>
          <a:ext cx="2562225" cy="808868"/>
        </a:xfrm>
        <a:prstGeom prst="bracketPair">
          <a:avLst>
            <a:gd name="adj" fmla="val 338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航空機による二酸化炭素濃度の観測ならびに大気サンプリング業務</a:t>
          </a:r>
        </a:p>
      </xdr:txBody>
    </xdr:sp>
    <xdr:clientData/>
  </xdr:twoCellAnchor>
  <xdr:twoCellAnchor>
    <xdr:from>
      <xdr:col>21</xdr:col>
      <xdr:colOff>104776</xdr:colOff>
      <xdr:row>752</xdr:row>
      <xdr:rowOff>454</xdr:rowOff>
    </xdr:from>
    <xdr:to>
      <xdr:col>34</xdr:col>
      <xdr:colOff>123825</xdr:colOff>
      <xdr:row>754</xdr:row>
      <xdr:rowOff>10583</xdr:rowOff>
    </xdr:to>
    <xdr:sp macro="" textlink="">
      <xdr:nvSpPr>
        <xdr:cNvPr id="139" name="大かっこ 138"/>
        <xdr:cNvSpPr/>
      </xdr:nvSpPr>
      <xdr:spPr>
        <a:xfrm>
          <a:off x="4305301" y="62865454"/>
          <a:ext cx="2619374" cy="66735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乗鞍カメラ設置工事</a:t>
          </a:r>
          <a:endParaRPr kumimoji="1" lang="en-US" altLang="ja-JP" sz="1100"/>
        </a:p>
        <a:p>
          <a:pPr algn="l"/>
          <a:endParaRPr kumimoji="1" lang="ja-JP" altLang="en-US" sz="1100"/>
        </a:p>
      </xdr:txBody>
    </xdr:sp>
    <xdr:clientData/>
  </xdr:twoCellAnchor>
  <xdr:oneCellAnchor>
    <xdr:from>
      <xdr:col>23</xdr:col>
      <xdr:colOff>99788</xdr:colOff>
      <xdr:row>749</xdr:row>
      <xdr:rowOff>267608</xdr:rowOff>
    </xdr:from>
    <xdr:ext cx="1649811" cy="275717"/>
    <xdr:sp macro="" textlink="">
      <xdr:nvSpPr>
        <xdr:cNvPr id="141" name="テキスト ボックス 140"/>
        <xdr:cNvSpPr txBox="1"/>
      </xdr:nvSpPr>
      <xdr:spPr>
        <a:xfrm>
          <a:off x="4700363" y="43263458"/>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外注</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8</xdr:col>
      <xdr:colOff>151192</xdr:colOff>
      <xdr:row>749</xdr:row>
      <xdr:rowOff>240394</xdr:rowOff>
    </xdr:from>
    <xdr:ext cx="1649811" cy="275717"/>
    <xdr:sp macro="" textlink="">
      <xdr:nvSpPr>
        <xdr:cNvPr id="143" name="テキスト ボックス 142"/>
        <xdr:cNvSpPr txBox="1"/>
      </xdr:nvSpPr>
      <xdr:spPr>
        <a:xfrm>
          <a:off x="1759859" y="62766727"/>
          <a:ext cx="16498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latin typeface="+mj-ea"/>
              <a:ea typeface="+mj-ea"/>
            </a:rPr>
            <a:t>外注</a:t>
          </a:r>
          <a:r>
            <a:rPr kumimoji="1" lang="en-US" altLang="ja-JP" sz="1100">
              <a:latin typeface="+mj-ea"/>
              <a:ea typeface="+mj-ea"/>
            </a:rPr>
            <a:t>/</a:t>
          </a:r>
          <a:r>
            <a:rPr kumimoji="1" lang="ja-JP" altLang="en-US" sz="1100">
              <a:latin typeface="+mj-ea"/>
              <a:ea typeface="+mj-ea"/>
            </a:rPr>
            <a:t>随意契約（特命）</a:t>
          </a:r>
          <a:r>
            <a:rPr kumimoji="1" lang="en-US" altLang="ja-JP" sz="1100"/>
            <a:t>】</a:t>
          </a:r>
          <a:endParaRPr kumimoji="1" lang="ja-JP" altLang="en-US" sz="1100"/>
        </a:p>
      </xdr:txBody>
    </xdr:sp>
    <xdr:clientData/>
  </xdr:oneCellAnchor>
  <xdr:twoCellAnchor>
    <xdr:from>
      <xdr:col>13</xdr:col>
      <xdr:colOff>58967</xdr:colOff>
      <xdr:row>748</xdr:row>
      <xdr:rowOff>331108</xdr:rowOff>
    </xdr:from>
    <xdr:to>
      <xdr:col>28</xdr:col>
      <xdr:colOff>0</xdr:colOff>
      <xdr:row>748</xdr:row>
      <xdr:rowOff>338667</xdr:rowOff>
    </xdr:to>
    <xdr:cxnSp macro="">
      <xdr:nvCxnSpPr>
        <xdr:cNvPr id="144" name="直線コネクタ 143"/>
        <xdr:cNvCxnSpPr/>
      </xdr:nvCxnSpPr>
      <xdr:spPr>
        <a:xfrm>
          <a:off x="2673050" y="62476441"/>
          <a:ext cx="2957283" cy="7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58966</xdr:colOff>
      <xdr:row>748</xdr:row>
      <xdr:rowOff>317501</xdr:rowOff>
    </xdr:from>
    <xdr:to>
      <xdr:col>13</xdr:col>
      <xdr:colOff>58967</xdr:colOff>
      <xdr:row>749</xdr:row>
      <xdr:rowOff>226786</xdr:rowOff>
    </xdr:to>
    <xdr:cxnSp macro="">
      <xdr:nvCxnSpPr>
        <xdr:cNvPr id="145" name="直線矢印コネクタ 144"/>
        <xdr:cNvCxnSpPr/>
      </xdr:nvCxnSpPr>
      <xdr:spPr>
        <a:xfrm>
          <a:off x="2659291" y="42999026"/>
          <a:ext cx="1" cy="2236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192013</xdr:colOff>
      <xdr:row>748</xdr:row>
      <xdr:rowOff>344717</xdr:rowOff>
    </xdr:from>
    <xdr:to>
      <xdr:col>27</xdr:col>
      <xdr:colOff>192014</xdr:colOff>
      <xdr:row>749</xdr:row>
      <xdr:rowOff>254002</xdr:rowOff>
    </xdr:to>
    <xdr:cxnSp macro="">
      <xdr:nvCxnSpPr>
        <xdr:cNvPr id="146" name="直線矢印コネクタ 145"/>
        <xdr:cNvCxnSpPr/>
      </xdr:nvCxnSpPr>
      <xdr:spPr>
        <a:xfrm>
          <a:off x="5592688" y="42997667"/>
          <a:ext cx="1" cy="2521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145679</xdr:colOff>
      <xdr:row>720</xdr:row>
      <xdr:rowOff>268941</xdr:rowOff>
    </xdr:from>
    <xdr:to>
      <xdr:col>20</xdr:col>
      <xdr:colOff>145678</xdr:colOff>
      <xdr:row>722</xdr:row>
      <xdr:rowOff>11205</xdr:rowOff>
    </xdr:to>
    <xdr:sp macro="" textlink="">
      <xdr:nvSpPr>
        <xdr:cNvPr id="160" name="テキスト ボックス 159"/>
        <xdr:cNvSpPr txBox="1"/>
      </xdr:nvSpPr>
      <xdr:spPr>
        <a:xfrm>
          <a:off x="1945904" y="33139716"/>
          <a:ext cx="2200274" cy="447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b"/>
        <a:lstStyle/>
        <a:p>
          <a:r>
            <a:rPr kumimoji="1" lang="en-US" altLang="ja-JP" sz="800"/>
            <a:t>※</a:t>
          </a:r>
          <a:r>
            <a:rPr kumimoji="1" lang="ja-JP" altLang="en-US" sz="800"/>
            <a:t>端数処理の関係で各項目の合計額は</a:t>
          </a:r>
          <a:endParaRPr kumimoji="1" lang="en-US" altLang="ja-JP" sz="800"/>
        </a:p>
        <a:p>
          <a:r>
            <a:rPr kumimoji="1" lang="ja-JP" altLang="en-US" sz="800"/>
            <a:t>一致しない。</a:t>
          </a:r>
          <a:endParaRPr kumimoji="1" lang="en-US" altLang="ja-JP" sz="800"/>
        </a:p>
      </xdr:txBody>
    </xdr:sp>
    <xdr:clientData/>
  </xdr:twoCellAnchor>
  <xdr:twoCellAnchor>
    <xdr:from>
      <xdr:col>46</xdr:col>
      <xdr:colOff>0</xdr:colOff>
      <xdr:row>115</xdr:row>
      <xdr:rowOff>28576</xdr:rowOff>
    </xdr:from>
    <xdr:to>
      <xdr:col>49</xdr:col>
      <xdr:colOff>466725</xdr:colOff>
      <xdr:row>167</xdr:row>
      <xdr:rowOff>66676</xdr:rowOff>
    </xdr:to>
    <xdr:sp macro="" textlink="">
      <xdr:nvSpPr>
        <xdr:cNvPr id="42" name="正方形/長方形 41"/>
        <xdr:cNvSpPr/>
      </xdr:nvSpPr>
      <xdr:spPr>
        <a:xfrm>
          <a:off x="9201150" y="20240626"/>
          <a:ext cx="1066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各年で</a:t>
          </a:r>
          <a:r>
            <a:rPr kumimoji="1" lang="en-US" altLang="ja-JP" sz="1100">
              <a:solidFill>
                <a:sysClr val="windowText" lastClr="000000"/>
              </a:solidFill>
            </a:rPr>
            <a:t>60</a:t>
          </a:r>
          <a:r>
            <a:rPr kumimoji="1" lang="ja-JP" altLang="en-US" sz="1100">
              <a:solidFill>
                <a:sysClr val="windowText" lastClr="000000"/>
              </a:solidFill>
            </a:rPr>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7" zoomScaleNormal="75" zoomScaleSheetLayoutView="100"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50" t="s">
        <v>410</v>
      </c>
      <c r="AR2" s="350"/>
      <c r="AS2" s="43" t="str">
        <f>IF(OR(AQ2="　", AQ2=""), "", "-")</f>
        <v/>
      </c>
      <c r="AT2" s="351">
        <v>88</v>
      </c>
      <c r="AU2" s="351"/>
      <c r="AV2" s="44" t="str">
        <f>IF(AW2="", "", "-")</f>
        <v/>
      </c>
      <c r="AW2" s="354"/>
      <c r="AX2" s="354"/>
    </row>
    <row r="3" spans="1:50" ht="21" customHeight="1" thickBot="1">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433</v>
      </c>
      <c r="AK3" s="489"/>
      <c r="AL3" s="489"/>
      <c r="AM3" s="489"/>
      <c r="AN3" s="489"/>
      <c r="AO3" s="489"/>
      <c r="AP3" s="489"/>
      <c r="AQ3" s="489"/>
      <c r="AR3" s="489"/>
      <c r="AS3" s="489"/>
      <c r="AT3" s="489"/>
      <c r="AU3" s="489"/>
      <c r="AV3" s="489"/>
      <c r="AW3" s="489"/>
      <c r="AX3" s="24" t="s">
        <v>74</v>
      </c>
    </row>
    <row r="4" spans="1:50" ht="24.75" customHeight="1">
      <c r="A4" s="685" t="s">
        <v>29</v>
      </c>
      <c r="B4" s="686"/>
      <c r="C4" s="686"/>
      <c r="D4" s="686"/>
      <c r="E4" s="686"/>
      <c r="F4" s="686"/>
      <c r="G4" s="661" t="s">
        <v>441</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442</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8" t="s">
        <v>185</v>
      </c>
      <c r="H5" s="509"/>
      <c r="I5" s="509"/>
      <c r="J5" s="509"/>
      <c r="K5" s="509"/>
      <c r="L5" s="509"/>
      <c r="M5" s="510" t="s">
        <v>75</v>
      </c>
      <c r="N5" s="511"/>
      <c r="O5" s="511"/>
      <c r="P5" s="511"/>
      <c r="Q5" s="511"/>
      <c r="R5" s="512"/>
      <c r="S5" s="513" t="s">
        <v>140</v>
      </c>
      <c r="T5" s="509"/>
      <c r="U5" s="509"/>
      <c r="V5" s="509"/>
      <c r="W5" s="509"/>
      <c r="X5" s="514"/>
      <c r="Y5" s="677" t="s">
        <v>3</v>
      </c>
      <c r="Z5" s="678"/>
      <c r="AA5" s="678"/>
      <c r="AB5" s="678"/>
      <c r="AC5" s="678"/>
      <c r="AD5" s="679"/>
      <c r="AE5" s="680" t="s">
        <v>443</v>
      </c>
      <c r="AF5" s="680"/>
      <c r="AG5" s="680"/>
      <c r="AH5" s="680"/>
      <c r="AI5" s="680"/>
      <c r="AJ5" s="680"/>
      <c r="AK5" s="680"/>
      <c r="AL5" s="680"/>
      <c r="AM5" s="680"/>
      <c r="AN5" s="680"/>
      <c r="AO5" s="680"/>
      <c r="AP5" s="681"/>
      <c r="AQ5" s="682" t="s">
        <v>471</v>
      </c>
      <c r="AR5" s="683"/>
      <c r="AS5" s="683"/>
      <c r="AT5" s="683"/>
      <c r="AU5" s="683"/>
      <c r="AV5" s="683"/>
      <c r="AW5" s="683"/>
      <c r="AX5" s="684"/>
    </row>
    <row r="6" spans="1:50" ht="39" customHeight="1">
      <c r="A6" s="687" t="s">
        <v>4</v>
      </c>
      <c r="B6" s="688"/>
      <c r="C6" s="688"/>
      <c r="D6" s="688"/>
      <c r="E6" s="688"/>
      <c r="F6" s="688"/>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c r="A7" s="792" t="s">
        <v>24</v>
      </c>
      <c r="B7" s="793"/>
      <c r="C7" s="793"/>
      <c r="D7" s="793"/>
      <c r="E7" s="793"/>
      <c r="F7" s="794"/>
      <c r="G7" s="795" t="s">
        <v>445</v>
      </c>
      <c r="H7" s="796"/>
      <c r="I7" s="796"/>
      <c r="J7" s="796"/>
      <c r="K7" s="796"/>
      <c r="L7" s="796"/>
      <c r="M7" s="796"/>
      <c r="N7" s="796"/>
      <c r="O7" s="796"/>
      <c r="P7" s="796"/>
      <c r="Q7" s="796"/>
      <c r="R7" s="796"/>
      <c r="S7" s="796"/>
      <c r="T7" s="796"/>
      <c r="U7" s="796"/>
      <c r="V7" s="796"/>
      <c r="W7" s="796"/>
      <c r="X7" s="797"/>
      <c r="Y7" s="348" t="s">
        <v>5</v>
      </c>
      <c r="Z7" s="231"/>
      <c r="AA7" s="231"/>
      <c r="AB7" s="231"/>
      <c r="AC7" s="231"/>
      <c r="AD7" s="349"/>
      <c r="AE7" s="338" t="s">
        <v>540</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792" t="s">
        <v>367</v>
      </c>
      <c r="B8" s="793"/>
      <c r="C8" s="793"/>
      <c r="D8" s="793"/>
      <c r="E8" s="793"/>
      <c r="F8" s="794"/>
      <c r="G8" s="81" t="str">
        <f>入力規則等!A26</f>
        <v>科学技術・イノベーション、地球温暖化対策</v>
      </c>
      <c r="H8" s="82"/>
      <c r="I8" s="82"/>
      <c r="J8" s="82"/>
      <c r="K8" s="82"/>
      <c r="L8" s="82"/>
      <c r="M8" s="82"/>
      <c r="N8" s="82"/>
      <c r="O8" s="82"/>
      <c r="P8" s="82"/>
      <c r="Q8" s="82"/>
      <c r="R8" s="82"/>
      <c r="S8" s="82"/>
      <c r="T8" s="82"/>
      <c r="U8" s="82"/>
      <c r="V8" s="82"/>
      <c r="W8" s="82"/>
      <c r="X8" s="83"/>
      <c r="Y8" s="515" t="s">
        <v>368</v>
      </c>
      <c r="Z8" s="516"/>
      <c r="AA8" s="516"/>
      <c r="AB8" s="516"/>
      <c r="AC8" s="516"/>
      <c r="AD8" s="517"/>
      <c r="AE8" s="697" t="str">
        <f>入力規則等!K13</f>
        <v>文教及び科学振興</v>
      </c>
      <c r="AF8" s="82"/>
      <c r="AG8" s="82"/>
      <c r="AH8" s="82"/>
      <c r="AI8" s="82"/>
      <c r="AJ8" s="82"/>
      <c r="AK8" s="82"/>
      <c r="AL8" s="82"/>
      <c r="AM8" s="82"/>
      <c r="AN8" s="82"/>
      <c r="AO8" s="82"/>
      <c r="AP8" s="82"/>
      <c r="AQ8" s="82"/>
      <c r="AR8" s="82"/>
      <c r="AS8" s="82"/>
      <c r="AT8" s="82"/>
      <c r="AU8" s="82"/>
      <c r="AV8" s="82"/>
      <c r="AW8" s="82"/>
      <c r="AX8" s="698"/>
    </row>
    <row r="9" spans="1:50" ht="69" customHeight="1">
      <c r="A9" s="518" t="s">
        <v>25</v>
      </c>
      <c r="B9" s="519"/>
      <c r="C9" s="519"/>
      <c r="D9" s="519"/>
      <c r="E9" s="519"/>
      <c r="F9" s="519"/>
      <c r="G9" s="520" t="s">
        <v>446</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50" t="s">
        <v>34</v>
      </c>
      <c r="B10" s="651"/>
      <c r="C10" s="651"/>
      <c r="D10" s="651"/>
      <c r="E10" s="651"/>
      <c r="F10" s="651"/>
      <c r="G10" s="652" t="s">
        <v>487</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c r="A13" s="622"/>
      <c r="B13" s="623"/>
      <c r="C13" s="623"/>
      <c r="D13" s="623"/>
      <c r="E13" s="623"/>
      <c r="F13" s="624"/>
      <c r="G13" s="627" t="s">
        <v>7</v>
      </c>
      <c r="H13" s="628"/>
      <c r="I13" s="633" t="s">
        <v>8</v>
      </c>
      <c r="J13" s="634"/>
      <c r="K13" s="634"/>
      <c r="L13" s="634"/>
      <c r="M13" s="634"/>
      <c r="N13" s="634"/>
      <c r="O13" s="635"/>
      <c r="P13" s="205">
        <v>280</v>
      </c>
      <c r="Q13" s="206"/>
      <c r="R13" s="206"/>
      <c r="S13" s="206"/>
      <c r="T13" s="206"/>
      <c r="U13" s="206"/>
      <c r="V13" s="207"/>
      <c r="W13" s="205">
        <v>278</v>
      </c>
      <c r="X13" s="206"/>
      <c r="Y13" s="206"/>
      <c r="Z13" s="206"/>
      <c r="AA13" s="206"/>
      <c r="AB13" s="206"/>
      <c r="AC13" s="207"/>
      <c r="AD13" s="205">
        <v>258</v>
      </c>
      <c r="AE13" s="206"/>
      <c r="AF13" s="206"/>
      <c r="AG13" s="206"/>
      <c r="AH13" s="206"/>
      <c r="AI13" s="206"/>
      <c r="AJ13" s="207"/>
      <c r="AK13" s="205">
        <v>220</v>
      </c>
      <c r="AL13" s="206"/>
      <c r="AM13" s="206"/>
      <c r="AN13" s="206"/>
      <c r="AO13" s="206"/>
      <c r="AP13" s="206"/>
      <c r="AQ13" s="207"/>
      <c r="AR13" s="345">
        <v>220</v>
      </c>
      <c r="AS13" s="346"/>
      <c r="AT13" s="346"/>
      <c r="AU13" s="346"/>
      <c r="AV13" s="346"/>
      <c r="AW13" s="346"/>
      <c r="AX13" s="347"/>
    </row>
    <row r="14" spans="1:50" ht="21" customHeight="1">
      <c r="A14" s="622"/>
      <c r="B14" s="623"/>
      <c r="C14" s="623"/>
      <c r="D14" s="623"/>
      <c r="E14" s="623"/>
      <c r="F14" s="624"/>
      <c r="G14" s="629"/>
      <c r="H14" s="630"/>
      <c r="I14" s="523" t="s">
        <v>9</v>
      </c>
      <c r="J14" s="564"/>
      <c r="K14" s="564"/>
      <c r="L14" s="564"/>
      <c r="M14" s="564"/>
      <c r="N14" s="564"/>
      <c r="O14" s="565"/>
      <c r="P14" s="205" t="s">
        <v>447</v>
      </c>
      <c r="Q14" s="206"/>
      <c r="R14" s="206"/>
      <c r="S14" s="206"/>
      <c r="T14" s="206"/>
      <c r="U14" s="206"/>
      <c r="V14" s="207"/>
      <c r="W14" s="205" t="s">
        <v>448</v>
      </c>
      <c r="X14" s="206"/>
      <c r="Y14" s="206"/>
      <c r="Z14" s="206"/>
      <c r="AA14" s="206"/>
      <c r="AB14" s="206"/>
      <c r="AC14" s="207"/>
      <c r="AD14" s="205" t="s">
        <v>449</v>
      </c>
      <c r="AE14" s="206"/>
      <c r="AF14" s="206"/>
      <c r="AG14" s="206"/>
      <c r="AH14" s="206"/>
      <c r="AI14" s="206"/>
      <c r="AJ14" s="207"/>
      <c r="AK14" s="205" t="s">
        <v>450</v>
      </c>
      <c r="AL14" s="206"/>
      <c r="AM14" s="206"/>
      <c r="AN14" s="206"/>
      <c r="AO14" s="206"/>
      <c r="AP14" s="206"/>
      <c r="AQ14" s="207"/>
      <c r="AR14" s="617"/>
      <c r="AS14" s="617"/>
      <c r="AT14" s="617"/>
      <c r="AU14" s="617"/>
      <c r="AV14" s="617"/>
      <c r="AW14" s="617"/>
      <c r="AX14" s="618"/>
    </row>
    <row r="15" spans="1:50" ht="21" customHeight="1">
      <c r="A15" s="622"/>
      <c r="B15" s="623"/>
      <c r="C15" s="623"/>
      <c r="D15" s="623"/>
      <c r="E15" s="623"/>
      <c r="F15" s="624"/>
      <c r="G15" s="629"/>
      <c r="H15" s="630"/>
      <c r="I15" s="523" t="s">
        <v>58</v>
      </c>
      <c r="J15" s="524"/>
      <c r="K15" s="524"/>
      <c r="L15" s="524"/>
      <c r="M15" s="524"/>
      <c r="N15" s="524"/>
      <c r="O15" s="525"/>
      <c r="P15" s="205" t="s">
        <v>450</v>
      </c>
      <c r="Q15" s="206"/>
      <c r="R15" s="206"/>
      <c r="S15" s="206"/>
      <c r="T15" s="206"/>
      <c r="U15" s="206"/>
      <c r="V15" s="207"/>
      <c r="W15" s="205">
        <v>1</v>
      </c>
      <c r="X15" s="206"/>
      <c r="Y15" s="206"/>
      <c r="Z15" s="206"/>
      <c r="AA15" s="206"/>
      <c r="AB15" s="206"/>
      <c r="AC15" s="207"/>
      <c r="AD15" s="205" t="s">
        <v>452</v>
      </c>
      <c r="AE15" s="206"/>
      <c r="AF15" s="206"/>
      <c r="AG15" s="206"/>
      <c r="AH15" s="206"/>
      <c r="AI15" s="206"/>
      <c r="AJ15" s="207"/>
      <c r="AK15" s="205" t="s">
        <v>452</v>
      </c>
      <c r="AL15" s="206"/>
      <c r="AM15" s="206"/>
      <c r="AN15" s="206"/>
      <c r="AO15" s="206"/>
      <c r="AP15" s="206"/>
      <c r="AQ15" s="207"/>
      <c r="AR15" s="205" t="s">
        <v>451</v>
      </c>
      <c r="AS15" s="206"/>
      <c r="AT15" s="206"/>
      <c r="AU15" s="206"/>
      <c r="AV15" s="206"/>
      <c r="AW15" s="206"/>
      <c r="AX15" s="563"/>
    </row>
    <row r="16" spans="1:50" ht="21" customHeight="1">
      <c r="A16" s="622"/>
      <c r="B16" s="623"/>
      <c r="C16" s="623"/>
      <c r="D16" s="623"/>
      <c r="E16" s="623"/>
      <c r="F16" s="624"/>
      <c r="G16" s="629"/>
      <c r="H16" s="630"/>
      <c r="I16" s="523" t="s">
        <v>59</v>
      </c>
      <c r="J16" s="524"/>
      <c r="K16" s="524"/>
      <c r="L16" s="524"/>
      <c r="M16" s="524"/>
      <c r="N16" s="524"/>
      <c r="O16" s="525"/>
      <c r="P16" s="205">
        <v>-1</v>
      </c>
      <c r="Q16" s="206"/>
      <c r="R16" s="206"/>
      <c r="S16" s="206"/>
      <c r="T16" s="206"/>
      <c r="U16" s="206"/>
      <c r="V16" s="207"/>
      <c r="W16" s="205" t="s">
        <v>451</v>
      </c>
      <c r="X16" s="206"/>
      <c r="Y16" s="206"/>
      <c r="Z16" s="206"/>
      <c r="AA16" s="206"/>
      <c r="AB16" s="206"/>
      <c r="AC16" s="207"/>
      <c r="AD16" s="205" t="s">
        <v>453</v>
      </c>
      <c r="AE16" s="206"/>
      <c r="AF16" s="206"/>
      <c r="AG16" s="206"/>
      <c r="AH16" s="206"/>
      <c r="AI16" s="206"/>
      <c r="AJ16" s="207"/>
      <c r="AK16" s="205" t="s">
        <v>452</v>
      </c>
      <c r="AL16" s="206"/>
      <c r="AM16" s="206"/>
      <c r="AN16" s="206"/>
      <c r="AO16" s="206"/>
      <c r="AP16" s="206"/>
      <c r="AQ16" s="207"/>
      <c r="AR16" s="655"/>
      <c r="AS16" s="656"/>
      <c r="AT16" s="656"/>
      <c r="AU16" s="656"/>
      <c r="AV16" s="656"/>
      <c r="AW16" s="656"/>
      <c r="AX16" s="657"/>
    </row>
    <row r="17" spans="1:50" ht="24.75" customHeight="1">
      <c r="A17" s="622"/>
      <c r="B17" s="623"/>
      <c r="C17" s="623"/>
      <c r="D17" s="623"/>
      <c r="E17" s="623"/>
      <c r="F17" s="624"/>
      <c r="G17" s="629"/>
      <c r="H17" s="630"/>
      <c r="I17" s="523" t="s">
        <v>57</v>
      </c>
      <c r="J17" s="564"/>
      <c r="K17" s="564"/>
      <c r="L17" s="564"/>
      <c r="M17" s="564"/>
      <c r="N17" s="564"/>
      <c r="O17" s="565"/>
      <c r="P17" s="205" t="s">
        <v>453</v>
      </c>
      <c r="Q17" s="206"/>
      <c r="R17" s="206"/>
      <c r="S17" s="206"/>
      <c r="T17" s="206"/>
      <c r="U17" s="206"/>
      <c r="V17" s="207"/>
      <c r="W17" s="205" t="s">
        <v>454</v>
      </c>
      <c r="X17" s="206"/>
      <c r="Y17" s="206"/>
      <c r="Z17" s="206"/>
      <c r="AA17" s="206"/>
      <c r="AB17" s="206"/>
      <c r="AC17" s="207"/>
      <c r="AD17" s="205" t="s">
        <v>451</v>
      </c>
      <c r="AE17" s="206"/>
      <c r="AF17" s="206"/>
      <c r="AG17" s="206"/>
      <c r="AH17" s="206"/>
      <c r="AI17" s="206"/>
      <c r="AJ17" s="207"/>
      <c r="AK17" s="205" t="s">
        <v>453</v>
      </c>
      <c r="AL17" s="206"/>
      <c r="AM17" s="206"/>
      <c r="AN17" s="206"/>
      <c r="AO17" s="206"/>
      <c r="AP17" s="206"/>
      <c r="AQ17" s="207"/>
      <c r="AR17" s="343"/>
      <c r="AS17" s="343"/>
      <c r="AT17" s="343"/>
      <c r="AU17" s="343"/>
      <c r="AV17" s="343"/>
      <c r="AW17" s="343"/>
      <c r="AX17" s="344"/>
    </row>
    <row r="18" spans="1:50" ht="24.75" customHeight="1">
      <c r="A18" s="622"/>
      <c r="B18" s="623"/>
      <c r="C18" s="623"/>
      <c r="D18" s="623"/>
      <c r="E18" s="623"/>
      <c r="F18" s="624"/>
      <c r="G18" s="631"/>
      <c r="H18" s="632"/>
      <c r="I18" s="694" t="s">
        <v>22</v>
      </c>
      <c r="J18" s="695"/>
      <c r="K18" s="695"/>
      <c r="L18" s="695"/>
      <c r="M18" s="695"/>
      <c r="N18" s="695"/>
      <c r="O18" s="696"/>
      <c r="P18" s="502">
        <f>SUM(P13:V17)</f>
        <v>279</v>
      </c>
      <c r="Q18" s="503"/>
      <c r="R18" s="503"/>
      <c r="S18" s="503"/>
      <c r="T18" s="503"/>
      <c r="U18" s="503"/>
      <c r="V18" s="504"/>
      <c r="W18" s="502">
        <f>SUM(W13:AC17)</f>
        <v>279</v>
      </c>
      <c r="X18" s="503"/>
      <c r="Y18" s="503"/>
      <c r="Z18" s="503"/>
      <c r="AA18" s="503"/>
      <c r="AB18" s="503"/>
      <c r="AC18" s="504"/>
      <c r="AD18" s="502">
        <f>SUM(AD13:AJ17)</f>
        <v>258</v>
      </c>
      <c r="AE18" s="503"/>
      <c r="AF18" s="503"/>
      <c r="AG18" s="503"/>
      <c r="AH18" s="503"/>
      <c r="AI18" s="503"/>
      <c r="AJ18" s="504"/>
      <c r="AK18" s="502">
        <f>SUM(AK13:AQ17)</f>
        <v>220</v>
      </c>
      <c r="AL18" s="503"/>
      <c r="AM18" s="503"/>
      <c r="AN18" s="503"/>
      <c r="AO18" s="503"/>
      <c r="AP18" s="503"/>
      <c r="AQ18" s="504"/>
      <c r="AR18" s="502">
        <f>SUM(AR13:AX17)</f>
        <v>220</v>
      </c>
      <c r="AS18" s="503"/>
      <c r="AT18" s="503"/>
      <c r="AU18" s="503"/>
      <c r="AV18" s="503"/>
      <c r="AW18" s="503"/>
      <c r="AX18" s="505"/>
    </row>
    <row r="19" spans="1:50" ht="24.75" customHeight="1">
      <c r="A19" s="622"/>
      <c r="B19" s="623"/>
      <c r="C19" s="623"/>
      <c r="D19" s="623"/>
      <c r="E19" s="623"/>
      <c r="F19" s="624"/>
      <c r="G19" s="499" t="s">
        <v>10</v>
      </c>
      <c r="H19" s="500"/>
      <c r="I19" s="500"/>
      <c r="J19" s="500"/>
      <c r="K19" s="500"/>
      <c r="L19" s="500"/>
      <c r="M19" s="500"/>
      <c r="N19" s="500"/>
      <c r="O19" s="500"/>
      <c r="P19" s="205">
        <v>273</v>
      </c>
      <c r="Q19" s="206"/>
      <c r="R19" s="206"/>
      <c r="S19" s="206"/>
      <c r="T19" s="206"/>
      <c r="U19" s="206"/>
      <c r="V19" s="207"/>
      <c r="W19" s="205">
        <v>278</v>
      </c>
      <c r="X19" s="206"/>
      <c r="Y19" s="206"/>
      <c r="Z19" s="206"/>
      <c r="AA19" s="206"/>
      <c r="AB19" s="206"/>
      <c r="AC19" s="207"/>
      <c r="AD19" s="205">
        <v>256</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c r="A20" s="518"/>
      <c r="B20" s="519"/>
      <c r="C20" s="519"/>
      <c r="D20" s="519"/>
      <c r="E20" s="519"/>
      <c r="F20" s="625"/>
      <c r="G20" s="499" t="s">
        <v>11</v>
      </c>
      <c r="H20" s="500"/>
      <c r="I20" s="500"/>
      <c r="J20" s="500"/>
      <c r="K20" s="500"/>
      <c r="L20" s="500"/>
      <c r="M20" s="500"/>
      <c r="N20" s="500"/>
      <c r="O20" s="500"/>
      <c r="P20" s="507">
        <f>IF(P18=0, "-", P19/P18)</f>
        <v>0.978494623655914</v>
      </c>
      <c r="Q20" s="507"/>
      <c r="R20" s="507"/>
      <c r="S20" s="507"/>
      <c r="T20" s="507"/>
      <c r="U20" s="507"/>
      <c r="V20" s="507"/>
      <c r="W20" s="507">
        <f>IF(W18=0, "-", W19/W18)</f>
        <v>0.99641577060931896</v>
      </c>
      <c r="X20" s="507"/>
      <c r="Y20" s="507"/>
      <c r="Z20" s="507"/>
      <c r="AA20" s="507"/>
      <c r="AB20" s="507"/>
      <c r="AC20" s="507"/>
      <c r="AD20" s="507">
        <f>IF(AD18=0, "-", AD19/AD18)</f>
        <v>0.99224806201550386</v>
      </c>
      <c r="AE20" s="507"/>
      <c r="AF20" s="507"/>
      <c r="AG20" s="507"/>
      <c r="AH20" s="507"/>
      <c r="AI20" s="507"/>
      <c r="AJ20" s="507"/>
      <c r="AK20" s="501"/>
      <c r="AL20" s="501"/>
      <c r="AM20" s="501"/>
      <c r="AN20" s="501"/>
      <c r="AO20" s="501"/>
      <c r="AP20" s="501"/>
      <c r="AQ20" s="693"/>
      <c r="AR20" s="693"/>
      <c r="AS20" s="693"/>
      <c r="AT20" s="693"/>
      <c r="AU20" s="501"/>
      <c r="AV20" s="501"/>
      <c r="AW20" s="501"/>
      <c r="AX20" s="506"/>
    </row>
    <row r="21" spans="1:50" ht="18.75" customHeight="1">
      <c r="A21" s="474" t="s">
        <v>13</v>
      </c>
      <c r="B21" s="475"/>
      <c r="C21" s="475"/>
      <c r="D21" s="475"/>
      <c r="E21" s="475"/>
      <c r="F21" s="476"/>
      <c r="G21" s="465" t="s">
        <v>276</v>
      </c>
      <c r="H21" s="341"/>
      <c r="I21" s="341"/>
      <c r="J21" s="341"/>
      <c r="K21" s="341"/>
      <c r="L21" s="341"/>
      <c r="M21" s="341"/>
      <c r="N21" s="341"/>
      <c r="O21" s="466"/>
      <c r="P21" s="469" t="s">
        <v>66</v>
      </c>
      <c r="Q21" s="341"/>
      <c r="R21" s="341"/>
      <c r="S21" s="341"/>
      <c r="T21" s="341"/>
      <c r="U21" s="341"/>
      <c r="V21" s="341"/>
      <c r="W21" s="341"/>
      <c r="X21" s="466"/>
      <c r="Y21" s="423"/>
      <c r="Z21" s="424"/>
      <c r="AA21" s="425"/>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c r="A22" s="474"/>
      <c r="B22" s="475"/>
      <c r="C22" s="475"/>
      <c r="D22" s="475"/>
      <c r="E22" s="475"/>
      <c r="F22" s="476"/>
      <c r="G22" s="467"/>
      <c r="H22" s="352"/>
      <c r="I22" s="352"/>
      <c r="J22" s="352"/>
      <c r="K22" s="352"/>
      <c r="L22" s="352"/>
      <c r="M22" s="352"/>
      <c r="N22" s="352"/>
      <c r="O22" s="468"/>
      <c r="P22" s="470"/>
      <c r="Q22" s="352"/>
      <c r="R22" s="352"/>
      <c r="S22" s="352"/>
      <c r="T22" s="352"/>
      <c r="U22" s="352"/>
      <c r="V22" s="352"/>
      <c r="W22" s="352"/>
      <c r="X22" s="468"/>
      <c r="Y22" s="423"/>
      <c r="Z22" s="424"/>
      <c r="AA22" s="425"/>
      <c r="AB22" s="302"/>
      <c r="AC22" s="297"/>
      <c r="AD22" s="298"/>
      <c r="AE22" s="318"/>
      <c r="AF22" s="318"/>
      <c r="AG22" s="318"/>
      <c r="AH22" s="318"/>
      <c r="AI22" s="318"/>
      <c r="AJ22" s="318"/>
      <c r="AK22" s="318"/>
      <c r="AL22" s="318"/>
      <c r="AM22" s="318"/>
      <c r="AN22" s="318"/>
      <c r="AO22" s="318"/>
      <c r="AP22" s="302"/>
      <c r="AQ22" s="114">
        <v>29</v>
      </c>
      <c r="AR22" s="113"/>
      <c r="AS22" s="99" t="s">
        <v>324</v>
      </c>
      <c r="AT22" s="100"/>
      <c r="AU22" s="323" t="s">
        <v>565</v>
      </c>
      <c r="AV22" s="323"/>
      <c r="AW22" s="352" t="s">
        <v>310</v>
      </c>
      <c r="AX22" s="353"/>
    </row>
    <row r="23" spans="1:50" ht="22.5" customHeight="1">
      <c r="A23" s="477"/>
      <c r="B23" s="475"/>
      <c r="C23" s="475"/>
      <c r="D23" s="475"/>
      <c r="E23" s="475"/>
      <c r="F23" s="476"/>
      <c r="G23" s="450" t="s">
        <v>490</v>
      </c>
      <c r="H23" s="451"/>
      <c r="I23" s="451"/>
      <c r="J23" s="451"/>
      <c r="K23" s="451"/>
      <c r="L23" s="451"/>
      <c r="M23" s="451"/>
      <c r="N23" s="451"/>
      <c r="O23" s="452"/>
      <c r="P23" s="88" t="s">
        <v>489</v>
      </c>
      <c r="Q23" s="88"/>
      <c r="R23" s="88"/>
      <c r="S23" s="88"/>
      <c r="T23" s="88"/>
      <c r="U23" s="88"/>
      <c r="V23" s="88"/>
      <c r="W23" s="88"/>
      <c r="X23" s="117"/>
      <c r="Y23" s="199" t="s">
        <v>14</v>
      </c>
      <c r="Z23" s="459"/>
      <c r="AA23" s="460"/>
      <c r="AB23" s="471" t="s">
        <v>455</v>
      </c>
      <c r="AC23" s="471"/>
      <c r="AD23" s="471"/>
      <c r="AE23" s="303">
        <v>80</v>
      </c>
      <c r="AF23" s="304"/>
      <c r="AG23" s="304"/>
      <c r="AH23" s="304"/>
      <c r="AI23" s="303">
        <v>50</v>
      </c>
      <c r="AJ23" s="304"/>
      <c r="AK23" s="304"/>
      <c r="AL23" s="304"/>
      <c r="AM23" s="303">
        <v>100</v>
      </c>
      <c r="AN23" s="304"/>
      <c r="AO23" s="304"/>
      <c r="AP23" s="304"/>
      <c r="AQ23" s="77" t="s">
        <v>457</v>
      </c>
      <c r="AR23" s="78"/>
      <c r="AS23" s="78"/>
      <c r="AT23" s="79"/>
      <c r="AU23" s="304" t="s">
        <v>447</v>
      </c>
      <c r="AV23" s="304"/>
      <c r="AW23" s="304"/>
      <c r="AX23" s="306"/>
    </row>
    <row r="24" spans="1:50" ht="22.5" customHeight="1">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38" t="s">
        <v>61</v>
      </c>
      <c r="Z24" s="233"/>
      <c r="AA24" s="234"/>
      <c r="AB24" s="486" t="s">
        <v>456</v>
      </c>
      <c r="AC24" s="486"/>
      <c r="AD24" s="486"/>
      <c r="AE24" s="303">
        <v>50</v>
      </c>
      <c r="AF24" s="304"/>
      <c r="AG24" s="304"/>
      <c r="AH24" s="304"/>
      <c r="AI24" s="303">
        <v>50</v>
      </c>
      <c r="AJ24" s="304"/>
      <c r="AK24" s="304"/>
      <c r="AL24" s="304"/>
      <c r="AM24" s="303">
        <v>60</v>
      </c>
      <c r="AN24" s="304"/>
      <c r="AO24" s="304"/>
      <c r="AP24" s="304"/>
      <c r="AQ24" s="77">
        <v>60</v>
      </c>
      <c r="AR24" s="78"/>
      <c r="AS24" s="78"/>
      <c r="AT24" s="79"/>
      <c r="AU24" s="304" t="s">
        <v>447</v>
      </c>
      <c r="AV24" s="304"/>
      <c r="AW24" s="304"/>
      <c r="AX24" s="306"/>
    </row>
    <row r="25" spans="1:50" ht="22.5" customHeight="1">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38" t="s">
        <v>15</v>
      </c>
      <c r="Z25" s="233"/>
      <c r="AA25" s="234"/>
      <c r="AB25" s="337" t="s">
        <v>312</v>
      </c>
      <c r="AC25" s="337"/>
      <c r="AD25" s="337"/>
      <c r="AE25" s="303">
        <v>100</v>
      </c>
      <c r="AF25" s="304"/>
      <c r="AG25" s="304"/>
      <c r="AH25" s="304"/>
      <c r="AI25" s="303">
        <f>AI23/AI24*100</f>
        <v>100</v>
      </c>
      <c r="AJ25" s="304"/>
      <c r="AK25" s="304"/>
      <c r="AL25" s="304"/>
      <c r="AM25" s="303">
        <v>100</v>
      </c>
      <c r="AN25" s="304"/>
      <c r="AO25" s="304"/>
      <c r="AP25" s="304"/>
      <c r="AQ25" s="77" t="s">
        <v>569</v>
      </c>
      <c r="AR25" s="78"/>
      <c r="AS25" s="78"/>
      <c r="AT25" s="79"/>
      <c r="AU25" s="304" t="s">
        <v>447</v>
      </c>
      <c r="AV25" s="304"/>
      <c r="AW25" s="304"/>
      <c r="AX25" s="306"/>
    </row>
    <row r="26" spans="1:50" ht="18.75" hidden="1" customHeight="1">
      <c r="A26" s="474" t="s">
        <v>13</v>
      </c>
      <c r="B26" s="475"/>
      <c r="C26" s="475"/>
      <c r="D26" s="475"/>
      <c r="E26" s="475"/>
      <c r="F26" s="476"/>
      <c r="G26" s="465" t="s">
        <v>276</v>
      </c>
      <c r="H26" s="341"/>
      <c r="I26" s="341"/>
      <c r="J26" s="341"/>
      <c r="K26" s="341"/>
      <c r="L26" s="341"/>
      <c r="M26" s="341"/>
      <c r="N26" s="341"/>
      <c r="O26" s="466"/>
      <c r="P26" s="469" t="s">
        <v>66</v>
      </c>
      <c r="Q26" s="341"/>
      <c r="R26" s="341"/>
      <c r="S26" s="341"/>
      <c r="T26" s="341"/>
      <c r="U26" s="341"/>
      <c r="V26" s="341"/>
      <c r="W26" s="341"/>
      <c r="X26" s="466"/>
      <c r="Y26" s="423"/>
      <c r="Z26" s="424"/>
      <c r="AA26" s="425"/>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hidden="1" customHeight="1">
      <c r="A27" s="474"/>
      <c r="B27" s="475"/>
      <c r="C27" s="475"/>
      <c r="D27" s="475"/>
      <c r="E27" s="475"/>
      <c r="F27" s="476"/>
      <c r="G27" s="467"/>
      <c r="H27" s="352"/>
      <c r="I27" s="352"/>
      <c r="J27" s="352"/>
      <c r="K27" s="352"/>
      <c r="L27" s="352"/>
      <c r="M27" s="352"/>
      <c r="N27" s="352"/>
      <c r="O27" s="468"/>
      <c r="P27" s="470"/>
      <c r="Q27" s="352"/>
      <c r="R27" s="352"/>
      <c r="S27" s="352"/>
      <c r="T27" s="352"/>
      <c r="U27" s="352"/>
      <c r="V27" s="352"/>
      <c r="W27" s="352"/>
      <c r="X27" s="468"/>
      <c r="Y27" s="423"/>
      <c r="Z27" s="424"/>
      <c r="AA27" s="425"/>
      <c r="AB27" s="302"/>
      <c r="AC27" s="297"/>
      <c r="AD27" s="298"/>
      <c r="AE27" s="318"/>
      <c r="AF27" s="318"/>
      <c r="AG27" s="318"/>
      <c r="AH27" s="318"/>
      <c r="AI27" s="318"/>
      <c r="AJ27" s="318"/>
      <c r="AK27" s="318"/>
      <c r="AL27" s="318"/>
      <c r="AM27" s="318"/>
      <c r="AN27" s="318"/>
      <c r="AO27" s="318"/>
      <c r="AP27" s="302"/>
      <c r="AQ27" s="114"/>
      <c r="AR27" s="113"/>
      <c r="AS27" s="99" t="s">
        <v>324</v>
      </c>
      <c r="AT27" s="100"/>
      <c r="AU27" s="323"/>
      <c r="AV27" s="323"/>
      <c r="AW27" s="352" t="s">
        <v>310</v>
      </c>
      <c r="AX27" s="353"/>
    </row>
    <row r="28" spans="1:50" ht="22.5" hidden="1" customHeight="1">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3"/>
      <c r="AF28" s="304"/>
      <c r="AG28" s="304"/>
      <c r="AH28" s="304"/>
      <c r="AI28" s="303"/>
      <c r="AJ28" s="304"/>
      <c r="AK28" s="304"/>
      <c r="AL28" s="304"/>
      <c r="AM28" s="303"/>
      <c r="AN28" s="304"/>
      <c r="AO28" s="304"/>
      <c r="AP28" s="304"/>
      <c r="AQ28" s="77"/>
      <c r="AR28" s="78"/>
      <c r="AS28" s="78"/>
      <c r="AT28" s="79"/>
      <c r="AU28" s="304"/>
      <c r="AV28" s="304"/>
      <c r="AW28" s="304"/>
      <c r="AX28" s="306"/>
    </row>
    <row r="29" spans="1:50" ht="22.5" hidden="1" customHeight="1">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c r="AC29" s="486"/>
      <c r="AD29" s="486"/>
      <c r="AE29" s="303"/>
      <c r="AF29" s="304"/>
      <c r="AG29" s="304"/>
      <c r="AH29" s="304"/>
      <c r="AI29" s="303"/>
      <c r="AJ29" s="304"/>
      <c r="AK29" s="304"/>
      <c r="AL29" s="304"/>
      <c r="AM29" s="303"/>
      <c r="AN29" s="304"/>
      <c r="AO29" s="304"/>
      <c r="AP29" s="304"/>
      <c r="AQ29" s="77"/>
      <c r="AR29" s="78"/>
      <c r="AS29" s="78"/>
      <c r="AT29" s="79"/>
      <c r="AU29" s="304"/>
      <c r="AV29" s="304"/>
      <c r="AW29" s="304"/>
      <c r="AX29" s="306"/>
    </row>
    <row r="30" spans="1:50" ht="22.5" hidden="1" customHeight="1">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7" t="s">
        <v>16</v>
      </c>
      <c r="AC30" s="337"/>
      <c r="AD30" s="337"/>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hidden="1" customHeight="1">
      <c r="A31" s="474" t="s">
        <v>13</v>
      </c>
      <c r="B31" s="475"/>
      <c r="C31" s="475"/>
      <c r="D31" s="475"/>
      <c r="E31" s="475"/>
      <c r="F31" s="476"/>
      <c r="G31" s="465" t="s">
        <v>276</v>
      </c>
      <c r="H31" s="341"/>
      <c r="I31" s="341"/>
      <c r="J31" s="341"/>
      <c r="K31" s="341"/>
      <c r="L31" s="341"/>
      <c r="M31" s="341"/>
      <c r="N31" s="341"/>
      <c r="O31" s="466"/>
      <c r="P31" s="469" t="s">
        <v>66</v>
      </c>
      <c r="Q31" s="341"/>
      <c r="R31" s="341"/>
      <c r="S31" s="341"/>
      <c r="T31" s="341"/>
      <c r="U31" s="341"/>
      <c r="V31" s="341"/>
      <c r="W31" s="341"/>
      <c r="X31" s="466"/>
      <c r="Y31" s="423"/>
      <c r="Z31" s="424"/>
      <c r="AA31" s="425"/>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hidden="1" customHeight="1">
      <c r="A32" s="474"/>
      <c r="B32" s="475"/>
      <c r="C32" s="475"/>
      <c r="D32" s="475"/>
      <c r="E32" s="475"/>
      <c r="F32" s="476"/>
      <c r="G32" s="467"/>
      <c r="H32" s="352"/>
      <c r="I32" s="352"/>
      <c r="J32" s="352"/>
      <c r="K32" s="352"/>
      <c r="L32" s="352"/>
      <c r="M32" s="352"/>
      <c r="N32" s="352"/>
      <c r="O32" s="468"/>
      <c r="P32" s="470"/>
      <c r="Q32" s="352"/>
      <c r="R32" s="352"/>
      <c r="S32" s="352"/>
      <c r="T32" s="352"/>
      <c r="U32" s="352"/>
      <c r="V32" s="352"/>
      <c r="W32" s="352"/>
      <c r="X32" s="468"/>
      <c r="Y32" s="423"/>
      <c r="Z32" s="424"/>
      <c r="AA32" s="425"/>
      <c r="AB32" s="302"/>
      <c r="AC32" s="297"/>
      <c r="AD32" s="298"/>
      <c r="AE32" s="318"/>
      <c r="AF32" s="318"/>
      <c r="AG32" s="318"/>
      <c r="AH32" s="318"/>
      <c r="AI32" s="318"/>
      <c r="AJ32" s="318"/>
      <c r="AK32" s="318"/>
      <c r="AL32" s="318"/>
      <c r="AM32" s="318"/>
      <c r="AN32" s="318"/>
      <c r="AO32" s="318"/>
      <c r="AP32" s="302"/>
      <c r="AQ32" s="114"/>
      <c r="AR32" s="113"/>
      <c r="AS32" s="99" t="s">
        <v>324</v>
      </c>
      <c r="AT32" s="100"/>
      <c r="AU32" s="323"/>
      <c r="AV32" s="323"/>
      <c r="AW32" s="352" t="s">
        <v>310</v>
      </c>
      <c r="AX32" s="353"/>
    </row>
    <row r="33" spans="1:50" ht="22.5" hidden="1" customHeight="1">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hidden="1" customHeight="1">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hidden="1" customHeight="1">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hidden="1" customHeight="1">
      <c r="A36" s="474" t="s">
        <v>13</v>
      </c>
      <c r="B36" s="475"/>
      <c r="C36" s="475"/>
      <c r="D36" s="475"/>
      <c r="E36" s="475"/>
      <c r="F36" s="476"/>
      <c r="G36" s="465" t="s">
        <v>276</v>
      </c>
      <c r="H36" s="341"/>
      <c r="I36" s="341"/>
      <c r="J36" s="341"/>
      <c r="K36" s="341"/>
      <c r="L36" s="341"/>
      <c r="M36" s="341"/>
      <c r="N36" s="341"/>
      <c r="O36" s="466"/>
      <c r="P36" s="469" t="s">
        <v>66</v>
      </c>
      <c r="Q36" s="341"/>
      <c r="R36" s="341"/>
      <c r="S36" s="341"/>
      <c r="T36" s="341"/>
      <c r="U36" s="341"/>
      <c r="V36" s="341"/>
      <c r="W36" s="341"/>
      <c r="X36" s="466"/>
      <c r="Y36" s="423"/>
      <c r="Z36" s="424"/>
      <c r="AA36" s="425"/>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hidden="1" customHeight="1">
      <c r="A37" s="474"/>
      <c r="B37" s="475"/>
      <c r="C37" s="475"/>
      <c r="D37" s="475"/>
      <c r="E37" s="475"/>
      <c r="F37" s="476"/>
      <c r="G37" s="467"/>
      <c r="H37" s="352"/>
      <c r="I37" s="352"/>
      <c r="J37" s="352"/>
      <c r="K37" s="352"/>
      <c r="L37" s="352"/>
      <c r="M37" s="352"/>
      <c r="N37" s="352"/>
      <c r="O37" s="468"/>
      <c r="P37" s="470"/>
      <c r="Q37" s="352"/>
      <c r="R37" s="352"/>
      <c r="S37" s="352"/>
      <c r="T37" s="352"/>
      <c r="U37" s="352"/>
      <c r="V37" s="352"/>
      <c r="W37" s="352"/>
      <c r="X37" s="468"/>
      <c r="Y37" s="423"/>
      <c r="Z37" s="424"/>
      <c r="AA37" s="425"/>
      <c r="AB37" s="302"/>
      <c r="AC37" s="297"/>
      <c r="AD37" s="298"/>
      <c r="AE37" s="318"/>
      <c r="AF37" s="318"/>
      <c r="AG37" s="318"/>
      <c r="AH37" s="318"/>
      <c r="AI37" s="318"/>
      <c r="AJ37" s="318"/>
      <c r="AK37" s="318"/>
      <c r="AL37" s="318"/>
      <c r="AM37" s="318"/>
      <c r="AN37" s="318"/>
      <c r="AO37" s="318"/>
      <c r="AP37" s="302"/>
      <c r="AQ37" s="114"/>
      <c r="AR37" s="113"/>
      <c r="AS37" s="99" t="s">
        <v>324</v>
      </c>
      <c r="AT37" s="100"/>
      <c r="AU37" s="323"/>
      <c r="AV37" s="323"/>
      <c r="AW37" s="352" t="s">
        <v>310</v>
      </c>
      <c r="AX37" s="353"/>
    </row>
    <row r="38" spans="1:50" ht="22.5" hidden="1" customHeight="1">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hidden="1" customHeight="1">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hidden="1" customHeight="1">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hidden="1" customHeight="1">
      <c r="A41" s="474" t="s">
        <v>13</v>
      </c>
      <c r="B41" s="475"/>
      <c r="C41" s="475"/>
      <c r="D41" s="475"/>
      <c r="E41" s="475"/>
      <c r="F41" s="476"/>
      <c r="G41" s="465" t="s">
        <v>276</v>
      </c>
      <c r="H41" s="341"/>
      <c r="I41" s="341"/>
      <c r="J41" s="341"/>
      <c r="K41" s="341"/>
      <c r="L41" s="341"/>
      <c r="M41" s="341"/>
      <c r="N41" s="341"/>
      <c r="O41" s="466"/>
      <c r="P41" s="469" t="s">
        <v>66</v>
      </c>
      <c r="Q41" s="341"/>
      <c r="R41" s="341"/>
      <c r="S41" s="341"/>
      <c r="T41" s="341"/>
      <c r="U41" s="341"/>
      <c r="V41" s="341"/>
      <c r="W41" s="341"/>
      <c r="X41" s="466"/>
      <c r="Y41" s="423"/>
      <c r="Z41" s="424"/>
      <c r="AA41" s="425"/>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hidden="1" customHeight="1">
      <c r="A42" s="474"/>
      <c r="B42" s="475"/>
      <c r="C42" s="475"/>
      <c r="D42" s="475"/>
      <c r="E42" s="475"/>
      <c r="F42" s="476"/>
      <c r="G42" s="467"/>
      <c r="H42" s="352"/>
      <c r="I42" s="352"/>
      <c r="J42" s="352"/>
      <c r="K42" s="352"/>
      <c r="L42" s="352"/>
      <c r="M42" s="352"/>
      <c r="N42" s="352"/>
      <c r="O42" s="468"/>
      <c r="P42" s="470"/>
      <c r="Q42" s="352"/>
      <c r="R42" s="352"/>
      <c r="S42" s="352"/>
      <c r="T42" s="352"/>
      <c r="U42" s="352"/>
      <c r="V42" s="352"/>
      <c r="W42" s="352"/>
      <c r="X42" s="468"/>
      <c r="Y42" s="423"/>
      <c r="Z42" s="424"/>
      <c r="AA42" s="425"/>
      <c r="AB42" s="302"/>
      <c r="AC42" s="297"/>
      <c r="AD42" s="298"/>
      <c r="AE42" s="318"/>
      <c r="AF42" s="318"/>
      <c r="AG42" s="318"/>
      <c r="AH42" s="318"/>
      <c r="AI42" s="318"/>
      <c r="AJ42" s="318"/>
      <c r="AK42" s="318"/>
      <c r="AL42" s="318"/>
      <c r="AM42" s="318"/>
      <c r="AN42" s="318"/>
      <c r="AO42" s="318"/>
      <c r="AP42" s="302"/>
      <c r="AQ42" s="114"/>
      <c r="AR42" s="113"/>
      <c r="AS42" s="99" t="s">
        <v>324</v>
      </c>
      <c r="AT42" s="100"/>
      <c r="AU42" s="323"/>
      <c r="AV42" s="323"/>
      <c r="AW42" s="352" t="s">
        <v>310</v>
      </c>
      <c r="AX42" s="353"/>
    </row>
    <row r="43" spans="1:50" ht="22.5" hidden="1" customHeight="1">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hidden="1" customHeight="1">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hidden="1" customHeight="1">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c r="A46" s="806" t="s">
        <v>411</v>
      </c>
      <c r="B46" s="807"/>
      <c r="C46" s="807"/>
      <c r="D46" s="807"/>
      <c r="E46" s="807"/>
      <c r="F46" s="808"/>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9"/>
      <c r="B47" s="810"/>
      <c r="C47" s="810"/>
      <c r="D47" s="810"/>
      <c r="E47" s="810"/>
      <c r="F47" s="811"/>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566</v>
      </c>
      <c r="AR47" s="113"/>
      <c r="AS47" s="99" t="s">
        <v>324</v>
      </c>
      <c r="AT47" s="100"/>
      <c r="AU47" s="113" t="s">
        <v>566</v>
      </c>
      <c r="AV47" s="113"/>
      <c r="AW47" s="99" t="s">
        <v>310</v>
      </c>
      <c r="AX47" s="115"/>
    </row>
    <row r="48" spans="1:50" ht="57" customHeight="1">
      <c r="A48" s="809"/>
      <c r="B48" s="810"/>
      <c r="C48" s="810"/>
      <c r="D48" s="810"/>
      <c r="E48" s="810"/>
      <c r="F48" s="811"/>
      <c r="G48" s="764" t="s">
        <v>339</v>
      </c>
      <c r="H48" s="88" t="s">
        <v>543</v>
      </c>
      <c r="I48" s="88"/>
      <c r="J48" s="88"/>
      <c r="K48" s="88"/>
      <c r="L48" s="88"/>
      <c r="M48" s="88"/>
      <c r="N48" s="88"/>
      <c r="O48" s="117"/>
      <c r="P48" s="88" t="s">
        <v>555</v>
      </c>
      <c r="Q48" s="88"/>
      <c r="R48" s="88"/>
      <c r="S48" s="88"/>
      <c r="T48" s="88"/>
      <c r="U48" s="88"/>
      <c r="V48" s="88"/>
      <c r="W48" s="88"/>
      <c r="X48" s="117"/>
      <c r="Y48" s="123" t="s">
        <v>14</v>
      </c>
      <c r="Z48" s="124"/>
      <c r="AA48" s="125"/>
      <c r="AB48" s="126" t="s">
        <v>556</v>
      </c>
      <c r="AC48" s="126"/>
      <c r="AD48" s="126"/>
      <c r="AE48" s="77" t="s">
        <v>556</v>
      </c>
      <c r="AF48" s="78"/>
      <c r="AG48" s="78"/>
      <c r="AH48" s="78"/>
      <c r="AI48" s="77" t="s">
        <v>556</v>
      </c>
      <c r="AJ48" s="78"/>
      <c r="AK48" s="78"/>
      <c r="AL48" s="78"/>
      <c r="AM48" s="77" t="s">
        <v>557</v>
      </c>
      <c r="AN48" s="78"/>
      <c r="AO48" s="78"/>
      <c r="AP48" s="78"/>
      <c r="AQ48" s="77" t="s">
        <v>557</v>
      </c>
      <c r="AR48" s="78"/>
      <c r="AS48" s="78"/>
      <c r="AT48" s="79"/>
      <c r="AU48" s="304" t="s">
        <v>557</v>
      </c>
      <c r="AV48" s="304"/>
      <c r="AW48" s="304"/>
      <c r="AX48" s="306"/>
    </row>
    <row r="49" spans="1:50" ht="56.25" customHeight="1">
      <c r="A49" s="809"/>
      <c r="B49" s="810"/>
      <c r="C49" s="810"/>
      <c r="D49" s="810"/>
      <c r="E49" s="810"/>
      <c r="F49" s="811"/>
      <c r="G49" s="765"/>
      <c r="H49" s="119"/>
      <c r="I49" s="119"/>
      <c r="J49" s="119"/>
      <c r="K49" s="119"/>
      <c r="L49" s="119"/>
      <c r="M49" s="119"/>
      <c r="N49" s="119"/>
      <c r="O49" s="120"/>
      <c r="P49" s="119"/>
      <c r="Q49" s="119"/>
      <c r="R49" s="119"/>
      <c r="S49" s="119"/>
      <c r="T49" s="119"/>
      <c r="U49" s="119"/>
      <c r="V49" s="119"/>
      <c r="W49" s="119"/>
      <c r="X49" s="120"/>
      <c r="Y49" s="127" t="s">
        <v>61</v>
      </c>
      <c r="Z49" s="128"/>
      <c r="AA49" s="129"/>
      <c r="AB49" s="76" t="s">
        <v>556</v>
      </c>
      <c r="AC49" s="76"/>
      <c r="AD49" s="76"/>
      <c r="AE49" s="77" t="s">
        <v>557</v>
      </c>
      <c r="AF49" s="78"/>
      <c r="AG49" s="78"/>
      <c r="AH49" s="78"/>
      <c r="AI49" s="77" t="s">
        <v>558</v>
      </c>
      <c r="AJ49" s="78"/>
      <c r="AK49" s="78"/>
      <c r="AL49" s="78"/>
      <c r="AM49" s="77" t="s">
        <v>559</v>
      </c>
      <c r="AN49" s="78"/>
      <c r="AO49" s="78"/>
      <c r="AP49" s="78"/>
      <c r="AQ49" s="77" t="s">
        <v>559</v>
      </c>
      <c r="AR49" s="78"/>
      <c r="AS49" s="78"/>
      <c r="AT49" s="79"/>
      <c r="AU49" s="304" t="s">
        <v>556</v>
      </c>
      <c r="AV49" s="304"/>
      <c r="AW49" s="304"/>
      <c r="AX49" s="306"/>
    </row>
    <row r="50" spans="1:50" ht="57.75" customHeight="1">
      <c r="A50" s="809"/>
      <c r="B50" s="810"/>
      <c r="C50" s="810"/>
      <c r="D50" s="810"/>
      <c r="E50" s="810"/>
      <c r="F50" s="811"/>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t="s">
        <v>556</v>
      </c>
      <c r="AF50" s="336"/>
      <c r="AG50" s="336"/>
      <c r="AH50" s="336"/>
      <c r="AI50" s="335" t="s">
        <v>560</v>
      </c>
      <c r="AJ50" s="336"/>
      <c r="AK50" s="336"/>
      <c r="AL50" s="336"/>
      <c r="AM50" s="335" t="s">
        <v>556</v>
      </c>
      <c r="AN50" s="336"/>
      <c r="AO50" s="336"/>
      <c r="AP50" s="336"/>
      <c r="AQ50" s="77" t="s">
        <v>556</v>
      </c>
      <c r="AR50" s="78"/>
      <c r="AS50" s="78"/>
      <c r="AT50" s="79"/>
      <c r="AU50" s="304" t="s">
        <v>556</v>
      </c>
      <c r="AV50" s="304"/>
      <c r="AW50" s="304"/>
      <c r="AX50" s="306"/>
    </row>
    <row r="51" spans="1:50" ht="57" customHeight="1">
      <c r="A51" s="862" t="s">
        <v>434</v>
      </c>
      <c r="B51" s="863"/>
      <c r="C51" s="863"/>
      <c r="D51" s="863"/>
      <c r="E51" s="860" t="s">
        <v>425</v>
      </c>
      <c r="F51" s="861"/>
      <c r="G51" s="50" t="s">
        <v>340</v>
      </c>
      <c r="H51" s="790" t="s">
        <v>556</v>
      </c>
      <c r="I51" s="385"/>
      <c r="J51" s="385"/>
      <c r="K51" s="385"/>
      <c r="L51" s="385"/>
      <c r="M51" s="385"/>
      <c r="N51" s="385"/>
      <c r="O51" s="791"/>
      <c r="P51" s="187" t="s">
        <v>556</v>
      </c>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c r="A53" s="484" t="s">
        <v>277</v>
      </c>
      <c r="B53" s="814" t="s">
        <v>274</v>
      </c>
      <c r="C53" s="445"/>
      <c r="D53" s="445"/>
      <c r="E53" s="445"/>
      <c r="F53" s="446"/>
      <c r="G53" s="788" t="s">
        <v>268</v>
      </c>
      <c r="H53" s="788"/>
      <c r="I53" s="788"/>
      <c r="J53" s="788"/>
      <c r="K53" s="788"/>
      <c r="L53" s="788"/>
      <c r="M53" s="788"/>
      <c r="N53" s="788"/>
      <c r="O53" s="788"/>
      <c r="P53" s="788"/>
      <c r="Q53" s="788"/>
      <c r="R53" s="788"/>
      <c r="S53" s="788"/>
      <c r="T53" s="788"/>
      <c r="U53" s="788"/>
      <c r="V53" s="788"/>
      <c r="W53" s="788"/>
      <c r="X53" s="788"/>
      <c r="Y53" s="788"/>
      <c r="Z53" s="788"/>
      <c r="AA53" s="789"/>
      <c r="AB53" s="819" t="s">
        <v>336</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20"/>
    </row>
    <row r="54" spans="1:50" ht="18.75" hidden="1" customHeight="1">
      <c r="A54" s="484"/>
      <c r="B54" s="814"/>
      <c r="C54" s="445"/>
      <c r="D54" s="445"/>
      <c r="E54" s="445"/>
      <c r="F54" s="446"/>
      <c r="G54" s="352"/>
      <c r="H54" s="352"/>
      <c r="I54" s="352"/>
      <c r="J54" s="352"/>
      <c r="K54" s="352"/>
      <c r="L54" s="352"/>
      <c r="M54" s="352"/>
      <c r="N54" s="352"/>
      <c r="O54" s="352"/>
      <c r="P54" s="352"/>
      <c r="Q54" s="352"/>
      <c r="R54" s="352"/>
      <c r="S54" s="352"/>
      <c r="T54" s="352"/>
      <c r="U54" s="352"/>
      <c r="V54" s="352"/>
      <c r="W54" s="352"/>
      <c r="X54" s="352"/>
      <c r="Y54" s="352"/>
      <c r="Z54" s="352"/>
      <c r="AA54" s="468"/>
      <c r="AB54" s="470"/>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c r="A55" s="484"/>
      <c r="B55" s="814"/>
      <c r="C55" s="445"/>
      <c r="D55" s="445"/>
      <c r="E55" s="445"/>
      <c r="F55" s="446"/>
      <c r="G55" s="327"/>
      <c r="H55" s="327"/>
      <c r="I55" s="327"/>
      <c r="J55" s="327"/>
      <c r="K55" s="327"/>
      <c r="L55" s="327"/>
      <c r="M55" s="327"/>
      <c r="N55" s="327"/>
      <c r="O55" s="327"/>
      <c r="P55" s="327"/>
      <c r="Q55" s="327"/>
      <c r="R55" s="327"/>
      <c r="S55" s="327"/>
      <c r="T55" s="327"/>
      <c r="U55" s="327"/>
      <c r="V55" s="327"/>
      <c r="W55" s="327"/>
      <c r="X55" s="327"/>
      <c r="Y55" s="327"/>
      <c r="Z55" s="327"/>
      <c r="AA55" s="707"/>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c r="A56" s="484"/>
      <c r="B56" s="814"/>
      <c r="C56" s="445"/>
      <c r="D56" s="445"/>
      <c r="E56" s="445"/>
      <c r="F56" s="446"/>
      <c r="G56" s="330"/>
      <c r="H56" s="330"/>
      <c r="I56" s="330"/>
      <c r="J56" s="330"/>
      <c r="K56" s="330"/>
      <c r="L56" s="330"/>
      <c r="M56" s="330"/>
      <c r="N56" s="330"/>
      <c r="O56" s="330"/>
      <c r="P56" s="330"/>
      <c r="Q56" s="330"/>
      <c r="R56" s="330"/>
      <c r="S56" s="330"/>
      <c r="T56" s="330"/>
      <c r="U56" s="330"/>
      <c r="V56" s="330"/>
      <c r="W56" s="330"/>
      <c r="X56" s="330"/>
      <c r="Y56" s="330"/>
      <c r="Z56" s="330"/>
      <c r="AA56" s="708"/>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c r="A57" s="484"/>
      <c r="B57" s="815"/>
      <c r="C57" s="447"/>
      <c r="D57" s="447"/>
      <c r="E57" s="447"/>
      <c r="F57" s="448"/>
      <c r="G57" s="333"/>
      <c r="H57" s="333"/>
      <c r="I57" s="333"/>
      <c r="J57" s="333"/>
      <c r="K57" s="333"/>
      <c r="L57" s="333"/>
      <c r="M57" s="333"/>
      <c r="N57" s="333"/>
      <c r="O57" s="333"/>
      <c r="P57" s="333"/>
      <c r="Q57" s="333"/>
      <c r="R57" s="333"/>
      <c r="S57" s="333"/>
      <c r="T57" s="333"/>
      <c r="U57" s="333"/>
      <c r="V57" s="333"/>
      <c r="W57" s="333"/>
      <c r="X57" s="333"/>
      <c r="Y57" s="333"/>
      <c r="Z57" s="333"/>
      <c r="AA57" s="709"/>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c r="A58" s="484"/>
      <c r="B58" s="445" t="s">
        <v>275</v>
      </c>
      <c r="C58" s="445"/>
      <c r="D58" s="445"/>
      <c r="E58" s="445"/>
      <c r="F58" s="446"/>
      <c r="G58" s="465" t="s">
        <v>68</v>
      </c>
      <c r="H58" s="341"/>
      <c r="I58" s="341"/>
      <c r="J58" s="341"/>
      <c r="K58" s="341"/>
      <c r="L58" s="341"/>
      <c r="M58" s="341"/>
      <c r="N58" s="341"/>
      <c r="O58" s="466"/>
      <c r="P58" s="469" t="s">
        <v>72</v>
      </c>
      <c r="Q58" s="341"/>
      <c r="R58" s="341"/>
      <c r="S58" s="341"/>
      <c r="T58" s="341"/>
      <c r="U58" s="341"/>
      <c r="V58" s="341"/>
      <c r="W58" s="341"/>
      <c r="X58" s="466"/>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hidden="1" customHeight="1">
      <c r="A59" s="484"/>
      <c r="B59" s="445"/>
      <c r="C59" s="445"/>
      <c r="D59" s="445"/>
      <c r="E59" s="445"/>
      <c r="F59" s="446"/>
      <c r="G59" s="467"/>
      <c r="H59" s="352"/>
      <c r="I59" s="352"/>
      <c r="J59" s="352"/>
      <c r="K59" s="352"/>
      <c r="L59" s="352"/>
      <c r="M59" s="352"/>
      <c r="N59" s="352"/>
      <c r="O59" s="468"/>
      <c r="P59" s="470"/>
      <c r="Q59" s="352"/>
      <c r="R59" s="352"/>
      <c r="S59" s="352"/>
      <c r="T59" s="352"/>
      <c r="U59" s="352"/>
      <c r="V59" s="352"/>
      <c r="W59" s="352"/>
      <c r="X59" s="468"/>
      <c r="Y59" s="101"/>
      <c r="Z59" s="102"/>
      <c r="AA59" s="103"/>
      <c r="AB59" s="302"/>
      <c r="AC59" s="297"/>
      <c r="AD59" s="298"/>
      <c r="AE59" s="318"/>
      <c r="AF59" s="318"/>
      <c r="AG59" s="318"/>
      <c r="AH59" s="318"/>
      <c r="AI59" s="318"/>
      <c r="AJ59" s="318"/>
      <c r="AK59" s="318"/>
      <c r="AL59" s="318"/>
      <c r="AM59" s="318"/>
      <c r="AN59" s="318"/>
      <c r="AO59" s="318"/>
      <c r="AP59" s="302"/>
      <c r="AQ59" s="322"/>
      <c r="AR59" s="323"/>
      <c r="AS59" s="99" t="s">
        <v>324</v>
      </c>
      <c r="AT59" s="100"/>
      <c r="AU59" s="323"/>
      <c r="AV59" s="323"/>
      <c r="AW59" s="352" t="s">
        <v>310</v>
      </c>
      <c r="AX59" s="353"/>
    </row>
    <row r="60" spans="1:50" ht="22.5" hidden="1" customHeight="1">
      <c r="A60" s="484"/>
      <c r="B60" s="445"/>
      <c r="C60" s="445"/>
      <c r="D60" s="445"/>
      <c r="E60" s="445"/>
      <c r="F60" s="446"/>
      <c r="G60" s="116"/>
      <c r="H60" s="88"/>
      <c r="I60" s="88"/>
      <c r="J60" s="88"/>
      <c r="K60" s="88"/>
      <c r="L60" s="88"/>
      <c r="M60" s="88"/>
      <c r="N60" s="88"/>
      <c r="O60" s="117"/>
      <c r="P60" s="88"/>
      <c r="Q60" s="783"/>
      <c r="R60" s="783"/>
      <c r="S60" s="783"/>
      <c r="T60" s="783"/>
      <c r="U60" s="783"/>
      <c r="V60" s="783"/>
      <c r="W60" s="783"/>
      <c r="X60" s="784"/>
      <c r="Y60" s="710" t="s">
        <v>69</v>
      </c>
      <c r="Z60" s="711"/>
      <c r="AA60" s="712"/>
      <c r="AB60" s="471"/>
      <c r="AC60" s="471"/>
      <c r="AD60" s="471"/>
      <c r="AE60" s="303"/>
      <c r="AF60" s="304"/>
      <c r="AG60" s="304"/>
      <c r="AH60" s="304"/>
      <c r="AI60" s="303"/>
      <c r="AJ60" s="304"/>
      <c r="AK60" s="304"/>
      <c r="AL60" s="304"/>
      <c r="AM60" s="303"/>
      <c r="AN60" s="304"/>
      <c r="AO60" s="304"/>
      <c r="AP60" s="304"/>
      <c r="AQ60" s="77"/>
      <c r="AR60" s="78"/>
      <c r="AS60" s="78"/>
      <c r="AT60" s="79"/>
      <c r="AU60" s="304"/>
      <c r="AV60" s="304"/>
      <c r="AW60" s="304"/>
      <c r="AX60" s="306"/>
    </row>
    <row r="61" spans="1:50" ht="22.5" hidden="1" customHeight="1">
      <c r="A61" s="484"/>
      <c r="B61" s="445"/>
      <c r="C61" s="445"/>
      <c r="D61" s="445"/>
      <c r="E61" s="445"/>
      <c r="F61" s="446"/>
      <c r="G61" s="118"/>
      <c r="H61" s="119"/>
      <c r="I61" s="119"/>
      <c r="J61" s="119"/>
      <c r="K61" s="119"/>
      <c r="L61" s="119"/>
      <c r="M61" s="119"/>
      <c r="N61" s="119"/>
      <c r="O61" s="120"/>
      <c r="P61" s="785"/>
      <c r="Q61" s="785"/>
      <c r="R61" s="785"/>
      <c r="S61" s="785"/>
      <c r="T61" s="785"/>
      <c r="U61" s="785"/>
      <c r="V61" s="785"/>
      <c r="W61" s="785"/>
      <c r="X61" s="786"/>
      <c r="Y61" s="692" t="s">
        <v>61</v>
      </c>
      <c r="Z61" s="421"/>
      <c r="AA61" s="422"/>
      <c r="AB61" s="486"/>
      <c r="AC61" s="486"/>
      <c r="AD61" s="486"/>
      <c r="AE61" s="303"/>
      <c r="AF61" s="304"/>
      <c r="AG61" s="304"/>
      <c r="AH61" s="304"/>
      <c r="AI61" s="303"/>
      <c r="AJ61" s="304"/>
      <c r="AK61" s="304"/>
      <c r="AL61" s="304"/>
      <c r="AM61" s="303"/>
      <c r="AN61" s="304"/>
      <c r="AO61" s="304"/>
      <c r="AP61" s="304"/>
      <c r="AQ61" s="77"/>
      <c r="AR61" s="78"/>
      <c r="AS61" s="78"/>
      <c r="AT61" s="79"/>
      <c r="AU61" s="304"/>
      <c r="AV61" s="304"/>
      <c r="AW61" s="304"/>
      <c r="AX61" s="306"/>
    </row>
    <row r="62" spans="1:50" ht="22.5" hidden="1" customHeight="1" thickBot="1">
      <c r="A62" s="484"/>
      <c r="B62" s="447"/>
      <c r="C62" s="447"/>
      <c r="D62" s="447"/>
      <c r="E62" s="447"/>
      <c r="F62" s="448"/>
      <c r="G62" s="121"/>
      <c r="H62" s="91"/>
      <c r="I62" s="91"/>
      <c r="J62" s="91"/>
      <c r="K62" s="91"/>
      <c r="L62" s="91"/>
      <c r="M62" s="91"/>
      <c r="N62" s="91"/>
      <c r="O62" s="122"/>
      <c r="P62" s="240"/>
      <c r="Q62" s="240"/>
      <c r="R62" s="240"/>
      <c r="S62" s="240"/>
      <c r="T62" s="240"/>
      <c r="U62" s="240"/>
      <c r="V62" s="240"/>
      <c r="W62" s="240"/>
      <c r="X62" s="787"/>
      <c r="Y62" s="692" t="s">
        <v>15</v>
      </c>
      <c r="Z62" s="421"/>
      <c r="AA62" s="422"/>
      <c r="AB62" s="337" t="s">
        <v>16</v>
      </c>
      <c r="AC62" s="337"/>
      <c r="AD62" s="337"/>
      <c r="AE62" s="303"/>
      <c r="AF62" s="304"/>
      <c r="AG62" s="304"/>
      <c r="AH62" s="304"/>
      <c r="AI62" s="303"/>
      <c r="AJ62" s="304"/>
      <c r="AK62" s="304"/>
      <c r="AL62" s="304"/>
      <c r="AM62" s="303"/>
      <c r="AN62" s="304"/>
      <c r="AO62" s="304"/>
      <c r="AP62" s="304"/>
      <c r="AQ62" s="77"/>
      <c r="AR62" s="78"/>
      <c r="AS62" s="78"/>
      <c r="AT62" s="79"/>
      <c r="AU62" s="304"/>
      <c r="AV62" s="304"/>
      <c r="AW62" s="304"/>
      <c r="AX62" s="306"/>
    </row>
    <row r="63" spans="1:50" ht="18.75" hidden="1" customHeight="1">
      <c r="A63" s="484"/>
      <c r="B63" s="445" t="s">
        <v>275</v>
      </c>
      <c r="C63" s="445"/>
      <c r="D63" s="445"/>
      <c r="E63" s="445"/>
      <c r="F63" s="446"/>
      <c r="G63" s="465" t="s">
        <v>68</v>
      </c>
      <c r="H63" s="341"/>
      <c r="I63" s="341"/>
      <c r="J63" s="341"/>
      <c r="K63" s="341"/>
      <c r="L63" s="341"/>
      <c r="M63" s="341"/>
      <c r="N63" s="341"/>
      <c r="O63" s="466"/>
      <c r="P63" s="469" t="s">
        <v>72</v>
      </c>
      <c r="Q63" s="341"/>
      <c r="R63" s="341"/>
      <c r="S63" s="341"/>
      <c r="T63" s="341"/>
      <c r="U63" s="341"/>
      <c r="V63" s="341"/>
      <c r="W63" s="341"/>
      <c r="X63" s="466"/>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hidden="1" customHeight="1">
      <c r="A64" s="484"/>
      <c r="B64" s="445"/>
      <c r="C64" s="445"/>
      <c r="D64" s="445"/>
      <c r="E64" s="445"/>
      <c r="F64" s="446"/>
      <c r="G64" s="467"/>
      <c r="H64" s="352"/>
      <c r="I64" s="352"/>
      <c r="J64" s="352"/>
      <c r="K64" s="352"/>
      <c r="L64" s="352"/>
      <c r="M64" s="352"/>
      <c r="N64" s="352"/>
      <c r="O64" s="468"/>
      <c r="P64" s="470"/>
      <c r="Q64" s="352"/>
      <c r="R64" s="352"/>
      <c r="S64" s="352"/>
      <c r="T64" s="352"/>
      <c r="U64" s="352"/>
      <c r="V64" s="352"/>
      <c r="W64" s="352"/>
      <c r="X64" s="468"/>
      <c r="Y64" s="101"/>
      <c r="Z64" s="102"/>
      <c r="AA64" s="103"/>
      <c r="AB64" s="302"/>
      <c r="AC64" s="297"/>
      <c r="AD64" s="298"/>
      <c r="AE64" s="318"/>
      <c r="AF64" s="318"/>
      <c r="AG64" s="318"/>
      <c r="AH64" s="318"/>
      <c r="AI64" s="318"/>
      <c r="AJ64" s="318"/>
      <c r="AK64" s="318"/>
      <c r="AL64" s="318"/>
      <c r="AM64" s="318"/>
      <c r="AN64" s="318"/>
      <c r="AO64" s="318"/>
      <c r="AP64" s="302"/>
      <c r="AQ64" s="322"/>
      <c r="AR64" s="323"/>
      <c r="AS64" s="99" t="s">
        <v>324</v>
      </c>
      <c r="AT64" s="100"/>
      <c r="AU64" s="323"/>
      <c r="AV64" s="323"/>
      <c r="AW64" s="352" t="s">
        <v>310</v>
      </c>
      <c r="AX64" s="353"/>
    </row>
    <row r="65" spans="1:60" ht="22.5" hidden="1" customHeight="1">
      <c r="A65" s="484"/>
      <c r="B65" s="445"/>
      <c r="C65" s="445"/>
      <c r="D65" s="445"/>
      <c r="E65" s="445"/>
      <c r="F65" s="446"/>
      <c r="G65" s="116"/>
      <c r="H65" s="88"/>
      <c r="I65" s="88"/>
      <c r="J65" s="88"/>
      <c r="K65" s="88"/>
      <c r="L65" s="88"/>
      <c r="M65" s="88"/>
      <c r="N65" s="88"/>
      <c r="O65" s="117"/>
      <c r="P65" s="88"/>
      <c r="Q65" s="783"/>
      <c r="R65" s="783"/>
      <c r="S65" s="783"/>
      <c r="T65" s="783"/>
      <c r="U65" s="783"/>
      <c r="V65" s="783"/>
      <c r="W65" s="783"/>
      <c r="X65" s="784"/>
      <c r="Y65" s="710" t="s">
        <v>69</v>
      </c>
      <c r="Z65" s="711"/>
      <c r="AA65" s="712"/>
      <c r="AB65" s="471"/>
      <c r="AC65" s="471"/>
      <c r="AD65" s="471"/>
      <c r="AE65" s="303"/>
      <c r="AF65" s="304"/>
      <c r="AG65" s="304"/>
      <c r="AH65" s="304"/>
      <c r="AI65" s="303"/>
      <c r="AJ65" s="304"/>
      <c r="AK65" s="304"/>
      <c r="AL65" s="304"/>
      <c r="AM65" s="303"/>
      <c r="AN65" s="304"/>
      <c r="AO65" s="304"/>
      <c r="AP65" s="304"/>
      <c r="AQ65" s="77"/>
      <c r="AR65" s="78"/>
      <c r="AS65" s="78"/>
      <c r="AT65" s="79"/>
      <c r="AU65" s="304"/>
      <c r="AV65" s="304"/>
      <c r="AW65" s="304"/>
      <c r="AX65" s="306"/>
    </row>
    <row r="66" spans="1:60" ht="22.5" hidden="1" customHeight="1">
      <c r="A66" s="484"/>
      <c r="B66" s="445"/>
      <c r="C66" s="445"/>
      <c r="D66" s="445"/>
      <c r="E66" s="445"/>
      <c r="F66" s="446"/>
      <c r="G66" s="118"/>
      <c r="H66" s="119"/>
      <c r="I66" s="119"/>
      <c r="J66" s="119"/>
      <c r="K66" s="119"/>
      <c r="L66" s="119"/>
      <c r="M66" s="119"/>
      <c r="N66" s="119"/>
      <c r="O66" s="120"/>
      <c r="P66" s="785"/>
      <c r="Q66" s="785"/>
      <c r="R66" s="785"/>
      <c r="S66" s="785"/>
      <c r="T66" s="785"/>
      <c r="U66" s="785"/>
      <c r="V66" s="785"/>
      <c r="W66" s="785"/>
      <c r="X66" s="786"/>
      <c r="Y66" s="692" t="s">
        <v>61</v>
      </c>
      <c r="Z66" s="421"/>
      <c r="AA66" s="422"/>
      <c r="AB66" s="486"/>
      <c r="AC66" s="486"/>
      <c r="AD66" s="486"/>
      <c r="AE66" s="303"/>
      <c r="AF66" s="304"/>
      <c r="AG66" s="304"/>
      <c r="AH66" s="304"/>
      <c r="AI66" s="303"/>
      <c r="AJ66" s="304"/>
      <c r="AK66" s="304"/>
      <c r="AL66" s="304"/>
      <c r="AM66" s="303"/>
      <c r="AN66" s="304"/>
      <c r="AO66" s="304"/>
      <c r="AP66" s="304"/>
      <c r="AQ66" s="77"/>
      <c r="AR66" s="78"/>
      <c r="AS66" s="78"/>
      <c r="AT66" s="79"/>
      <c r="AU66" s="304"/>
      <c r="AV66" s="304"/>
      <c r="AW66" s="304"/>
      <c r="AX66" s="306"/>
    </row>
    <row r="67" spans="1:60" ht="22.5" hidden="1" customHeight="1">
      <c r="A67" s="484"/>
      <c r="B67" s="447"/>
      <c r="C67" s="447"/>
      <c r="D67" s="447"/>
      <c r="E67" s="447"/>
      <c r="F67" s="448"/>
      <c r="G67" s="121"/>
      <c r="H67" s="91"/>
      <c r="I67" s="91"/>
      <c r="J67" s="91"/>
      <c r="K67" s="91"/>
      <c r="L67" s="91"/>
      <c r="M67" s="91"/>
      <c r="N67" s="91"/>
      <c r="O67" s="122"/>
      <c r="P67" s="240"/>
      <c r="Q67" s="240"/>
      <c r="R67" s="240"/>
      <c r="S67" s="240"/>
      <c r="T67" s="240"/>
      <c r="U67" s="240"/>
      <c r="V67" s="240"/>
      <c r="W67" s="240"/>
      <c r="X67" s="787"/>
      <c r="Y67" s="692" t="s">
        <v>15</v>
      </c>
      <c r="Z67" s="421"/>
      <c r="AA67" s="422"/>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60" ht="18.75" hidden="1" customHeight="1">
      <c r="A68" s="484"/>
      <c r="B68" s="445" t="s">
        <v>275</v>
      </c>
      <c r="C68" s="445"/>
      <c r="D68" s="445"/>
      <c r="E68" s="445"/>
      <c r="F68" s="446"/>
      <c r="G68" s="465" t="s">
        <v>68</v>
      </c>
      <c r="H68" s="341"/>
      <c r="I68" s="341"/>
      <c r="J68" s="341"/>
      <c r="K68" s="341"/>
      <c r="L68" s="341"/>
      <c r="M68" s="341"/>
      <c r="N68" s="341"/>
      <c r="O68" s="466"/>
      <c r="P68" s="469" t="s">
        <v>72</v>
      </c>
      <c r="Q68" s="341"/>
      <c r="R68" s="341"/>
      <c r="S68" s="341"/>
      <c r="T68" s="341"/>
      <c r="U68" s="341"/>
      <c r="V68" s="341"/>
      <c r="W68" s="341"/>
      <c r="X68" s="466"/>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60" ht="18.75" hidden="1" customHeight="1">
      <c r="A69" s="484"/>
      <c r="B69" s="445"/>
      <c r="C69" s="445"/>
      <c r="D69" s="445"/>
      <c r="E69" s="445"/>
      <c r="F69" s="446"/>
      <c r="G69" s="467"/>
      <c r="H69" s="352"/>
      <c r="I69" s="352"/>
      <c r="J69" s="352"/>
      <c r="K69" s="352"/>
      <c r="L69" s="352"/>
      <c r="M69" s="352"/>
      <c r="N69" s="352"/>
      <c r="O69" s="468"/>
      <c r="P69" s="470"/>
      <c r="Q69" s="352"/>
      <c r="R69" s="352"/>
      <c r="S69" s="352"/>
      <c r="T69" s="352"/>
      <c r="U69" s="352"/>
      <c r="V69" s="352"/>
      <c r="W69" s="352"/>
      <c r="X69" s="468"/>
      <c r="Y69" s="101"/>
      <c r="Z69" s="102"/>
      <c r="AA69" s="103"/>
      <c r="AB69" s="302"/>
      <c r="AC69" s="297"/>
      <c r="AD69" s="298"/>
      <c r="AE69" s="302"/>
      <c r="AF69" s="297"/>
      <c r="AG69" s="297"/>
      <c r="AH69" s="298"/>
      <c r="AI69" s="302"/>
      <c r="AJ69" s="297"/>
      <c r="AK69" s="297"/>
      <c r="AL69" s="298"/>
      <c r="AM69" s="302"/>
      <c r="AN69" s="297"/>
      <c r="AO69" s="297"/>
      <c r="AP69" s="297"/>
      <c r="AQ69" s="322"/>
      <c r="AR69" s="323"/>
      <c r="AS69" s="99" t="s">
        <v>324</v>
      </c>
      <c r="AT69" s="100"/>
      <c r="AU69" s="323"/>
      <c r="AV69" s="323"/>
      <c r="AW69" s="352" t="s">
        <v>310</v>
      </c>
      <c r="AX69" s="353"/>
    </row>
    <row r="70" spans="1:60" ht="22.5" hidden="1" customHeight="1">
      <c r="A70" s="484"/>
      <c r="B70" s="445"/>
      <c r="C70" s="445"/>
      <c r="D70" s="445"/>
      <c r="E70" s="445"/>
      <c r="F70" s="446"/>
      <c r="G70" s="116"/>
      <c r="H70" s="88"/>
      <c r="I70" s="88"/>
      <c r="J70" s="88"/>
      <c r="K70" s="88"/>
      <c r="L70" s="88"/>
      <c r="M70" s="88"/>
      <c r="N70" s="88"/>
      <c r="O70" s="117"/>
      <c r="P70" s="88"/>
      <c r="Q70" s="783"/>
      <c r="R70" s="783"/>
      <c r="S70" s="783"/>
      <c r="T70" s="783"/>
      <c r="U70" s="783"/>
      <c r="V70" s="783"/>
      <c r="W70" s="783"/>
      <c r="X70" s="784"/>
      <c r="Y70" s="710" t="s">
        <v>69</v>
      </c>
      <c r="Z70" s="711"/>
      <c r="AA70" s="712"/>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60" ht="22.5" hidden="1" customHeight="1">
      <c r="A71" s="484"/>
      <c r="B71" s="445"/>
      <c r="C71" s="445"/>
      <c r="D71" s="445"/>
      <c r="E71" s="445"/>
      <c r="F71" s="446"/>
      <c r="G71" s="118"/>
      <c r="H71" s="119"/>
      <c r="I71" s="119"/>
      <c r="J71" s="119"/>
      <c r="K71" s="119"/>
      <c r="L71" s="119"/>
      <c r="M71" s="119"/>
      <c r="N71" s="119"/>
      <c r="O71" s="120"/>
      <c r="P71" s="785"/>
      <c r="Q71" s="785"/>
      <c r="R71" s="785"/>
      <c r="S71" s="785"/>
      <c r="T71" s="785"/>
      <c r="U71" s="785"/>
      <c r="V71" s="785"/>
      <c r="W71" s="785"/>
      <c r="X71" s="786"/>
      <c r="Y71" s="692" t="s">
        <v>61</v>
      </c>
      <c r="Z71" s="421"/>
      <c r="AA71" s="422"/>
      <c r="AB71" s="780"/>
      <c r="AC71" s="781"/>
      <c r="AD71" s="782"/>
      <c r="AE71" s="303"/>
      <c r="AF71" s="304"/>
      <c r="AG71" s="304"/>
      <c r="AH71" s="305"/>
      <c r="AI71" s="303"/>
      <c r="AJ71" s="304"/>
      <c r="AK71" s="304"/>
      <c r="AL71" s="305"/>
      <c r="AM71" s="303"/>
      <c r="AN71" s="304"/>
      <c r="AO71" s="304"/>
      <c r="AP71" s="304"/>
      <c r="AQ71" s="77"/>
      <c r="AR71" s="78"/>
      <c r="AS71" s="78"/>
      <c r="AT71" s="79"/>
      <c r="AU71" s="304"/>
      <c r="AV71" s="304"/>
      <c r="AW71" s="304"/>
      <c r="AX71" s="306"/>
    </row>
    <row r="72" spans="1:60" ht="22.5" hidden="1" customHeight="1" thickBot="1">
      <c r="A72" s="485"/>
      <c r="B72" s="817"/>
      <c r="C72" s="817"/>
      <c r="D72" s="817"/>
      <c r="E72" s="817"/>
      <c r="F72" s="818"/>
      <c r="G72" s="461"/>
      <c r="H72" s="140"/>
      <c r="I72" s="140"/>
      <c r="J72" s="140"/>
      <c r="K72" s="140"/>
      <c r="L72" s="140"/>
      <c r="M72" s="140"/>
      <c r="N72" s="140"/>
      <c r="O72" s="462"/>
      <c r="P72" s="812"/>
      <c r="Q72" s="812"/>
      <c r="R72" s="812"/>
      <c r="S72" s="812"/>
      <c r="T72" s="812"/>
      <c r="U72" s="812"/>
      <c r="V72" s="812"/>
      <c r="W72" s="812"/>
      <c r="X72" s="813"/>
      <c r="Y72" s="438" t="s">
        <v>15</v>
      </c>
      <c r="Z72" s="439"/>
      <c r="AA72" s="440"/>
      <c r="AB72" s="429" t="s">
        <v>16</v>
      </c>
      <c r="AC72" s="430"/>
      <c r="AD72" s="431"/>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c r="A73" s="798" t="s">
        <v>71</v>
      </c>
      <c r="B73" s="799"/>
      <c r="C73" s="799"/>
      <c r="D73" s="799"/>
      <c r="E73" s="799"/>
      <c r="F73" s="800"/>
      <c r="G73" s="804" t="s">
        <v>67</v>
      </c>
      <c r="H73" s="804"/>
      <c r="I73" s="804"/>
      <c r="J73" s="804"/>
      <c r="K73" s="804"/>
      <c r="L73" s="804"/>
      <c r="M73" s="804"/>
      <c r="N73" s="804"/>
      <c r="O73" s="804"/>
      <c r="P73" s="804"/>
      <c r="Q73" s="804"/>
      <c r="R73" s="804"/>
      <c r="S73" s="804"/>
      <c r="T73" s="804"/>
      <c r="U73" s="804"/>
      <c r="V73" s="804"/>
      <c r="W73" s="804"/>
      <c r="X73" s="805"/>
      <c r="Y73" s="432"/>
      <c r="Z73" s="433"/>
      <c r="AA73" s="434"/>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c r="A74" s="415"/>
      <c r="B74" s="416"/>
      <c r="C74" s="416"/>
      <c r="D74" s="416"/>
      <c r="E74" s="416"/>
      <c r="F74" s="417"/>
      <c r="G74" s="88" t="s">
        <v>544</v>
      </c>
      <c r="H74" s="88"/>
      <c r="I74" s="88"/>
      <c r="J74" s="88"/>
      <c r="K74" s="88"/>
      <c r="L74" s="88"/>
      <c r="M74" s="88"/>
      <c r="N74" s="88"/>
      <c r="O74" s="88"/>
      <c r="P74" s="88"/>
      <c r="Q74" s="88"/>
      <c r="R74" s="88"/>
      <c r="S74" s="88"/>
      <c r="T74" s="88"/>
      <c r="U74" s="88"/>
      <c r="V74" s="88"/>
      <c r="W74" s="88"/>
      <c r="X74" s="117"/>
      <c r="Y74" s="816" t="s">
        <v>62</v>
      </c>
      <c r="Z74" s="678"/>
      <c r="AA74" s="679"/>
      <c r="AB74" s="471" t="s">
        <v>458</v>
      </c>
      <c r="AC74" s="471"/>
      <c r="AD74" s="471"/>
      <c r="AE74" s="285">
        <v>13</v>
      </c>
      <c r="AF74" s="285"/>
      <c r="AG74" s="285"/>
      <c r="AH74" s="285"/>
      <c r="AI74" s="285">
        <v>13</v>
      </c>
      <c r="AJ74" s="285"/>
      <c r="AK74" s="285"/>
      <c r="AL74" s="285"/>
      <c r="AM74" s="285">
        <v>12</v>
      </c>
      <c r="AN74" s="285"/>
      <c r="AO74" s="285"/>
      <c r="AP74" s="285"/>
      <c r="AQ74" s="285">
        <v>13</v>
      </c>
      <c r="AR74" s="285"/>
      <c r="AS74" s="285"/>
      <c r="AT74" s="285"/>
      <c r="AU74" s="285"/>
      <c r="AV74" s="285"/>
      <c r="AW74" s="285"/>
      <c r="AX74" s="286"/>
      <c r="AY74" s="10"/>
      <c r="AZ74" s="10"/>
      <c r="BA74" s="10"/>
      <c r="BB74" s="10"/>
      <c r="BC74" s="10"/>
    </row>
    <row r="75" spans="1:60" ht="22.5" customHeight="1">
      <c r="A75" s="418"/>
      <c r="B75" s="419"/>
      <c r="C75" s="419"/>
      <c r="D75" s="419"/>
      <c r="E75" s="419"/>
      <c r="F75" s="420"/>
      <c r="G75" s="91"/>
      <c r="H75" s="91"/>
      <c r="I75" s="91"/>
      <c r="J75" s="91"/>
      <c r="K75" s="91"/>
      <c r="L75" s="91"/>
      <c r="M75" s="91"/>
      <c r="N75" s="91"/>
      <c r="O75" s="91"/>
      <c r="P75" s="91"/>
      <c r="Q75" s="91"/>
      <c r="R75" s="91"/>
      <c r="S75" s="91"/>
      <c r="T75" s="91"/>
      <c r="U75" s="91"/>
      <c r="V75" s="91"/>
      <c r="W75" s="91"/>
      <c r="X75" s="122"/>
      <c r="Y75" s="291" t="s">
        <v>63</v>
      </c>
      <c r="Z75" s="200"/>
      <c r="AA75" s="201"/>
      <c r="AB75" s="471" t="s">
        <v>458</v>
      </c>
      <c r="AC75" s="471"/>
      <c r="AD75" s="471"/>
      <c r="AE75" s="285">
        <v>13</v>
      </c>
      <c r="AF75" s="285"/>
      <c r="AG75" s="285"/>
      <c r="AH75" s="285"/>
      <c r="AI75" s="285">
        <v>13</v>
      </c>
      <c r="AJ75" s="285"/>
      <c r="AK75" s="285"/>
      <c r="AL75" s="285"/>
      <c r="AM75" s="285">
        <v>12</v>
      </c>
      <c r="AN75" s="285"/>
      <c r="AO75" s="285"/>
      <c r="AP75" s="285"/>
      <c r="AQ75" s="285">
        <v>13</v>
      </c>
      <c r="AR75" s="285"/>
      <c r="AS75" s="285"/>
      <c r="AT75" s="285"/>
      <c r="AU75" s="285"/>
      <c r="AV75" s="285"/>
      <c r="AW75" s="285"/>
      <c r="AX75" s="286"/>
      <c r="AY75" s="10"/>
      <c r="AZ75" s="10"/>
      <c r="BA75" s="10"/>
      <c r="BB75" s="10"/>
      <c r="BC75" s="10"/>
      <c r="BD75" s="10"/>
      <c r="BE75" s="10"/>
      <c r="BF75" s="10"/>
      <c r="BG75" s="10"/>
      <c r="BH75" s="10"/>
    </row>
    <row r="76" spans="1:60" ht="33" hidden="1" customHeight="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8" t="s">
        <v>12</v>
      </c>
      <c r="AC76" s="233"/>
      <c r="AD76" s="234"/>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60" ht="22.5" hidden="1" customHeight="1">
      <c r="A77" s="415"/>
      <c r="B77" s="416"/>
      <c r="C77" s="416"/>
      <c r="D77" s="416"/>
      <c r="E77" s="416"/>
      <c r="F77" s="417"/>
      <c r="G77" s="88"/>
      <c r="H77" s="88"/>
      <c r="I77" s="88"/>
      <c r="J77" s="88"/>
      <c r="K77" s="88"/>
      <c r="L77" s="88"/>
      <c r="M77" s="88"/>
      <c r="N77" s="88"/>
      <c r="O77" s="88"/>
      <c r="P77" s="88"/>
      <c r="Q77" s="88"/>
      <c r="R77" s="88"/>
      <c r="S77" s="88"/>
      <c r="T77" s="88"/>
      <c r="U77" s="88"/>
      <c r="V77" s="88"/>
      <c r="W77" s="88"/>
      <c r="X77" s="117"/>
      <c r="Y77" s="426" t="s">
        <v>62</v>
      </c>
      <c r="Z77" s="427"/>
      <c r="AA77" s="428"/>
      <c r="AB77" s="435"/>
      <c r="AC77" s="436"/>
      <c r="AD77" s="437"/>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hidden="1" customHeight="1">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1.7" hidden="1" customHeight="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8" t="s">
        <v>12</v>
      </c>
      <c r="AC79" s="233"/>
      <c r="AD79" s="234"/>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60" ht="22.5" hidden="1" customHeight="1">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5"/>
      <c r="AC80" s="436"/>
      <c r="AD80" s="437"/>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hidden="1" customHeight="1">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1.7" hidden="1" customHeight="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8" t="s">
        <v>12</v>
      </c>
      <c r="AC82" s="233"/>
      <c r="AD82" s="234"/>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60" ht="22.5" hidden="1" customHeight="1">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5"/>
      <c r="AC83" s="436"/>
      <c r="AD83" s="437"/>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hidden="1" customHeight="1">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8" t="s">
        <v>12</v>
      </c>
      <c r="AC85" s="233"/>
      <c r="AD85" s="234"/>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60" ht="22.5" hidden="1" customHeight="1">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5"/>
      <c r="AC86" s="436"/>
      <c r="AD86" s="437"/>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hidden="1" customHeight="1">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60" ht="22.5" customHeight="1">
      <c r="A89" s="227"/>
      <c r="B89" s="228"/>
      <c r="C89" s="228"/>
      <c r="D89" s="228"/>
      <c r="E89" s="228"/>
      <c r="F89" s="229"/>
      <c r="G89" s="211" t="s">
        <v>561</v>
      </c>
      <c r="H89" s="211"/>
      <c r="I89" s="211"/>
      <c r="J89" s="211"/>
      <c r="K89" s="211"/>
      <c r="L89" s="211"/>
      <c r="M89" s="211"/>
      <c r="N89" s="211"/>
      <c r="O89" s="211"/>
      <c r="P89" s="211"/>
      <c r="Q89" s="211"/>
      <c r="R89" s="211"/>
      <c r="S89" s="211"/>
      <c r="T89" s="211"/>
      <c r="U89" s="211"/>
      <c r="V89" s="211"/>
      <c r="W89" s="211"/>
      <c r="X89" s="211"/>
      <c r="Y89" s="215" t="s">
        <v>17</v>
      </c>
      <c r="Z89" s="216"/>
      <c r="AA89" s="217"/>
      <c r="AB89" s="235" t="s">
        <v>459</v>
      </c>
      <c r="AC89" s="236"/>
      <c r="AD89" s="237"/>
      <c r="AE89" s="285">
        <v>21</v>
      </c>
      <c r="AF89" s="285"/>
      <c r="AG89" s="285"/>
      <c r="AH89" s="285"/>
      <c r="AI89" s="285">
        <v>21.3</v>
      </c>
      <c r="AJ89" s="285"/>
      <c r="AK89" s="285"/>
      <c r="AL89" s="285"/>
      <c r="AM89" s="285">
        <v>21.3</v>
      </c>
      <c r="AN89" s="285"/>
      <c r="AO89" s="285"/>
      <c r="AP89" s="285"/>
      <c r="AQ89" s="303">
        <v>16.899999999999999</v>
      </c>
      <c r="AR89" s="304"/>
      <c r="AS89" s="304"/>
      <c r="AT89" s="304"/>
      <c r="AU89" s="304"/>
      <c r="AV89" s="304"/>
      <c r="AW89" s="304"/>
      <c r="AX89" s="306"/>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2" t="s">
        <v>460</v>
      </c>
      <c r="AF90" s="242"/>
      <c r="AG90" s="242"/>
      <c r="AH90" s="242"/>
      <c r="AI90" s="242" t="s">
        <v>461</v>
      </c>
      <c r="AJ90" s="242"/>
      <c r="AK90" s="242"/>
      <c r="AL90" s="242"/>
      <c r="AM90" s="242" t="s">
        <v>488</v>
      </c>
      <c r="AN90" s="242"/>
      <c r="AO90" s="242"/>
      <c r="AP90" s="242"/>
      <c r="AQ90" s="242" t="s">
        <v>462</v>
      </c>
      <c r="AR90" s="242"/>
      <c r="AS90" s="242"/>
      <c r="AT90" s="242"/>
      <c r="AU90" s="242"/>
      <c r="AV90" s="242"/>
      <c r="AW90" s="242"/>
      <c r="AX90" s="243"/>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60" ht="22.5" hidden="1" customHeight="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c r="A100" s="555" t="s">
        <v>17</v>
      </c>
      <c r="B100" s="228"/>
      <c r="C100" s="228"/>
      <c r="D100" s="228"/>
      <c r="E100" s="228"/>
      <c r="F100" s="229"/>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hidden="1" customHeight="1">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c r="A103" s="387" t="s">
        <v>393</v>
      </c>
      <c r="B103" s="388"/>
      <c r="C103" s="383" t="s">
        <v>370</v>
      </c>
      <c r="D103" s="289"/>
      <c r="E103" s="289"/>
      <c r="F103" s="289"/>
      <c r="G103" s="289"/>
      <c r="H103" s="289"/>
      <c r="I103" s="289"/>
      <c r="J103" s="289"/>
      <c r="K103" s="384"/>
      <c r="L103" s="527" t="s">
        <v>387</v>
      </c>
      <c r="M103" s="527"/>
      <c r="N103" s="527"/>
      <c r="O103" s="527"/>
      <c r="P103" s="527"/>
      <c r="Q103" s="527"/>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3.1" customHeight="1">
      <c r="A104" s="389"/>
      <c r="B104" s="390"/>
      <c r="C104" s="218" t="s">
        <v>463</v>
      </c>
      <c r="D104" s="219"/>
      <c r="E104" s="219"/>
      <c r="F104" s="219"/>
      <c r="G104" s="219"/>
      <c r="H104" s="219"/>
      <c r="I104" s="219"/>
      <c r="J104" s="219"/>
      <c r="K104" s="220"/>
      <c r="L104" s="205">
        <v>3</v>
      </c>
      <c r="M104" s="206"/>
      <c r="N104" s="206"/>
      <c r="O104" s="206"/>
      <c r="P104" s="206"/>
      <c r="Q104" s="207"/>
      <c r="R104" s="205">
        <v>7</v>
      </c>
      <c r="S104" s="206"/>
      <c r="T104" s="206"/>
      <c r="U104" s="206"/>
      <c r="V104" s="206"/>
      <c r="W104" s="207"/>
      <c r="X104" s="769"/>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row>
    <row r="105" spans="1:50" ht="23.1" customHeight="1">
      <c r="A105" s="389"/>
      <c r="B105" s="390"/>
      <c r="C105" s="221" t="s">
        <v>464</v>
      </c>
      <c r="D105" s="222"/>
      <c r="E105" s="222"/>
      <c r="F105" s="222"/>
      <c r="G105" s="222"/>
      <c r="H105" s="222"/>
      <c r="I105" s="222"/>
      <c r="J105" s="222"/>
      <c r="K105" s="223"/>
      <c r="L105" s="205">
        <v>21</v>
      </c>
      <c r="M105" s="206"/>
      <c r="N105" s="206"/>
      <c r="O105" s="206"/>
      <c r="P105" s="206"/>
      <c r="Q105" s="207"/>
      <c r="R105" s="205">
        <v>44</v>
      </c>
      <c r="S105" s="206"/>
      <c r="T105" s="206"/>
      <c r="U105" s="206"/>
      <c r="V105" s="206"/>
      <c r="W105" s="207"/>
      <c r="X105" s="772"/>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row>
    <row r="106" spans="1:50" ht="23.1" customHeight="1">
      <c r="A106" s="389"/>
      <c r="B106" s="390"/>
      <c r="C106" s="221" t="s">
        <v>562</v>
      </c>
      <c r="D106" s="222"/>
      <c r="E106" s="222"/>
      <c r="F106" s="222"/>
      <c r="G106" s="222"/>
      <c r="H106" s="222"/>
      <c r="I106" s="222"/>
      <c r="J106" s="222"/>
      <c r="K106" s="223"/>
      <c r="L106" s="205">
        <v>196</v>
      </c>
      <c r="M106" s="206"/>
      <c r="N106" s="206"/>
      <c r="O106" s="206"/>
      <c r="P106" s="206"/>
      <c r="Q106" s="207"/>
      <c r="R106" s="205">
        <v>169</v>
      </c>
      <c r="S106" s="206"/>
      <c r="T106" s="206"/>
      <c r="U106" s="206"/>
      <c r="V106" s="206"/>
      <c r="W106" s="207"/>
      <c r="X106" s="772"/>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4"/>
    </row>
    <row r="107" spans="1:50" ht="23.1" customHeight="1">
      <c r="A107" s="389"/>
      <c r="B107" s="390"/>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2"/>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4"/>
    </row>
    <row r="108" spans="1:50" ht="23.1" customHeight="1">
      <c r="A108" s="389"/>
      <c r="B108" s="390"/>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2"/>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4"/>
    </row>
    <row r="109" spans="1:50" ht="23.1" customHeight="1">
      <c r="A109" s="389"/>
      <c r="B109" s="390"/>
      <c r="C109" s="393"/>
      <c r="D109" s="394"/>
      <c r="E109" s="394"/>
      <c r="F109" s="394"/>
      <c r="G109" s="394"/>
      <c r="H109" s="394"/>
      <c r="I109" s="394"/>
      <c r="J109" s="394"/>
      <c r="K109" s="395"/>
      <c r="L109" s="205"/>
      <c r="M109" s="206"/>
      <c r="N109" s="206"/>
      <c r="O109" s="206"/>
      <c r="P109" s="206"/>
      <c r="Q109" s="207"/>
      <c r="R109" s="205"/>
      <c r="S109" s="206"/>
      <c r="T109" s="206"/>
      <c r="U109" s="206"/>
      <c r="V109" s="206"/>
      <c r="W109" s="207"/>
      <c r="X109" s="772"/>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row>
    <row r="110" spans="1:50" ht="21" customHeight="1" thickBot="1">
      <c r="A110" s="391"/>
      <c r="B110" s="392"/>
      <c r="C110" s="208" t="s">
        <v>22</v>
      </c>
      <c r="D110" s="209"/>
      <c r="E110" s="209"/>
      <c r="F110" s="209"/>
      <c r="G110" s="209"/>
      <c r="H110" s="209"/>
      <c r="I110" s="209"/>
      <c r="J110" s="209"/>
      <c r="K110" s="210"/>
      <c r="L110" s="801">
        <f>SUM(L104:Q109)</f>
        <v>220</v>
      </c>
      <c r="M110" s="802"/>
      <c r="N110" s="802"/>
      <c r="O110" s="802"/>
      <c r="P110" s="802"/>
      <c r="Q110" s="803"/>
      <c r="R110" s="801">
        <f>SUM(R104:W109)</f>
        <v>220</v>
      </c>
      <c r="S110" s="802"/>
      <c r="T110" s="802"/>
      <c r="U110" s="802"/>
      <c r="V110" s="802"/>
      <c r="W110" s="803"/>
      <c r="X110" s="775"/>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7"/>
    </row>
    <row r="111" spans="1:50" ht="45" customHeight="1">
      <c r="A111" s="159" t="s">
        <v>344</v>
      </c>
      <c r="B111" s="148"/>
      <c r="C111" s="147" t="s">
        <v>341</v>
      </c>
      <c r="D111" s="148"/>
      <c r="E111" s="244" t="s">
        <v>382</v>
      </c>
      <c r="F111" s="245"/>
      <c r="G111" s="246" t="s">
        <v>481</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c r="A112" s="160"/>
      <c r="B112" s="150"/>
      <c r="C112" s="149"/>
      <c r="D112" s="150"/>
      <c r="E112" s="132" t="s">
        <v>381</v>
      </c>
      <c r="F112" s="133"/>
      <c r="G112" s="239" t="s">
        <v>570</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c r="A113" s="160"/>
      <c r="B113" s="150"/>
      <c r="C113" s="149"/>
      <c r="D113" s="150"/>
      <c r="E113" s="155" t="s">
        <v>342</v>
      </c>
      <c r="F113" s="162"/>
      <c r="G113" s="249" t="s">
        <v>355</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t="s">
        <v>571</v>
      </c>
      <c r="AR114" s="323"/>
      <c r="AS114" s="99" t="s">
        <v>324</v>
      </c>
      <c r="AT114" s="100"/>
      <c r="AU114" s="113" t="s">
        <v>564</v>
      </c>
      <c r="AV114" s="113"/>
      <c r="AW114" s="99" t="s">
        <v>310</v>
      </c>
      <c r="AX114" s="115"/>
    </row>
    <row r="115" spans="1:50" ht="39.75" customHeight="1">
      <c r="A115" s="160"/>
      <c r="B115" s="150"/>
      <c r="C115" s="149"/>
      <c r="D115" s="150"/>
      <c r="E115" s="149"/>
      <c r="F115" s="163"/>
      <c r="G115" s="116" t="s">
        <v>572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491</v>
      </c>
      <c r="AC115" s="76"/>
      <c r="AD115" s="76"/>
      <c r="AE115" s="177">
        <v>79</v>
      </c>
      <c r="AF115" s="78"/>
      <c r="AG115" s="78"/>
      <c r="AH115" s="78"/>
      <c r="AI115" s="177">
        <v>73</v>
      </c>
      <c r="AJ115" s="78"/>
      <c r="AK115" s="78"/>
      <c r="AL115" s="78"/>
      <c r="AM115" s="177">
        <v>71</v>
      </c>
      <c r="AN115" s="78"/>
      <c r="AO115" s="78"/>
      <c r="AP115" s="78"/>
      <c r="AQ115" s="177" t="s">
        <v>482</v>
      </c>
      <c r="AR115" s="78"/>
      <c r="AS115" s="78"/>
      <c r="AT115" s="78"/>
      <c r="AU115" s="177" t="s">
        <v>482</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312</v>
      </c>
      <c r="AC116" s="126"/>
      <c r="AD116" s="126"/>
      <c r="AE116" s="177">
        <v>50</v>
      </c>
      <c r="AF116" s="78"/>
      <c r="AG116" s="78"/>
      <c r="AH116" s="78"/>
      <c r="AI116" s="177">
        <v>50</v>
      </c>
      <c r="AJ116" s="78"/>
      <c r="AK116" s="78"/>
      <c r="AL116" s="78"/>
      <c r="AM116" s="177">
        <v>60</v>
      </c>
      <c r="AN116" s="78"/>
      <c r="AO116" s="78"/>
      <c r="AP116" s="78"/>
      <c r="AQ116" s="177" t="s">
        <v>482</v>
      </c>
      <c r="AR116" s="78"/>
      <c r="AS116" s="78"/>
      <c r="AT116" s="78"/>
      <c r="AU116" s="177"/>
      <c r="AV116" s="78"/>
      <c r="AW116" s="78"/>
      <c r="AX116" s="80"/>
    </row>
    <row r="117" spans="1:50" ht="18.75" hidden="1" customHeight="1">
      <c r="A117" s="160"/>
      <c r="B117" s="150"/>
      <c r="C117" s="149"/>
      <c r="D117" s="150"/>
      <c r="E117" s="149"/>
      <c r="F117" s="163"/>
      <c r="G117" s="249" t="s">
        <v>355</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9" t="s">
        <v>355</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9" t="s">
        <v>355</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9" t="s">
        <v>355</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3" t="s">
        <v>359</v>
      </c>
      <c r="H133" s="96"/>
      <c r="I133" s="96"/>
      <c r="J133" s="96"/>
      <c r="K133" s="96"/>
      <c r="L133" s="96"/>
      <c r="M133" s="96"/>
      <c r="N133" s="96"/>
      <c r="O133" s="96"/>
      <c r="P133" s="96"/>
      <c r="Q133" s="96"/>
      <c r="R133" s="96"/>
      <c r="S133" s="96"/>
      <c r="T133" s="96"/>
      <c r="U133" s="96"/>
      <c r="V133" s="96"/>
      <c r="W133" s="96"/>
      <c r="X133" s="97"/>
      <c r="Y133" s="273" t="s">
        <v>357</v>
      </c>
      <c r="Z133" s="273"/>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19.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18"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12"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45" hidden="1" customHeight="1">
      <c r="A172" s="160"/>
      <c r="B172" s="150"/>
      <c r="C172" s="149"/>
      <c r="D172" s="150"/>
      <c r="E172" s="132" t="s">
        <v>381</v>
      </c>
      <c r="F172" s="133"/>
      <c r="G172" s="121"/>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c r="A173" s="160"/>
      <c r="B173" s="150"/>
      <c r="C173" s="149"/>
      <c r="D173" s="150"/>
      <c r="E173" s="155" t="s">
        <v>342</v>
      </c>
      <c r="F173" s="162"/>
      <c r="G173" s="249" t="s">
        <v>355</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9" t="s">
        <v>355</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9" t="s">
        <v>355</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9" t="s">
        <v>355</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9" t="s">
        <v>355</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3" t="s">
        <v>359</v>
      </c>
      <c r="H193" s="96"/>
      <c r="I193" s="96"/>
      <c r="J193" s="96"/>
      <c r="K193" s="96"/>
      <c r="L193" s="96"/>
      <c r="M193" s="96"/>
      <c r="N193" s="96"/>
      <c r="O193" s="96"/>
      <c r="P193" s="96"/>
      <c r="Q193" s="96"/>
      <c r="R193" s="96"/>
      <c r="S193" s="96"/>
      <c r="T193" s="96"/>
      <c r="U193" s="96"/>
      <c r="V193" s="96"/>
      <c r="W193" s="96"/>
      <c r="X193" s="97"/>
      <c r="Y193" s="273" t="s">
        <v>357</v>
      </c>
      <c r="Z193" s="273"/>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45" hidden="1" customHeight="1">
      <c r="A232" s="160"/>
      <c r="B232" s="150"/>
      <c r="C232" s="149"/>
      <c r="D232" s="150"/>
      <c r="E232" s="132" t="s">
        <v>381</v>
      </c>
      <c r="F232" s="133"/>
      <c r="G232" s="121"/>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c r="A233" s="160"/>
      <c r="B233" s="150"/>
      <c r="C233" s="149"/>
      <c r="D233" s="150"/>
      <c r="E233" s="155" t="s">
        <v>342</v>
      </c>
      <c r="F233" s="162"/>
      <c r="G233" s="844" t="s">
        <v>355</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325</v>
      </c>
      <c r="AF233" s="853"/>
      <c r="AG233" s="853"/>
      <c r="AH233" s="853"/>
      <c r="AI233" s="853" t="s">
        <v>326</v>
      </c>
      <c r="AJ233" s="853"/>
      <c r="AK233" s="853"/>
      <c r="AL233" s="853"/>
      <c r="AM233" s="853" t="s">
        <v>327</v>
      </c>
      <c r="AN233" s="853"/>
      <c r="AO233" s="853"/>
      <c r="AP233" s="852"/>
      <c r="AQ233" s="852" t="s">
        <v>323</v>
      </c>
      <c r="AR233" s="194"/>
      <c r="AS233" s="194"/>
      <c r="AT233" s="845"/>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324</v>
      </c>
      <c r="AT234" s="168"/>
      <c r="AU234" s="856"/>
      <c r="AV234" s="856"/>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356</v>
      </c>
      <c r="Z235" s="858"/>
      <c r="AA235" s="859"/>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42"/>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3"/>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42"/>
    </row>
    <row r="237" spans="1:50" ht="18.75" hidden="1" customHeight="1">
      <c r="A237" s="160"/>
      <c r="B237" s="150"/>
      <c r="C237" s="149"/>
      <c r="D237" s="150"/>
      <c r="E237" s="149"/>
      <c r="F237" s="163"/>
      <c r="G237" s="844" t="s">
        <v>355</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325</v>
      </c>
      <c r="AF237" s="853"/>
      <c r="AG237" s="853"/>
      <c r="AH237" s="853"/>
      <c r="AI237" s="853" t="s">
        <v>326</v>
      </c>
      <c r="AJ237" s="853"/>
      <c r="AK237" s="853"/>
      <c r="AL237" s="853"/>
      <c r="AM237" s="853" t="s">
        <v>327</v>
      </c>
      <c r="AN237" s="853"/>
      <c r="AO237" s="853"/>
      <c r="AP237" s="852"/>
      <c r="AQ237" s="852" t="s">
        <v>323</v>
      </c>
      <c r="AR237" s="194"/>
      <c r="AS237" s="194"/>
      <c r="AT237" s="845"/>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324</v>
      </c>
      <c r="AT238" s="168"/>
      <c r="AU238" s="856"/>
      <c r="AV238" s="856"/>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356</v>
      </c>
      <c r="Z239" s="858"/>
      <c r="AA239" s="859"/>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42"/>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3"/>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42"/>
    </row>
    <row r="241" spans="1:50" ht="18.75" hidden="1" customHeight="1">
      <c r="A241" s="160"/>
      <c r="B241" s="150"/>
      <c r="C241" s="149"/>
      <c r="D241" s="150"/>
      <c r="E241" s="149"/>
      <c r="F241" s="163"/>
      <c r="G241" s="844" t="s">
        <v>355</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325</v>
      </c>
      <c r="AF241" s="853"/>
      <c r="AG241" s="853"/>
      <c r="AH241" s="853"/>
      <c r="AI241" s="853" t="s">
        <v>326</v>
      </c>
      <c r="AJ241" s="853"/>
      <c r="AK241" s="853"/>
      <c r="AL241" s="853"/>
      <c r="AM241" s="853" t="s">
        <v>327</v>
      </c>
      <c r="AN241" s="853"/>
      <c r="AO241" s="853"/>
      <c r="AP241" s="852"/>
      <c r="AQ241" s="852" t="s">
        <v>323</v>
      </c>
      <c r="AR241" s="194"/>
      <c r="AS241" s="194"/>
      <c r="AT241" s="845"/>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324</v>
      </c>
      <c r="AT242" s="168"/>
      <c r="AU242" s="856"/>
      <c r="AV242" s="856"/>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356</v>
      </c>
      <c r="Z243" s="858"/>
      <c r="AA243" s="859"/>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42"/>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3"/>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42"/>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324</v>
      </c>
      <c r="AT246" s="168"/>
      <c r="AU246" s="856"/>
      <c r="AV246" s="856"/>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356</v>
      </c>
      <c r="Z247" s="858"/>
      <c r="AA247" s="859"/>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42"/>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3"/>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42"/>
    </row>
    <row r="249" spans="1:50" ht="18.75" hidden="1" customHeight="1">
      <c r="A249" s="160"/>
      <c r="B249" s="150"/>
      <c r="C249" s="149"/>
      <c r="D249" s="150"/>
      <c r="E249" s="149"/>
      <c r="F249" s="163"/>
      <c r="G249" s="844" t="s">
        <v>355</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325</v>
      </c>
      <c r="AF249" s="853"/>
      <c r="AG249" s="853"/>
      <c r="AH249" s="853"/>
      <c r="AI249" s="853" t="s">
        <v>326</v>
      </c>
      <c r="AJ249" s="853"/>
      <c r="AK249" s="853"/>
      <c r="AL249" s="853"/>
      <c r="AM249" s="853" t="s">
        <v>327</v>
      </c>
      <c r="AN249" s="853"/>
      <c r="AO249" s="853"/>
      <c r="AP249" s="852"/>
      <c r="AQ249" s="852" t="s">
        <v>323</v>
      </c>
      <c r="AR249" s="194"/>
      <c r="AS249" s="194"/>
      <c r="AT249" s="845"/>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324</v>
      </c>
      <c r="AT250" s="168"/>
      <c r="AU250" s="856"/>
      <c r="AV250" s="856"/>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356</v>
      </c>
      <c r="Z251" s="858"/>
      <c r="AA251" s="859"/>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42"/>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3"/>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42"/>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45" hidden="1" customHeight="1">
      <c r="A292" s="160"/>
      <c r="B292" s="150"/>
      <c r="C292" s="149"/>
      <c r="D292" s="150"/>
      <c r="E292" s="132" t="s">
        <v>381</v>
      </c>
      <c r="F292" s="133"/>
      <c r="G292" s="121"/>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c r="A293" s="160"/>
      <c r="B293" s="150"/>
      <c r="C293" s="149"/>
      <c r="D293" s="150"/>
      <c r="E293" s="155" t="s">
        <v>342</v>
      </c>
      <c r="F293" s="162"/>
      <c r="G293" s="249" t="s">
        <v>355</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9" t="s">
        <v>355</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9" t="s">
        <v>355</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9" t="s">
        <v>355</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9" t="s">
        <v>355</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3" t="s">
        <v>359</v>
      </c>
      <c r="H313" s="96"/>
      <c r="I313" s="96"/>
      <c r="J313" s="96"/>
      <c r="K313" s="96"/>
      <c r="L313" s="96"/>
      <c r="M313" s="96"/>
      <c r="N313" s="96"/>
      <c r="O313" s="96"/>
      <c r="P313" s="96"/>
      <c r="Q313" s="96"/>
      <c r="R313" s="96"/>
      <c r="S313" s="96"/>
      <c r="T313" s="96"/>
      <c r="U313" s="96"/>
      <c r="V313" s="96"/>
      <c r="W313" s="96"/>
      <c r="X313" s="97"/>
      <c r="Y313" s="273" t="s">
        <v>357</v>
      </c>
      <c r="Z313" s="273"/>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45" hidden="1" customHeight="1">
      <c r="A352" s="160"/>
      <c r="B352" s="150"/>
      <c r="C352" s="149"/>
      <c r="D352" s="150"/>
      <c r="E352" s="132" t="s">
        <v>381</v>
      </c>
      <c r="F352" s="133"/>
      <c r="G352" s="121"/>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c r="A353" s="160"/>
      <c r="B353" s="150"/>
      <c r="C353" s="149"/>
      <c r="D353" s="150"/>
      <c r="E353" s="155" t="s">
        <v>342</v>
      </c>
      <c r="F353" s="162"/>
      <c r="G353" s="844" t="s">
        <v>355</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325</v>
      </c>
      <c r="AF353" s="853"/>
      <c r="AG353" s="853"/>
      <c r="AH353" s="853"/>
      <c r="AI353" s="853" t="s">
        <v>326</v>
      </c>
      <c r="AJ353" s="853"/>
      <c r="AK353" s="853"/>
      <c r="AL353" s="853"/>
      <c r="AM353" s="853" t="s">
        <v>327</v>
      </c>
      <c r="AN353" s="853"/>
      <c r="AO353" s="853"/>
      <c r="AP353" s="852"/>
      <c r="AQ353" s="852" t="s">
        <v>323</v>
      </c>
      <c r="AR353" s="194"/>
      <c r="AS353" s="194"/>
      <c r="AT353" s="845"/>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324</v>
      </c>
      <c r="AT354" s="168"/>
      <c r="AU354" s="856"/>
      <c r="AV354" s="856"/>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356</v>
      </c>
      <c r="Z355" s="858"/>
      <c r="AA355" s="859"/>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42"/>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3"/>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42"/>
    </row>
    <row r="357" spans="1:50" ht="18.75" hidden="1" customHeight="1">
      <c r="A357" s="160"/>
      <c r="B357" s="150"/>
      <c r="C357" s="149"/>
      <c r="D357" s="150"/>
      <c r="E357" s="149"/>
      <c r="F357" s="163"/>
      <c r="G357" s="844" t="s">
        <v>355</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325</v>
      </c>
      <c r="AF357" s="853"/>
      <c r="AG357" s="853"/>
      <c r="AH357" s="853"/>
      <c r="AI357" s="853" t="s">
        <v>326</v>
      </c>
      <c r="AJ357" s="853"/>
      <c r="AK357" s="853"/>
      <c r="AL357" s="853"/>
      <c r="AM357" s="853" t="s">
        <v>327</v>
      </c>
      <c r="AN357" s="853"/>
      <c r="AO357" s="853"/>
      <c r="AP357" s="852"/>
      <c r="AQ357" s="852" t="s">
        <v>323</v>
      </c>
      <c r="AR357" s="194"/>
      <c r="AS357" s="194"/>
      <c r="AT357" s="845"/>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324</v>
      </c>
      <c r="AT358" s="168"/>
      <c r="AU358" s="856"/>
      <c r="AV358" s="856"/>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356</v>
      </c>
      <c r="Z359" s="858"/>
      <c r="AA359" s="859"/>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42"/>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3"/>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42"/>
    </row>
    <row r="361" spans="1:50" ht="18.75" hidden="1" customHeight="1">
      <c r="A361" s="160"/>
      <c r="B361" s="150"/>
      <c r="C361" s="149"/>
      <c r="D361" s="150"/>
      <c r="E361" s="149"/>
      <c r="F361" s="163"/>
      <c r="G361" s="844" t="s">
        <v>355</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325</v>
      </c>
      <c r="AF361" s="853"/>
      <c r="AG361" s="853"/>
      <c r="AH361" s="853"/>
      <c r="AI361" s="853" t="s">
        <v>326</v>
      </c>
      <c r="AJ361" s="853"/>
      <c r="AK361" s="853"/>
      <c r="AL361" s="853"/>
      <c r="AM361" s="853" t="s">
        <v>327</v>
      </c>
      <c r="AN361" s="853"/>
      <c r="AO361" s="853"/>
      <c r="AP361" s="852"/>
      <c r="AQ361" s="852" t="s">
        <v>323</v>
      </c>
      <c r="AR361" s="194"/>
      <c r="AS361" s="194"/>
      <c r="AT361" s="845"/>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324</v>
      </c>
      <c r="AT362" s="168"/>
      <c r="AU362" s="856"/>
      <c r="AV362" s="856"/>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356</v>
      </c>
      <c r="Z363" s="858"/>
      <c r="AA363" s="859"/>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42"/>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3"/>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42"/>
    </row>
    <row r="365" spans="1:50" ht="18.75" hidden="1" customHeight="1">
      <c r="A365" s="160"/>
      <c r="B365" s="150"/>
      <c r="C365" s="149"/>
      <c r="D365" s="150"/>
      <c r="E365" s="149"/>
      <c r="F365" s="163"/>
      <c r="G365" s="844" t="s">
        <v>355</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325</v>
      </c>
      <c r="AF365" s="853"/>
      <c r="AG365" s="853"/>
      <c r="AH365" s="853"/>
      <c r="AI365" s="853" t="s">
        <v>326</v>
      </c>
      <c r="AJ365" s="853"/>
      <c r="AK365" s="853"/>
      <c r="AL365" s="853"/>
      <c r="AM365" s="853" t="s">
        <v>327</v>
      </c>
      <c r="AN365" s="853"/>
      <c r="AO365" s="853"/>
      <c r="AP365" s="852"/>
      <c r="AQ365" s="852" t="s">
        <v>323</v>
      </c>
      <c r="AR365" s="194"/>
      <c r="AS365" s="194"/>
      <c r="AT365" s="845"/>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324</v>
      </c>
      <c r="AT366" s="168"/>
      <c r="AU366" s="856"/>
      <c r="AV366" s="856"/>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356</v>
      </c>
      <c r="Z367" s="858"/>
      <c r="AA367" s="859"/>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42"/>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3"/>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42"/>
    </row>
    <row r="369" spans="1:50" ht="18.75" hidden="1" customHeight="1">
      <c r="A369" s="160"/>
      <c r="B369" s="150"/>
      <c r="C369" s="149"/>
      <c r="D369" s="150"/>
      <c r="E369" s="149"/>
      <c r="F369" s="163"/>
      <c r="G369" s="844" t="s">
        <v>355</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325</v>
      </c>
      <c r="AF369" s="853"/>
      <c r="AG369" s="853"/>
      <c r="AH369" s="853"/>
      <c r="AI369" s="853" t="s">
        <v>326</v>
      </c>
      <c r="AJ369" s="853"/>
      <c r="AK369" s="853"/>
      <c r="AL369" s="853"/>
      <c r="AM369" s="853" t="s">
        <v>327</v>
      </c>
      <c r="AN369" s="853"/>
      <c r="AO369" s="853"/>
      <c r="AP369" s="852"/>
      <c r="AQ369" s="852" t="s">
        <v>323</v>
      </c>
      <c r="AR369" s="194"/>
      <c r="AS369" s="194"/>
      <c r="AT369" s="845"/>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324</v>
      </c>
      <c r="AT370" s="168"/>
      <c r="AU370" s="856"/>
      <c r="AV370" s="856"/>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356</v>
      </c>
      <c r="Z371" s="858"/>
      <c r="AA371" s="859"/>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42"/>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3"/>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42"/>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435</v>
      </c>
      <c r="K411" s="136"/>
      <c r="L411" s="136"/>
      <c r="M411" s="136"/>
      <c r="N411" s="136"/>
      <c r="O411" s="136"/>
      <c r="P411" s="136"/>
      <c r="Q411" s="136"/>
      <c r="R411" s="136"/>
      <c r="S411" s="136"/>
      <c r="T411" s="13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437</v>
      </c>
      <c r="AF413" s="113"/>
      <c r="AG413" s="99" t="s">
        <v>324</v>
      </c>
      <c r="AH413" s="100"/>
      <c r="AI413" s="110"/>
      <c r="AJ413" s="110"/>
      <c r="AK413" s="110"/>
      <c r="AL413" s="105"/>
      <c r="AM413" s="110"/>
      <c r="AN413" s="110"/>
      <c r="AO413" s="110"/>
      <c r="AP413" s="105"/>
      <c r="AQ413" s="114" t="s">
        <v>440</v>
      </c>
      <c r="AR413" s="113"/>
      <c r="AS413" s="99" t="s">
        <v>324</v>
      </c>
      <c r="AT413" s="100"/>
      <c r="AU413" s="113" t="s">
        <v>440</v>
      </c>
      <c r="AV413" s="113"/>
      <c r="AW413" s="99" t="s">
        <v>310</v>
      </c>
      <c r="AX413" s="115"/>
    </row>
    <row r="414" spans="1:50" ht="22.5" customHeight="1">
      <c r="A414" s="160"/>
      <c r="B414" s="150"/>
      <c r="C414" s="149"/>
      <c r="D414" s="150"/>
      <c r="E414" s="93"/>
      <c r="F414" s="94"/>
      <c r="G414" s="116" t="s">
        <v>436</v>
      </c>
      <c r="H414" s="88"/>
      <c r="I414" s="88"/>
      <c r="J414" s="88"/>
      <c r="K414" s="88"/>
      <c r="L414" s="88"/>
      <c r="M414" s="88"/>
      <c r="N414" s="88"/>
      <c r="O414" s="88"/>
      <c r="P414" s="88"/>
      <c r="Q414" s="88"/>
      <c r="R414" s="88"/>
      <c r="S414" s="88"/>
      <c r="T414" s="88"/>
      <c r="U414" s="88"/>
      <c r="V414" s="88"/>
      <c r="W414" s="88"/>
      <c r="X414" s="117"/>
      <c r="Y414" s="123" t="s">
        <v>14</v>
      </c>
      <c r="Z414" s="124"/>
      <c r="AA414" s="125"/>
      <c r="AB414" s="126" t="s">
        <v>437</v>
      </c>
      <c r="AC414" s="126"/>
      <c r="AD414" s="126"/>
      <c r="AE414" s="77" t="s">
        <v>440</v>
      </c>
      <c r="AF414" s="78"/>
      <c r="AG414" s="78"/>
      <c r="AH414" s="78"/>
      <c r="AI414" s="77" t="s">
        <v>440</v>
      </c>
      <c r="AJ414" s="78"/>
      <c r="AK414" s="78"/>
      <c r="AL414" s="78"/>
      <c r="AM414" s="77" t="s">
        <v>437</v>
      </c>
      <c r="AN414" s="78"/>
      <c r="AO414" s="78"/>
      <c r="AP414" s="79"/>
      <c r="AQ414" s="77" t="s">
        <v>437</v>
      </c>
      <c r="AR414" s="78"/>
      <c r="AS414" s="78"/>
      <c r="AT414" s="79"/>
      <c r="AU414" s="78" t="s">
        <v>439</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439</v>
      </c>
      <c r="AC415" s="76"/>
      <c r="AD415" s="76"/>
      <c r="AE415" s="77" t="s">
        <v>437</v>
      </c>
      <c r="AF415" s="78"/>
      <c r="AG415" s="78"/>
      <c r="AH415" s="79"/>
      <c r="AI415" s="77" t="s">
        <v>437</v>
      </c>
      <c r="AJ415" s="78"/>
      <c r="AK415" s="78"/>
      <c r="AL415" s="78"/>
      <c r="AM415" s="77" t="s">
        <v>437</v>
      </c>
      <c r="AN415" s="78"/>
      <c r="AO415" s="78"/>
      <c r="AP415" s="79"/>
      <c r="AQ415" s="77" t="s">
        <v>437</v>
      </c>
      <c r="AR415" s="78"/>
      <c r="AS415" s="78"/>
      <c r="AT415" s="79"/>
      <c r="AU415" s="78" t="s">
        <v>437</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437</v>
      </c>
      <c r="AF416" s="78"/>
      <c r="AG416" s="78"/>
      <c r="AH416" s="79"/>
      <c r="AI416" s="77" t="s">
        <v>439</v>
      </c>
      <c r="AJ416" s="78"/>
      <c r="AK416" s="78"/>
      <c r="AL416" s="78"/>
      <c r="AM416" s="77" t="s">
        <v>440</v>
      </c>
      <c r="AN416" s="78"/>
      <c r="AO416" s="78"/>
      <c r="AP416" s="79"/>
      <c r="AQ416" s="77" t="s">
        <v>440</v>
      </c>
      <c r="AR416" s="78"/>
      <c r="AS416" s="78"/>
      <c r="AT416" s="79"/>
      <c r="AU416" s="78" t="s">
        <v>437</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437</v>
      </c>
      <c r="AF438" s="113"/>
      <c r="AG438" s="99" t="s">
        <v>324</v>
      </c>
      <c r="AH438" s="100"/>
      <c r="AI438" s="110"/>
      <c r="AJ438" s="110"/>
      <c r="AK438" s="110"/>
      <c r="AL438" s="105"/>
      <c r="AM438" s="110"/>
      <c r="AN438" s="110"/>
      <c r="AO438" s="110"/>
      <c r="AP438" s="105"/>
      <c r="AQ438" s="114" t="s">
        <v>437</v>
      </c>
      <c r="AR438" s="113"/>
      <c r="AS438" s="99" t="s">
        <v>324</v>
      </c>
      <c r="AT438" s="100"/>
      <c r="AU438" s="113" t="s">
        <v>437</v>
      </c>
      <c r="AV438" s="113"/>
      <c r="AW438" s="99" t="s">
        <v>310</v>
      </c>
      <c r="AX438" s="115"/>
    </row>
    <row r="439" spans="1:50" ht="22.5" customHeight="1">
      <c r="A439" s="160"/>
      <c r="B439" s="150"/>
      <c r="C439" s="149"/>
      <c r="D439" s="150"/>
      <c r="E439" s="93"/>
      <c r="F439" s="94"/>
      <c r="G439" s="116" t="s">
        <v>437</v>
      </c>
      <c r="H439" s="88"/>
      <c r="I439" s="88"/>
      <c r="J439" s="88"/>
      <c r="K439" s="88"/>
      <c r="L439" s="88"/>
      <c r="M439" s="88"/>
      <c r="N439" s="88"/>
      <c r="O439" s="88"/>
      <c r="P439" s="88"/>
      <c r="Q439" s="88"/>
      <c r="R439" s="88"/>
      <c r="S439" s="88"/>
      <c r="T439" s="88"/>
      <c r="U439" s="88"/>
      <c r="V439" s="88"/>
      <c r="W439" s="88"/>
      <c r="X439" s="117"/>
      <c r="Y439" s="123" t="s">
        <v>14</v>
      </c>
      <c r="Z439" s="124"/>
      <c r="AA439" s="125"/>
      <c r="AB439" s="126" t="s">
        <v>437</v>
      </c>
      <c r="AC439" s="126"/>
      <c r="AD439" s="126"/>
      <c r="AE439" s="77" t="s">
        <v>437</v>
      </c>
      <c r="AF439" s="78"/>
      <c r="AG439" s="78"/>
      <c r="AH439" s="78"/>
      <c r="AI439" s="77" t="s">
        <v>437</v>
      </c>
      <c r="AJ439" s="78"/>
      <c r="AK439" s="78"/>
      <c r="AL439" s="78"/>
      <c r="AM439" s="77" t="s">
        <v>437</v>
      </c>
      <c r="AN439" s="78"/>
      <c r="AO439" s="78"/>
      <c r="AP439" s="79"/>
      <c r="AQ439" s="77" t="s">
        <v>437</v>
      </c>
      <c r="AR439" s="78"/>
      <c r="AS439" s="78"/>
      <c r="AT439" s="79"/>
      <c r="AU439" s="78" t="s">
        <v>437</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439</v>
      </c>
      <c r="AC440" s="76"/>
      <c r="AD440" s="76"/>
      <c r="AE440" s="77" t="s">
        <v>439</v>
      </c>
      <c r="AF440" s="78"/>
      <c r="AG440" s="78"/>
      <c r="AH440" s="79"/>
      <c r="AI440" s="77" t="s">
        <v>440</v>
      </c>
      <c r="AJ440" s="78"/>
      <c r="AK440" s="78"/>
      <c r="AL440" s="78"/>
      <c r="AM440" s="77" t="s">
        <v>437</v>
      </c>
      <c r="AN440" s="78"/>
      <c r="AO440" s="78"/>
      <c r="AP440" s="79"/>
      <c r="AQ440" s="77" t="s">
        <v>439</v>
      </c>
      <c r="AR440" s="78"/>
      <c r="AS440" s="78"/>
      <c r="AT440" s="79"/>
      <c r="AU440" s="78" t="s">
        <v>439</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437</v>
      </c>
      <c r="AF441" s="78"/>
      <c r="AG441" s="78"/>
      <c r="AH441" s="79"/>
      <c r="AI441" s="77" t="s">
        <v>437</v>
      </c>
      <c r="AJ441" s="78"/>
      <c r="AK441" s="78"/>
      <c r="AL441" s="78"/>
      <c r="AM441" s="77" t="s">
        <v>437</v>
      </c>
      <c r="AN441" s="78"/>
      <c r="AO441" s="78"/>
      <c r="AP441" s="79"/>
      <c r="AQ441" s="77" t="s">
        <v>437</v>
      </c>
      <c r="AR441" s="78"/>
      <c r="AS441" s="78"/>
      <c r="AT441" s="79"/>
      <c r="AU441" s="78" t="s">
        <v>437</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438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c r="A682" s="5"/>
      <c r="B682" s="6"/>
      <c r="C682" s="828"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9"/>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70.5" customHeight="1">
      <c r="A683" s="493" t="s">
        <v>269</v>
      </c>
      <c r="B683" s="494"/>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33" t="s">
        <v>444</v>
      </c>
      <c r="AE683" s="834"/>
      <c r="AF683" s="834"/>
      <c r="AG683" s="830" t="s">
        <v>466</v>
      </c>
      <c r="AH683" s="831"/>
      <c r="AI683" s="831"/>
      <c r="AJ683" s="831"/>
      <c r="AK683" s="831"/>
      <c r="AL683" s="831"/>
      <c r="AM683" s="831"/>
      <c r="AN683" s="831"/>
      <c r="AO683" s="831"/>
      <c r="AP683" s="831"/>
      <c r="AQ683" s="831"/>
      <c r="AR683" s="831"/>
      <c r="AS683" s="831"/>
      <c r="AT683" s="831"/>
      <c r="AU683" s="831"/>
      <c r="AV683" s="831"/>
      <c r="AW683" s="831"/>
      <c r="AX683" s="832"/>
    </row>
    <row r="684" spans="1:50" ht="70.5" customHeight="1">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6" t="s">
        <v>444</v>
      </c>
      <c r="AE684" s="567"/>
      <c r="AF684" s="567"/>
      <c r="AG684" s="568" t="s">
        <v>467</v>
      </c>
      <c r="AH684" s="569"/>
      <c r="AI684" s="569"/>
      <c r="AJ684" s="569"/>
      <c r="AK684" s="569"/>
      <c r="AL684" s="569"/>
      <c r="AM684" s="569"/>
      <c r="AN684" s="569"/>
      <c r="AO684" s="569"/>
      <c r="AP684" s="569"/>
      <c r="AQ684" s="569"/>
      <c r="AR684" s="569"/>
      <c r="AS684" s="569"/>
      <c r="AT684" s="569"/>
      <c r="AU684" s="569"/>
      <c r="AV684" s="569"/>
      <c r="AW684" s="569"/>
      <c r="AX684" s="570"/>
    </row>
    <row r="685" spans="1:50" ht="70.5" customHeight="1">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6" t="s">
        <v>444</v>
      </c>
      <c r="AE685" s="577"/>
      <c r="AF685" s="577"/>
      <c r="AG685" s="645" t="s">
        <v>468</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c r="A686" s="550" t="s">
        <v>44</v>
      </c>
      <c r="B686" s="726"/>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8" t="s">
        <v>444</v>
      </c>
      <c r="AE686" s="779"/>
      <c r="AF686" s="779"/>
      <c r="AG686" s="87" t="s">
        <v>483</v>
      </c>
      <c r="AH686" s="88"/>
      <c r="AI686" s="88"/>
      <c r="AJ686" s="88"/>
      <c r="AK686" s="88"/>
      <c r="AL686" s="88"/>
      <c r="AM686" s="88"/>
      <c r="AN686" s="88"/>
      <c r="AO686" s="88"/>
      <c r="AP686" s="88"/>
      <c r="AQ686" s="88"/>
      <c r="AR686" s="88"/>
      <c r="AS686" s="88"/>
      <c r="AT686" s="88"/>
      <c r="AU686" s="88"/>
      <c r="AV686" s="88"/>
      <c r="AW686" s="88"/>
      <c r="AX686" s="89"/>
    </row>
    <row r="687" spans="1:50" ht="72" customHeight="1">
      <c r="A687" s="610"/>
      <c r="B687" s="727"/>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469</v>
      </c>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10"/>
      <c r="B688" s="727"/>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469</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64" ht="19.350000000000001" customHeight="1">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465</v>
      </c>
      <c r="AE689" s="572"/>
      <c r="AF689" s="572"/>
      <c r="AG689" s="490"/>
      <c r="AH689" s="491"/>
      <c r="AI689" s="491"/>
      <c r="AJ689" s="491"/>
      <c r="AK689" s="491"/>
      <c r="AL689" s="491"/>
      <c r="AM689" s="491"/>
      <c r="AN689" s="491"/>
      <c r="AO689" s="491"/>
      <c r="AP689" s="491"/>
      <c r="AQ689" s="491"/>
      <c r="AR689" s="491"/>
      <c r="AS689" s="491"/>
      <c r="AT689" s="491"/>
      <c r="AU689" s="491"/>
      <c r="AV689" s="491"/>
      <c r="AW689" s="491"/>
      <c r="AX689" s="492"/>
    </row>
    <row r="690" spans="1:64" ht="51" customHeight="1">
      <c r="A690" s="610"/>
      <c r="B690" s="611"/>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444</v>
      </c>
      <c r="AE690" s="567"/>
      <c r="AF690" s="567"/>
      <c r="AG690" s="568" t="s">
        <v>470</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c r="A691" s="610"/>
      <c r="B691" s="611"/>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465</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64" ht="51" customHeight="1">
      <c r="A692" s="610"/>
      <c r="B692" s="611"/>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444</v>
      </c>
      <c r="AE692" s="567"/>
      <c r="AF692" s="567"/>
      <c r="AG692" s="568" t="s">
        <v>484</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c r="A693" s="610"/>
      <c r="B693" s="611"/>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576" t="s">
        <v>465</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103.5" customHeight="1">
      <c r="A694" s="612"/>
      <c r="B694" s="613"/>
      <c r="C694" s="728" t="s">
        <v>419</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5" t="s">
        <v>444</v>
      </c>
      <c r="AE694" s="536"/>
      <c r="AF694" s="537"/>
      <c r="AG694" s="556" t="s">
        <v>485</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90" customHeight="1">
      <c r="A695" s="550" t="s">
        <v>45</v>
      </c>
      <c r="B695" s="609"/>
      <c r="C695" s="614" t="s">
        <v>420</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444</v>
      </c>
      <c r="AE695" s="572"/>
      <c r="AF695" s="573"/>
      <c r="AG695" s="490" t="s">
        <v>486</v>
      </c>
      <c r="AH695" s="491"/>
      <c r="AI695" s="491"/>
      <c r="AJ695" s="491"/>
      <c r="AK695" s="491"/>
      <c r="AL695" s="491"/>
      <c r="AM695" s="491"/>
      <c r="AN695" s="491"/>
      <c r="AO695" s="491"/>
      <c r="AP695" s="491"/>
      <c r="AQ695" s="491"/>
      <c r="AR695" s="491"/>
      <c r="AS695" s="491"/>
      <c r="AT695" s="491"/>
      <c r="AU695" s="491"/>
      <c r="AV695" s="491"/>
      <c r="AW695" s="491"/>
      <c r="AX695" s="492"/>
    </row>
    <row r="696" spans="1:64" ht="56.25"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444</v>
      </c>
      <c r="AE696" s="716"/>
      <c r="AF696" s="716"/>
      <c r="AG696" s="568" t="s">
        <v>472</v>
      </c>
      <c r="AH696" s="569"/>
      <c r="AI696" s="569"/>
      <c r="AJ696" s="569"/>
      <c r="AK696" s="569"/>
      <c r="AL696" s="569"/>
      <c r="AM696" s="569"/>
      <c r="AN696" s="569"/>
      <c r="AO696" s="569"/>
      <c r="AP696" s="569"/>
      <c r="AQ696" s="569"/>
      <c r="AR696" s="569"/>
      <c r="AS696" s="569"/>
      <c r="AT696" s="569"/>
      <c r="AU696" s="569"/>
      <c r="AV696" s="569"/>
      <c r="AW696" s="569"/>
      <c r="AX696" s="570"/>
    </row>
    <row r="697" spans="1:64" ht="77.25" customHeight="1">
      <c r="A697" s="610"/>
      <c r="B697" s="611"/>
      <c r="C697" s="533"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444</v>
      </c>
      <c r="AE697" s="567"/>
      <c r="AF697" s="567"/>
      <c r="AG697" s="568" t="s">
        <v>473</v>
      </c>
      <c r="AH697" s="569"/>
      <c r="AI697" s="569"/>
      <c r="AJ697" s="569"/>
      <c r="AK697" s="569"/>
      <c r="AL697" s="569"/>
      <c r="AM697" s="569"/>
      <c r="AN697" s="569"/>
      <c r="AO697" s="569"/>
      <c r="AP697" s="569"/>
      <c r="AQ697" s="569"/>
      <c r="AR697" s="569"/>
      <c r="AS697" s="569"/>
      <c r="AT697" s="569"/>
      <c r="AU697" s="569"/>
      <c r="AV697" s="569"/>
      <c r="AW697" s="569"/>
      <c r="AX697" s="570"/>
    </row>
    <row r="698" spans="1:64" ht="55.5" customHeight="1">
      <c r="A698" s="612"/>
      <c r="B698" s="613"/>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6" t="s">
        <v>444</v>
      </c>
      <c r="AE698" s="567"/>
      <c r="AF698" s="567"/>
      <c r="AG698" s="90" t="s">
        <v>474</v>
      </c>
      <c r="AH698" s="91"/>
      <c r="AI698" s="91"/>
      <c r="AJ698" s="91"/>
      <c r="AK698" s="91"/>
      <c r="AL698" s="91"/>
      <c r="AM698" s="91"/>
      <c r="AN698" s="91"/>
      <c r="AO698" s="91"/>
      <c r="AP698" s="91"/>
      <c r="AQ698" s="91"/>
      <c r="AR698" s="91"/>
      <c r="AS698" s="91"/>
      <c r="AT698" s="91"/>
      <c r="AU698" s="91"/>
      <c r="AV698" s="91"/>
      <c r="AW698" s="91"/>
      <c r="AX698" s="92"/>
    </row>
    <row r="699" spans="1:64" ht="33.6"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1" t="s">
        <v>465</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60" t="s">
        <v>29</v>
      </c>
      <c r="U700" s="599"/>
      <c r="V700" s="599"/>
      <c r="W700" s="599"/>
      <c r="X700" s="599"/>
      <c r="Y700" s="599"/>
      <c r="Z700" s="599"/>
      <c r="AA700" s="599"/>
      <c r="AB700" s="599"/>
      <c r="AC700" s="599"/>
      <c r="AD700" s="599"/>
      <c r="AE700" s="599"/>
      <c r="AF700" s="761"/>
      <c r="AG700" s="645"/>
      <c r="AH700" s="119"/>
      <c r="AI700" s="119"/>
      <c r="AJ700" s="119"/>
      <c r="AK700" s="119"/>
      <c r="AL700" s="119"/>
      <c r="AM700" s="119"/>
      <c r="AN700" s="119"/>
      <c r="AO700" s="119"/>
      <c r="AP700" s="119"/>
      <c r="AQ700" s="119"/>
      <c r="AR700" s="119"/>
      <c r="AS700" s="119"/>
      <c r="AT700" s="119"/>
      <c r="AU700" s="119"/>
      <c r="AV700" s="119"/>
      <c r="AW700" s="119"/>
      <c r="AX700" s="646"/>
    </row>
    <row r="701" spans="1:64" ht="26.25" customHeight="1">
      <c r="A701" s="603"/>
      <c r="B701" s="604"/>
      <c r="C701" s="734"/>
      <c r="D701" s="735"/>
      <c r="E701" s="735"/>
      <c r="F701" s="735"/>
      <c r="G701" s="735"/>
      <c r="H701" s="735"/>
      <c r="I701" s="735"/>
      <c r="J701" s="735"/>
      <c r="K701" s="735"/>
      <c r="L701" s="735"/>
      <c r="M701" s="735"/>
      <c r="N701" s="735"/>
      <c r="O701" s="736"/>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64" ht="26.25" customHeight="1">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64" ht="26.25" customHeight="1">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64" ht="26.25" hidden="1" customHeight="1">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hidden="1" customHeight="1">
      <c r="A705" s="605"/>
      <c r="B705" s="606"/>
      <c r="C705" s="745"/>
      <c r="D705" s="746"/>
      <c r="E705" s="746"/>
      <c r="F705" s="746"/>
      <c r="G705" s="746"/>
      <c r="H705" s="746"/>
      <c r="I705" s="746"/>
      <c r="J705" s="746"/>
      <c r="K705" s="746"/>
      <c r="L705" s="746"/>
      <c r="M705" s="746"/>
      <c r="N705" s="746"/>
      <c r="O705" s="747"/>
      <c r="P705" s="758"/>
      <c r="Q705" s="758"/>
      <c r="R705" s="758"/>
      <c r="S705" s="759"/>
      <c r="T705" s="762"/>
      <c r="U705" s="557"/>
      <c r="V705" s="557"/>
      <c r="W705" s="557"/>
      <c r="X705" s="557"/>
      <c r="Y705" s="557"/>
      <c r="Z705" s="557"/>
      <c r="AA705" s="557"/>
      <c r="AB705" s="557"/>
      <c r="AC705" s="557"/>
      <c r="AD705" s="557"/>
      <c r="AE705" s="557"/>
      <c r="AF705" s="76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0" t="s">
        <v>54</v>
      </c>
      <c r="B706" s="551"/>
      <c r="C706" s="266" t="s">
        <v>60</v>
      </c>
      <c r="D706" s="741"/>
      <c r="E706" s="741"/>
      <c r="F706" s="742"/>
      <c r="G706" s="756" t="s">
        <v>546</v>
      </c>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6"/>
      <c r="AD706" s="756"/>
      <c r="AE706" s="756"/>
      <c r="AF706" s="756"/>
      <c r="AG706" s="756"/>
      <c r="AH706" s="756"/>
      <c r="AI706" s="756"/>
      <c r="AJ706" s="756"/>
      <c r="AK706" s="756"/>
      <c r="AL706" s="756"/>
      <c r="AM706" s="756"/>
      <c r="AN706" s="756"/>
      <c r="AO706" s="756"/>
      <c r="AP706" s="756"/>
      <c r="AQ706" s="756"/>
      <c r="AR706" s="756"/>
      <c r="AS706" s="756"/>
      <c r="AT706" s="756"/>
      <c r="AU706" s="756"/>
      <c r="AV706" s="756"/>
      <c r="AW706" s="756"/>
      <c r="AX706" s="757"/>
    </row>
    <row r="707" spans="1:50" ht="66.75" customHeight="1" thickBot="1">
      <c r="A707" s="552"/>
      <c r="B707" s="553"/>
      <c r="C707" s="751" t="s">
        <v>64</v>
      </c>
      <c r="D707" s="752"/>
      <c r="E707" s="752"/>
      <c r="F707" s="753"/>
      <c r="G707" s="754" t="s">
        <v>541</v>
      </c>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4"/>
      <c r="AD707" s="754"/>
      <c r="AE707" s="754"/>
      <c r="AF707" s="754"/>
      <c r="AG707" s="754"/>
      <c r="AH707" s="754"/>
      <c r="AI707" s="754"/>
      <c r="AJ707" s="754"/>
      <c r="AK707" s="754"/>
      <c r="AL707" s="754"/>
      <c r="AM707" s="754"/>
      <c r="AN707" s="754"/>
      <c r="AO707" s="754"/>
      <c r="AP707" s="754"/>
      <c r="AQ707" s="754"/>
      <c r="AR707" s="754"/>
      <c r="AS707" s="754"/>
      <c r="AT707" s="754"/>
      <c r="AU707" s="754"/>
      <c r="AV707" s="754"/>
      <c r="AW707" s="754"/>
      <c r="AX707" s="755"/>
    </row>
    <row r="708" spans="1:50" ht="21" customHeight="1">
      <c r="A708" s="748" t="s">
        <v>38</v>
      </c>
      <c r="B708" s="749"/>
      <c r="C708" s="749"/>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49"/>
      <c r="AJ708" s="749"/>
      <c r="AK708" s="749"/>
      <c r="AL708" s="749"/>
      <c r="AM708" s="749"/>
      <c r="AN708" s="749"/>
      <c r="AO708" s="749"/>
      <c r="AP708" s="749"/>
      <c r="AQ708" s="749"/>
      <c r="AR708" s="749"/>
      <c r="AS708" s="749"/>
      <c r="AT708" s="749"/>
      <c r="AU708" s="749"/>
      <c r="AV708" s="749"/>
      <c r="AW708" s="749"/>
      <c r="AX708" s="750"/>
    </row>
    <row r="709" spans="1:50" ht="45.75" customHeight="1" thickBot="1">
      <c r="A709" s="722" t="s">
        <v>573</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66.75" customHeight="1" thickBot="1">
      <c r="A711" s="547" t="s">
        <v>266</v>
      </c>
      <c r="B711" s="548"/>
      <c r="C711" s="548"/>
      <c r="D711" s="548"/>
      <c r="E711" s="549"/>
      <c r="F711" s="590" t="s">
        <v>574</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72" customHeight="1" thickBot="1">
      <c r="A713" s="702" t="s">
        <v>575</v>
      </c>
      <c r="B713" s="703"/>
      <c r="C713" s="703"/>
      <c r="D713" s="703"/>
      <c r="E713" s="704"/>
      <c r="F713" s="723" t="s">
        <v>576</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thickBot="1">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c r="A717" s="554" t="s">
        <v>388</v>
      </c>
      <c r="B717" s="287"/>
      <c r="C717" s="287"/>
      <c r="D717" s="287"/>
      <c r="E717" s="287"/>
      <c r="F717" s="287"/>
      <c r="G717" s="705" t="s">
        <v>475</v>
      </c>
      <c r="H717" s="706"/>
      <c r="I717" s="706"/>
      <c r="J717" s="706"/>
      <c r="K717" s="706"/>
      <c r="L717" s="706"/>
      <c r="M717" s="706"/>
      <c r="N717" s="706"/>
      <c r="O717" s="706"/>
      <c r="P717" s="706"/>
      <c r="Q717" s="287" t="s">
        <v>329</v>
      </c>
      <c r="R717" s="287"/>
      <c r="S717" s="287"/>
      <c r="T717" s="287"/>
      <c r="U717" s="287"/>
      <c r="V717" s="287"/>
      <c r="W717" s="705" t="s">
        <v>476</v>
      </c>
      <c r="X717" s="706"/>
      <c r="Y717" s="706"/>
      <c r="Z717" s="706"/>
      <c r="AA717" s="706"/>
      <c r="AB717" s="706"/>
      <c r="AC717" s="706"/>
      <c r="AD717" s="706"/>
      <c r="AE717" s="706"/>
      <c r="AF717" s="706"/>
      <c r="AG717" s="287" t="s">
        <v>330</v>
      </c>
      <c r="AH717" s="287"/>
      <c r="AI717" s="287"/>
      <c r="AJ717" s="287"/>
      <c r="AK717" s="287"/>
      <c r="AL717" s="287"/>
      <c r="AM717" s="705" t="s">
        <v>477</v>
      </c>
      <c r="AN717" s="706"/>
      <c r="AO717" s="706"/>
      <c r="AP717" s="706"/>
      <c r="AQ717" s="706"/>
      <c r="AR717" s="706"/>
      <c r="AS717" s="706"/>
      <c r="AT717" s="706"/>
      <c r="AU717" s="706"/>
      <c r="AV717" s="706"/>
      <c r="AW717" s="51"/>
      <c r="AX717" s="52"/>
    </row>
    <row r="718" spans="1:50" ht="19.899999999999999" customHeight="1" thickBot="1">
      <c r="A718" s="701" t="s">
        <v>331</v>
      </c>
      <c r="B718" s="644"/>
      <c r="C718" s="644"/>
      <c r="D718" s="644"/>
      <c r="E718" s="644"/>
      <c r="F718" s="644"/>
      <c r="G718" s="767" t="s">
        <v>478</v>
      </c>
      <c r="H718" s="768"/>
      <c r="I718" s="768"/>
      <c r="J718" s="768"/>
      <c r="K718" s="768"/>
      <c r="L718" s="768"/>
      <c r="M718" s="768"/>
      <c r="N718" s="768"/>
      <c r="O718" s="768"/>
      <c r="P718" s="768"/>
      <c r="Q718" s="644" t="s">
        <v>332</v>
      </c>
      <c r="R718" s="644"/>
      <c r="S718" s="644"/>
      <c r="T718" s="644"/>
      <c r="U718" s="644"/>
      <c r="V718" s="644"/>
      <c r="W718" s="642" t="s">
        <v>479</v>
      </c>
      <c r="X718" s="643"/>
      <c r="Y718" s="643"/>
      <c r="Z718" s="643"/>
      <c r="AA718" s="643"/>
      <c r="AB718" s="643"/>
      <c r="AC718" s="643"/>
      <c r="AD718" s="643"/>
      <c r="AE718" s="643"/>
      <c r="AF718" s="643"/>
      <c r="AG718" s="644" t="s">
        <v>333</v>
      </c>
      <c r="AH718" s="644"/>
      <c r="AI718" s="644"/>
      <c r="AJ718" s="644"/>
      <c r="AK718" s="644"/>
      <c r="AL718" s="644"/>
      <c r="AM718" s="743" t="s">
        <v>480</v>
      </c>
      <c r="AN718" s="744"/>
      <c r="AO718" s="744"/>
      <c r="AP718" s="744"/>
      <c r="AQ718" s="744"/>
      <c r="AR718" s="744"/>
      <c r="AS718" s="744"/>
      <c r="AT718" s="744"/>
      <c r="AU718" s="744"/>
      <c r="AV718" s="744"/>
      <c r="AW718" s="53"/>
      <c r="AX718" s="54"/>
    </row>
    <row r="719" spans="1:50" ht="23.6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30"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30"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30"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30"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30"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30"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30"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30"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30"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30"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30"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30"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30"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30"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30"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30"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30"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30"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30" customHeight="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30" customHeight="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30" customHeight="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30"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2.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32.2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54"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30"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30"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30"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30"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30"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30"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30"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30"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0"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1.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1.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7.5"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7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9" t="s">
        <v>547</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548</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55"/>
      <c r="B759" s="720"/>
      <c r="C759" s="720"/>
      <c r="D759" s="720"/>
      <c r="E759" s="720"/>
      <c r="F759" s="721"/>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1"/>
    </row>
    <row r="760" spans="1:50" ht="24.75" customHeight="1">
      <c r="A760" s="555"/>
      <c r="B760" s="720"/>
      <c r="C760" s="720"/>
      <c r="D760" s="720"/>
      <c r="E760" s="720"/>
      <c r="F760" s="721"/>
      <c r="G760" s="277" t="s">
        <v>494</v>
      </c>
      <c r="H760" s="278"/>
      <c r="I760" s="278"/>
      <c r="J760" s="278"/>
      <c r="K760" s="279"/>
      <c r="L760" s="280" t="s">
        <v>500</v>
      </c>
      <c r="M760" s="281"/>
      <c r="N760" s="281"/>
      <c r="O760" s="281"/>
      <c r="P760" s="281"/>
      <c r="Q760" s="281"/>
      <c r="R760" s="281"/>
      <c r="S760" s="281"/>
      <c r="T760" s="281"/>
      <c r="U760" s="281"/>
      <c r="V760" s="281"/>
      <c r="W760" s="281"/>
      <c r="X760" s="282"/>
      <c r="Y760" s="442">
        <v>46</v>
      </c>
      <c r="Z760" s="443"/>
      <c r="AA760" s="443"/>
      <c r="AB760" s="526"/>
      <c r="AC760" s="277" t="s">
        <v>531</v>
      </c>
      <c r="AD760" s="278"/>
      <c r="AE760" s="278"/>
      <c r="AF760" s="278"/>
      <c r="AG760" s="279"/>
      <c r="AH760" s="280" t="s">
        <v>532</v>
      </c>
      <c r="AI760" s="281"/>
      <c r="AJ760" s="281"/>
      <c r="AK760" s="281"/>
      <c r="AL760" s="281"/>
      <c r="AM760" s="281"/>
      <c r="AN760" s="281"/>
      <c r="AO760" s="281"/>
      <c r="AP760" s="281"/>
      <c r="AQ760" s="281"/>
      <c r="AR760" s="281"/>
      <c r="AS760" s="281"/>
      <c r="AT760" s="282"/>
      <c r="AU760" s="442">
        <v>3</v>
      </c>
      <c r="AV760" s="443"/>
      <c r="AW760" s="443"/>
      <c r="AX760" s="444"/>
    </row>
    <row r="761" spans="1:50" ht="24.75" customHeight="1">
      <c r="A761" s="555"/>
      <c r="B761" s="720"/>
      <c r="C761" s="720"/>
      <c r="D761" s="720"/>
      <c r="E761" s="720"/>
      <c r="F761" s="721"/>
      <c r="G761" s="257" t="s">
        <v>493</v>
      </c>
      <c r="H761" s="258"/>
      <c r="I761" s="258"/>
      <c r="J761" s="258"/>
      <c r="K761" s="259"/>
      <c r="L761" s="358" t="s">
        <v>501</v>
      </c>
      <c r="M761" s="359"/>
      <c r="N761" s="359"/>
      <c r="O761" s="359"/>
      <c r="P761" s="359"/>
      <c r="Q761" s="359"/>
      <c r="R761" s="359"/>
      <c r="S761" s="359"/>
      <c r="T761" s="359"/>
      <c r="U761" s="359"/>
      <c r="V761" s="359"/>
      <c r="W761" s="359"/>
      <c r="X761" s="360"/>
      <c r="Y761" s="355">
        <v>23</v>
      </c>
      <c r="Z761" s="356"/>
      <c r="AA761" s="356"/>
      <c r="AB761" s="362"/>
      <c r="AC761" s="257" t="s">
        <v>496</v>
      </c>
      <c r="AD761" s="258"/>
      <c r="AE761" s="258"/>
      <c r="AF761" s="258"/>
      <c r="AG761" s="259"/>
      <c r="AH761" s="358" t="s">
        <v>504</v>
      </c>
      <c r="AI761" s="359"/>
      <c r="AJ761" s="359"/>
      <c r="AK761" s="359"/>
      <c r="AL761" s="359"/>
      <c r="AM761" s="359"/>
      <c r="AN761" s="359"/>
      <c r="AO761" s="359"/>
      <c r="AP761" s="359"/>
      <c r="AQ761" s="359"/>
      <c r="AR761" s="359"/>
      <c r="AS761" s="359"/>
      <c r="AT761" s="360"/>
      <c r="AU761" s="355">
        <v>3</v>
      </c>
      <c r="AV761" s="356"/>
      <c r="AW761" s="356"/>
      <c r="AX761" s="357"/>
    </row>
    <row r="762" spans="1:50" ht="24.75" customHeight="1">
      <c r="A762" s="555"/>
      <c r="B762" s="720"/>
      <c r="C762" s="720"/>
      <c r="D762" s="720"/>
      <c r="E762" s="720"/>
      <c r="F762" s="721"/>
      <c r="G762" s="257" t="s">
        <v>495</v>
      </c>
      <c r="H762" s="258"/>
      <c r="I762" s="258"/>
      <c r="J762" s="258"/>
      <c r="K762" s="259"/>
      <c r="L762" s="358" t="s">
        <v>502</v>
      </c>
      <c r="M762" s="359"/>
      <c r="N762" s="359"/>
      <c r="O762" s="359"/>
      <c r="P762" s="359"/>
      <c r="Q762" s="359"/>
      <c r="R762" s="359"/>
      <c r="S762" s="359"/>
      <c r="T762" s="359"/>
      <c r="U762" s="359"/>
      <c r="V762" s="359"/>
      <c r="W762" s="359"/>
      <c r="X762" s="360"/>
      <c r="Y762" s="355">
        <v>14</v>
      </c>
      <c r="Z762" s="356"/>
      <c r="AA762" s="356"/>
      <c r="AB762" s="362"/>
      <c r="AC762" s="257" t="s">
        <v>534</v>
      </c>
      <c r="AD762" s="258"/>
      <c r="AE762" s="258"/>
      <c r="AF762" s="258"/>
      <c r="AG762" s="259"/>
      <c r="AH762" s="358" t="s">
        <v>535</v>
      </c>
      <c r="AI762" s="359"/>
      <c r="AJ762" s="359"/>
      <c r="AK762" s="359"/>
      <c r="AL762" s="359"/>
      <c r="AM762" s="359"/>
      <c r="AN762" s="359"/>
      <c r="AO762" s="359"/>
      <c r="AP762" s="359"/>
      <c r="AQ762" s="359"/>
      <c r="AR762" s="359"/>
      <c r="AS762" s="359"/>
      <c r="AT762" s="360"/>
      <c r="AU762" s="355">
        <v>3</v>
      </c>
      <c r="AV762" s="356"/>
      <c r="AW762" s="356"/>
      <c r="AX762" s="357"/>
    </row>
    <row r="763" spans="1:50" ht="24.75" customHeight="1">
      <c r="A763" s="555"/>
      <c r="B763" s="720"/>
      <c r="C763" s="720"/>
      <c r="D763" s="720"/>
      <c r="E763" s="720"/>
      <c r="F763" s="721"/>
      <c r="G763" s="257" t="s">
        <v>492</v>
      </c>
      <c r="H763" s="258"/>
      <c r="I763" s="258"/>
      <c r="J763" s="258"/>
      <c r="K763" s="259"/>
      <c r="L763" s="358" t="s">
        <v>503</v>
      </c>
      <c r="M763" s="359"/>
      <c r="N763" s="359"/>
      <c r="O763" s="359"/>
      <c r="P763" s="359"/>
      <c r="Q763" s="359"/>
      <c r="R763" s="359"/>
      <c r="S763" s="359"/>
      <c r="T763" s="359"/>
      <c r="U763" s="359"/>
      <c r="V763" s="359"/>
      <c r="W763" s="359"/>
      <c r="X763" s="360"/>
      <c r="Y763" s="355">
        <v>12</v>
      </c>
      <c r="Z763" s="356"/>
      <c r="AA763" s="356"/>
      <c r="AB763" s="362"/>
      <c r="AC763" s="257" t="s">
        <v>536</v>
      </c>
      <c r="AD763" s="258"/>
      <c r="AE763" s="258"/>
      <c r="AF763" s="258"/>
      <c r="AG763" s="259"/>
      <c r="AH763" s="358" t="s">
        <v>533</v>
      </c>
      <c r="AI763" s="359"/>
      <c r="AJ763" s="359"/>
      <c r="AK763" s="359"/>
      <c r="AL763" s="359"/>
      <c r="AM763" s="359"/>
      <c r="AN763" s="359"/>
      <c r="AO763" s="359"/>
      <c r="AP763" s="359"/>
      <c r="AQ763" s="359"/>
      <c r="AR763" s="359"/>
      <c r="AS763" s="359"/>
      <c r="AT763" s="360"/>
      <c r="AU763" s="355">
        <v>2</v>
      </c>
      <c r="AV763" s="356"/>
      <c r="AW763" s="356"/>
      <c r="AX763" s="357"/>
    </row>
    <row r="764" spans="1:50" ht="24.75" customHeight="1">
      <c r="A764" s="555"/>
      <c r="B764" s="720"/>
      <c r="C764" s="720"/>
      <c r="D764" s="720"/>
      <c r="E764" s="720"/>
      <c r="F764" s="721"/>
      <c r="G764" s="257" t="s">
        <v>496</v>
      </c>
      <c r="H764" s="258"/>
      <c r="I764" s="258"/>
      <c r="J764" s="258"/>
      <c r="K764" s="259"/>
      <c r="L764" s="358" t="s">
        <v>504</v>
      </c>
      <c r="M764" s="359"/>
      <c r="N764" s="359"/>
      <c r="O764" s="359"/>
      <c r="P764" s="359"/>
      <c r="Q764" s="359"/>
      <c r="R764" s="359"/>
      <c r="S764" s="359"/>
      <c r="T764" s="359"/>
      <c r="U764" s="359"/>
      <c r="V764" s="359"/>
      <c r="W764" s="359"/>
      <c r="X764" s="360"/>
      <c r="Y764" s="355">
        <v>9</v>
      </c>
      <c r="Z764" s="356"/>
      <c r="AA764" s="356"/>
      <c r="AB764" s="362"/>
      <c r="AC764" s="257" t="s">
        <v>499</v>
      </c>
      <c r="AD764" s="258"/>
      <c r="AE764" s="258"/>
      <c r="AF764" s="258"/>
      <c r="AG764" s="259"/>
      <c r="AH764" s="358" t="s">
        <v>538</v>
      </c>
      <c r="AI764" s="359"/>
      <c r="AJ764" s="359"/>
      <c r="AK764" s="359"/>
      <c r="AL764" s="359"/>
      <c r="AM764" s="359"/>
      <c r="AN764" s="359"/>
      <c r="AO764" s="359"/>
      <c r="AP764" s="359"/>
      <c r="AQ764" s="359"/>
      <c r="AR764" s="359"/>
      <c r="AS764" s="359"/>
      <c r="AT764" s="360"/>
      <c r="AU764" s="355">
        <v>2</v>
      </c>
      <c r="AV764" s="356"/>
      <c r="AW764" s="356"/>
      <c r="AX764" s="357"/>
    </row>
    <row r="765" spans="1:50" ht="24.75" customHeight="1">
      <c r="A765" s="555"/>
      <c r="B765" s="720"/>
      <c r="C765" s="720"/>
      <c r="D765" s="720"/>
      <c r="E765" s="720"/>
      <c r="F765" s="721"/>
      <c r="G765" s="257" t="s">
        <v>497</v>
      </c>
      <c r="H765" s="258"/>
      <c r="I765" s="258"/>
      <c r="J765" s="258"/>
      <c r="K765" s="259"/>
      <c r="L765" s="358" t="s">
        <v>505</v>
      </c>
      <c r="M765" s="359"/>
      <c r="N765" s="359"/>
      <c r="O765" s="359"/>
      <c r="P765" s="359"/>
      <c r="Q765" s="359"/>
      <c r="R765" s="359"/>
      <c r="S765" s="359"/>
      <c r="T765" s="359"/>
      <c r="U765" s="359"/>
      <c r="V765" s="359"/>
      <c r="W765" s="359"/>
      <c r="X765" s="360"/>
      <c r="Y765" s="355">
        <v>5</v>
      </c>
      <c r="Z765" s="356"/>
      <c r="AA765" s="356"/>
      <c r="AB765" s="362"/>
      <c r="AC765" s="257" t="s">
        <v>537</v>
      </c>
      <c r="AD765" s="737"/>
      <c r="AE765" s="737"/>
      <c r="AF765" s="737"/>
      <c r="AG765" s="738"/>
      <c r="AH765" s="358" t="s">
        <v>539</v>
      </c>
      <c r="AI765" s="739"/>
      <c r="AJ765" s="739"/>
      <c r="AK765" s="739"/>
      <c r="AL765" s="739"/>
      <c r="AM765" s="739"/>
      <c r="AN765" s="739"/>
      <c r="AO765" s="739"/>
      <c r="AP765" s="739"/>
      <c r="AQ765" s="739"/>
      <c r="AR765" s="739"/>
      <c r="AS765" s="739"/>
      <c r="AT765" s="740"/>
      <c r="AU765" s="355">
        <v>1</v>
      </c>
      <c r="AV765" s="356"/>
      <c r="AW765" s="356"/>
      <c r="AX765" s="357"/>
    </row>
    <row r="766" spans="1:50" ht="24.75" customHeight="1">
      <c r="A766" s="555"/>
      <c r="B766" s="720"/>
      <c r="C766" s="720"/>
      <c r="D766" s="720"/>
      <c r="E766" s="720"/>
      <c r="F766" s="721"/>
      <c r="G766" s="257" t="s">
        <v>499</v>
      </c>
      <c r="H766" s="258"/>
      <c r="I766" s="258"/>
      <c r="J766" s="258"/>
      <c r="K766" s="259"/>
      <c r="L766" s="358" t="s">
        <v>506</v>
      </c>
      <c r="M766" s="359"/>
      <c r="N766" s="359"/>
      <c r="O766" s="359"/>
      <c r="P766" s="359"/>
      <c r="Q766" s="359"/>
      <c r="R766" s="359"/>
      <c r="S766" s="359"/>
      <c r="T766" s="359"/>
      <c r="U766" s="359"/>
      <c r="V766" s="359"/>
      <c r="W766" s="359"/>
      <c r="X766" s="360"/>
      <c r="Y766" s="355">
        <v>4</v>
      </c>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c r="A767" s="555"/>
      <c r="B767" s="720"/>
      <c r="C767" s="720"/>
      <c r="D767" s="720"/>
      <c r="E767" s="720"/>
      <c r="F767" s="721"/>
      <c r="G767" s="257" t="s">
        <v>498</v>
      </c>
      <c r="H767" s="258"/>
      <c r="I767" s="258"/>
      <c r="J767" s="258"/>
      <c r="K767" s="259"/>
      <c r="L767" s="358" t="s">
        <v>507</v>
      </c>
      <c r="M767" s="359"/>
      <c r="N767" s="359"/>
      <c r="O767" s="359"/>
      <c r="P767" s="359"/>
      <c r="Q767" s="359"/>
      <c r="R767" s="359"/>
      <c r="S767" s="359"/>
      <c r="T767" s="359"/>
      <c r="U767" s="359"/>
      <c r="V767" s="359"/>
      <c r="W767" s="359"/>
      <c r="X767" s="360"/>
      <c r="Y767" s="355">
        <v>2</v>
      </c>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25" hidden="1" customHeight="1">
      <c r="A768" s="555"/>
      <c r="B768" s="720"/>
      <c r="C768" s="720"/>
      <c r="D768" s="720"/>
      <c r="E768" s="720"/>
      <c r="F768" s="721"/>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2.5" customHeight="1">
      <c r="A769" s="555"/>
      <c r="B769" s="720"/>
      <c r="C769" s="720"/>
      <c r="D769" s="720"/>
      <c r="E769" s="720"/>
      <c r="F769" s="721"/>
      <c r="G769" s="257" t="s">
        <v>205</v>
      </c>
      <c r="H769" s="258"/>
      <c r="I769" s="258"/>
      <c r="J769" s="258"/>
      <c r="K769" s="259"/>
      <c r="L769" s="358" t="s">
        <v>542</v>
      </c>
      <c r="M769" s="359"/>
      <c r="N769" s="359"/>
      <c r="O769" s="359"/>
      <c r="P769" s="359"/>
      <c r="Q769" s="359"/>
      <c r="R769" s="359"/>
      <c r="S769" s="359"/>
      <c r="T769" s="359"/>
      <c r="U769" s="359"/>
      <c r="V769" s="359"/>
      <c r="W769" s="359"/>
      <c r="X769" s="360"/>
      <c r="Y769" s="355">
        <v>20</v>
      </c>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c r="A770" s="555"/>
      <c r="B770" s="720"/>
      <c r="C770" s="720"/>
      <c r="D770" s="720"/>
      <c r="E770" s="720"/>
      <c r="F770" s="721"/>
      <c r="G770" s="363" t="s">
        <v>22</v>
      </c>
      <c r="H770" s="364"/>
      <c r="I770" s="364"/>
      <c r="J770" s="364"/>
      <c r="K770" s="364"/>
      <c r="L770" s="365"/>
      <c r="M770" s="366"/>
      <c r="N770" s="366"/>
      <c r="O770" s="366"/>
      <c r="P770" s="366"/>
      <c r="Q770" s="366"/>
      <c r="R770" s="366"/>
      <c r="S770" s="366"/>
      <c r="T770" s="366"/>
      <c r="U770" s="366"/>
      <c r="V770" s="366"/>
      <c r="W770" s="366"/>
      <c r="X770" s="367"/>
      <c r="Y770" s="368">
        <f>SUM(Y760:AB769)</f>
        <v>135</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14</v>
      </c>
      <c r="AV770" s="369"/>
      <c r="AW770" s="369"/>
      <c r="AX770" s="371"/>
    </row>
    <row r="771" spans="1:50" ht="30" customHeight="1">
      <c r="A771" s="555"/>
      <c r="B771" s="720"/>
      <c r="C771" s="720"/>
      <c r="D771" s="720"/>
      <c r="E771" s="720"/>
      <c r="F771" s="721"/>
      <c r="G771" s="379" t="s">
        <v>549</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550</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c r="A772" s="555"/>
      <c r="B772" s="720"/>
      <c r="C772" s="720"/>
      <c r="D772" s="720"/>
      <c r="E772" s="720"/>
      <c r="F772" s="721"/>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1"/>
    </row>
    <row r="773" spans="1:50" ht="24.75" customHeight="1">
      <c r="A773" s="555"/>
      <c r="B773" s="720"/>
      <c r="C773" s="720"/>
      <c r="D773" s="720"/>
      <c r="E773" s="720"/>
      <c r="F773" s="721"/>
      <c r="G773" s="277" t="s">
        <v>493</v>
      </c>
      <c r="H773" s="278"/>
      <c r="I773" s="278"/>
      <c r="J773" s="278"/>
      <c r="K773" s="279"/>
      <c r="L773" s="280" t="s">
        <v>528</v>
      </c>
      <c r="M773" s="281"/>
      <c r="N773" s="281"/>
      <c r="O773" s="281"/>
      <c r="P773" s="281"/>
      <c r="Q773" s="281"/>
      <c r="R773" s="281"/>
      <c r="S773" s="281"/>
      <c r="T773" s="281"/>
      <c r="U773" s="281"/>
      <c r="V773" s="281"/>
      <c r="W773" s="281"/>
      <c r="X773" s="282"/>
      <c r="Y773" s="442">
        <v>3</v>
      </c>
      <c r="Z773" s="443"/>
      <c r="AA773" s="443"/>
      <c r="AB773" s="526"/>
      <c r="AC773" s="277" t="s">
        <v>523</v>
      </c>
      <c r="AD773" s="278"/>
      <c r="AE773" s="278"/>
      <c r="AF773" s="278"/>
      <c r="AG773" s="279"/>
      <c r="AH773" s="280" t="s">
        <v>525</v>
      </c>
      <c r="AI773" s="281"/>
      <c r="AJ773" s="281"/>
      <c r="AK773" s="281"/>
      <c r="AL773" s="281"/>
      <c r="AM773" s="281"/>
      <c r="AN773" s="281"/>
      <c r="AO773" s="281"/>
      <c r="AP773" s="281"/>
      <c r="AQ773" s="281"/>
      <c r="AR773" s="281"/>
      <c r="AS773" s="281"/>
      <c r="AT773" s="282"/>
      <c r="AU773" s="442">
        <v>20</v>
      </c>
      <c r="AV773" s="443"/>
      <c r="AW773" s="443"/>
      <c r="AX773" s="444"/>
    </row>
    <row r="774" spans="1:50" ht="24.75" customHeight="1">
      <c r="A774" s="555"/>
      <c r="B774" s="720"/>
      <c r="C774" s="720"/>
      <c r="D774" s="720"/>
      <c r="E774" s="720"/>
      <c r="F774" s="721"/>
      <c r="G774" s="257" t="s">
        <v>524</v>
      </c>
      <c r="H774" s="258"/>
      <c r="I774" s="258"/>
      <c r="J774" s="258"/>
      <c r="K774" s="259"/>
      <c r="L774" s="358" t="s">
        <v>529</v>
      </c>
      <c r="M774" s="359"/>
      <c r="N774" s="359"/>
      <c r="O774" s="359"/>
      <c r="P774" s="359"/>
      <c r="Q774" s="359"/>
      <c r="R774" s="359"/>
      <c r="S774" s="359"/>
      <c r="T774" s="359"/>
      <c r="U774" s="359"/>
      <c r="V774" s="359"/>
      <c r="W774" s="359"/>
      <c r="X774" s="360"/>
      <c r="Y774" s="355">
        <v>1</v>
      </c>
      <c r="Z774" s="356"/>
      <c r="AA774" s="356"/>
      <c r="AB774" s="362"/>
      <c r="AC774" s="257" t="s">
        <v>524</v>
      </c>
      <c r="AD774" s="258"/>
      <c r="AE774" s="258"/>
      <c r="AF774" s="258"/>
      <c r="AG774" s="259"/>
      <c r="AH774" s="358" t="s">
        <v>526</v>
      </c>
      <c r="AI774" s="359"/>
      <c r="AJ774" s="359"/>
      <c r="AK774" s="359"/>
      <c r="AL774" s="359"/>
      <c r="AM774" s="359"/>
      <c r="AN774" s="359"/>
      <c r="AO774" s="359"/>
      <c r="AP774" s="359"/>
      <c r="AQ774" s="359"/>
      <c r="AR774" s="359"/>
      <c r="AS774" s="359"/>
      <c r="AT774" s="360"/>
      <c r="AU774" s="355">
        <v>1</v>
      </c>
      <c r="AV774" s="356"/>
      <c r="AW774" s="356"/>
      <c r="AX774" s="357"/>
    </row>
    <row r="775" spans="1:50" ht="24.75" customHeight="1">
      <c r="A775" s="555"/>
      <c r="B775" s="720"/>
      <c r="C775" s="720"/>
      <c r="D775" s="720"/>
      <c r="E775" s="720"/>
      <c r="F775" s="721"/>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c r="A776" s="555"/>
      <c r="B776" s="720"/>
      <c r="C776" s="720"/>
      <c r="D776" s="720"/>
      <c r="E776" s="720"/>
      <c r="F776" s="721"/>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c r="A777" s="555"/>
      <c r="B777" s="720"/>
      <c r="C777" s="720"/>
      <c r="D777" s="720"/>
      <c r="E777" s="720"/>
      <c r="F777" s="721"/>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c r="A778" s="555"/>
      <c r="B778" s="720"/>
      <c r="C778" s="720"/>
      <c r="D778" s="720"/>
      <c r="E778" s="720"/>
      <c r="F778" s="721"/>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c r="A779" s="555"/>
      <c r="B779" s="720"/>
      <c r="C779" s="720"/>
      <c r="D779" s="720"/>
      <c r="E779" s="720"/>
      <c r="F779" s="721"/>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c r="A780" s="555"/>
      <c r="B780" s="720"/>
      <c r="C780" s="720"/>
      <c r="D780" s="720"/>
      <c r="E780" s="720"/>
      <c r="F780" s="721"/>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c r="A781" s="555"/>
      <c r="B781" s="720"/>
      <c r="C781" s="720"/>
      <c r="D781" s="720"/>
      <c r="E781" s="720"/>
      <c r="F781" s="721"/>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c r="A782" s="555"/>
      <c r="B782" s="720"/>
      <c r="C782" s="720"/>
      <c r="D782" s="720"/>
      <c r="E782" s="720"/>
      <c r="F782" s="721"/>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thickBot="1">
      <c r="A783" s="555"/>
      <c r="B783" s="720"/>
      <c r="C783" s="720"/>
      <c r="D783" s="720"/>
      <c r="E783" s="720"/>
      <c r="F783" s="721"/>
      <c r="G783" s="363" t="s">
        <v>22</v>
      </c>
      <c r="H783" s="364"/>
      <c r="I783" s="364"/>
      <c r="J783" s="364"/>
      <c r="K783" s="364"/>
      <c r="L783" s="365"/>
      <c r="M783" s="366"/>
      <c r="N783" s="366"/>
      <c r="O783" s="366"/>
      <c r="P783" s="366"/>
      <c r="Q783" s="366"/>
      <c r="R783" s="366"/>
      <c r="S783" s="366"/>
      <c r="T783" s="366"/>
      <c r="U783" s="366"/>
      <c r="V783" s="366"/>
      <c r="W783" s="366"/>
      <c r="X783" s="367"/>
      <c r="Y783" s="368">
        <f>SUM(Y773:AB782)</f>
        <v>4</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21</v>
      </c>
      <c r="AV783" s="369"/>
      <c r="AW783" s="369"/>
      <c r="AX783" s="371"/>
    </row>
    <row r="784" spans="1:50" ht="30" customHeight="1">
      <c r="A784" s="555"/>
      <c r="B784" s="720"/>
      <c r="C784" s="720"/>
      <c r="D784" s="720"/>
      <c r="E784" s="720"/>
      <c r="F784" s="721"/>
      <c r="G784" s="379" t="s">
        <v>551</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552</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customHeight="1">
      <c r="A785" s="555"/>
      <c r="B785" s="720"/>
      <c r="C785" s="720"/>
      <c r="D785" s="720"/>
      <c r="E785" s="720"/>
      <c r="F785" s="721"/>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1"/>
    </row>
    <row r="786" spans="1:50" ht="24.75" customHeight="1">
      <c r="A786" s="555"/>
      <c r="B786" s="720"/>
      <c r="C786" s="720"/>
      <c r="D786" s="720"/>
      <c r="E786" s="720"/>
      <c r="F786" s="721"/>
      <c r="G786" s="277" t="s">
        <v>499</v>
      </c>
      <c r="H786" s="278"/>
      <c r="I786" s="278"/>
      <c r="J786" s="278"/>
      <c r="K786" s="279"/>
      <c r="L786" s="280" t="s">
        <v>527</v>
      </c>
      <c r="M786" s="281"/>
      <c r="N786" s="281"/>
      <c r="O786" s="281"/>
      <c r="P786" s="281"/>
      <c r="Q786" s="281"/>
      <c r="R786" s="281"/>
      <c r="S786" s="281"/>
      <c r="T786" s="281"/>
      <c r="U786" s="281"/>
      <c r="V786" s="281"/>
      <c r="W786" s="281"/>
      <c r="X786" s="282"/>
      <c r="Y786" s="442">
        <v>9</v>
      </c>
      <c r="Z786" s="443"/>
      <c r="AA786" s="443"/>
      <c r="AB786" s="526"/>
      <c r="AC786" s="277" t="s">
        <v>523</v>
      </c>
      <c r="AD786" s="278"/>
      <c r="AE786" s="278"/>
      <c r="AF786" s="278"/>
      <c r="AG786" s="279"/>
      <c r="AH786" s="280" t="s">
        <v>530</v>
      </c>
      <c r="AI786" s="281"/>
      <c r="AJ786" s="281"/>
      <c r="AK786" s="281"/>
      <c r="AL786" s="281"/>
      <c r="AM786" s="281"/>
      <c r="AN786" s="281"/>
      <c r="AO786" s="281"/>
      <c r="AP786" s="281"/>
      <c r="AQ786" s="281"/>
      <c r="AR786" s="281"/>
      <c r="AS786" s="281"/>
      <c r="AT786" s="282"/>
      <c r="AU786" s="442">
        <v>0.2</v>
      </c>
      <c r="AV786" s="443"/>
      <c r="AW786" s="443"/>
      <c r="AX786" s="444"/>
    </row>
    <row r="787" spans="1:50" ht="24.75" customHeight="1">
      <c r="A787" s="555"/>
      <c r="B787" s="720"/>
      <c r="C787" s="720"/>
      <c r="D787" s="720"/>
      <c r="E787" s="720"/>
      <c r="F787" s="721"/>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c r="A788" s="555"/>
      <c r="B788" s="720"/>
      <c r="C788" s="720"/>
      <c r="D788" s="720"/>
      <c r="E788" s="720"/>
      <c r="F788" s="721"/>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c r="A789" s="555"/>
      <c r="B789" s="720"/>
      <c r="C789" s="720"/>
      <c r="D789" s="720"/>
      <c r="E789" s="720"/>
      <c r="F789" s="721"/>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c r="A790" s="555"/>
      <c r="B790" s="720"/>
      <c r="C790" s="720"/>
      <c r="D790" s="720"/>
      <c r="E790" s="720"/>
      <c r="F790" s="721"/>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c r="A791" s="555"/>
      <c r="B791" s="720"/>
      <c r="C791" s="720"/>
      <c r="D791" s="720"/>
      <c r="E791" s="720"/>
      <c r="F791" s="721"/>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c r="A792" s="555"/>
      <c r="B792" s="720"/>
      <c r="C792" s="720"/>
      <c r="D792" s="720"/>
      <c r="E792" s="720"/>
      <c r="F792" s="721"/>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c r="A793" s="555"/>
      <c r="B793" s="720"/>
      <c r="C793" s="720"/>
      <c r="D793" s="720"/>
      <c r="E793" s="720"/>
      <c r="F793" s="721"/>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c r="A794" s="555"/>
      <c r="B794" s="720"/>
      <c r="C794" s="720"/>
      <c r="D794" s="720"/>
      <c r="E794" s="720"/>
      <c r="F794" s="721"/>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c r="A795" s="555"/>
      <c r="B795" s="720"/>
      <c r="C795" s="720"/>
      <c r="D795" s="720"/>
      <c r="E795" s="720"/>
      <c r="F795" s="721"/>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c r="A796" s="555"/>
      <c r="B796" s="720"/>
      <c r="C796" s="720"/>
      <c r="D796" s="720"/>
      <c r="E796" s="720"/>
      <c r="F796" s="721"/>
      <c r="G796" s="363" t="s">
        <v>22</v>
      </c>
      <c r="H796" s="364"/>
      <c r="I796" s="364"/>
      <c r="J796" s="364"/>
      <c r="K796" s="364"/>
      <c r="L796" s="365"/>
      <c r="M796" s="366"/>
      <c r="N796" s="366"/>
      <c r="O796" s="366"/>
      <c r="P796" s="366"/>
      <c r="Q796" s="366"/>
      <c r="R796" s="366"/>
      <c r="S796" s="366"/>
      <c r="T796" s="366"/>
      <c r="U796" s="366"/>
      <c r="V796" s="366"/>
      <c r="W796" s="366"/>
      <c r="X796" s="367"/>
      <c r="Y796" s="368">
        <f>SUM(Y786:AB795)</f>
        <v>9</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0.2</v>
      </c>
      <c r="AV796" s="369"/>
      <c r="AW796" s="369"/>
      <c r="AX796" s="371"/>
    </row>
    <row r="797" spans="1:50" ht="30" hidden="1" customHeight="1">
      <c r="A797" s="555"/>
      <c r="B797" s="720"/>
      <c r="C797" s="720"/>
      <c r="D797" s="720"/>
      <c r="E797" s="720"/>
      <c r="F797" s="721"/>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c r="A798" s="555"/>
      <c r="B798" s="720"/>
      <c r="C798" s="720"/>
      <c r="D798" s="720"/>
      <c r="E798" s="720"/>
      <c r="F798" s="721"/>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1"/>
    </row>
    <row r="799" spans="1:50" ht="24.75" hidden="1" customHeight="1">
      <c r="A799" s="555"/>
      <c r="B799" s="720"/>
      <c r="C799" s="720"/>
      <c r="D799" s="720"/>
      <c r="E799" s="720"/>
      <c r="F799" s="721"/>
      <c r="G799" s="277"/>
      <c r="H799" s="278"/>
      <c r="I799" s="278"/>
      <c r="J799" s="278"/>
      <c r="K799" s="279"/>
      <c r="L799" s="280"/>
      <c r="M799" s="281"/>
      <c r="N799" s="281"/>
      <c r="O799" s="281"/>
      <c r="P799" s="281"/>
      <c r="Q799" s="281"/>
      <c r="R799" s="281"/>
      <c r="S799" s="281"/>
      <c r="T799" s="281"/>
      <c r="U799" s="281"/>
      <c r="V799" s="281"/>
      <c r="W799" s="281"/>
      <c r="X799" s="282"/>
      <c r="Y799" s="442"/>
      <c r="Z799" s="443"/>
      <c r="AA799" s="443"/>
      <c r="AB799" s="526"/>
      <c r="AC799" s="277"/>
      <c r="AD799" s="278"/>
      <c r="AE799" s="278"/>
      <c r="AF799" s="278"/>
      <c r="AG799" s="279"/>
      <c r="AH799" s="280"/>
      <c r="AI799" s="281"/>
      <c r="AJ799" s="281"/>
      <c r="AK799" s="281"/>
      <c r="AL799" s="281"/>
      <c r="AM799" s="281"/>
      <c r="AN799" s="281"/>
      <c r="AO799" s="281"/>
      <c r="AP799" s="281"/>
      <c r="AQ799" s="281"/>
      <c r="AR799" s="281"/>
      <c r="AS799" s="281"/>
      <c r="AT799" s="282"/>
      <c r="AU799" s="442"/>
      <c r="AV799" s="443"/>
      <c r="AW799" s="443"/>
      <c r="AX799" s="444"/>
    </row>
    <row r="800" spans="1:50" ht="24.75" hidden="1" customHeight="1">
      <c r="A800" s="555"/>
      <c r="B800" s="720"/>
      <c r="C800" s="720"/>
      <c r="D800" s="720"/>
      <c r="E800" s="720"/>
      <c r="F800" s="721"/>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c r="A801" s="555"/>
      <c r="B801" s="720"/>
      <c r="C801" s="720"/>
      <c r="D801" s="720"/>
      <c r="E801" s="720"/>
      <c r="F801" s="721"/>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c r="A802" s="555"/>
      <c r="B802" s="720"/>
      <c r="C802" s="720"/>
      <c r="D802" s="720"/>
      <c r="E802" s="720"/>
      <c r="F802" s="721"/>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c r="A803" s="555"/>
      <c r="B803" s="720"/>
      <c r="C803" s="720"/>
      <c r="D803" s="720"/>
      <c r="E803" s="720"/>
      <c r="F803" s="721"/>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c r="A804" s="555"/>
      <c r="B804" s="720"/>
      <c r="C804" s="720"/>
      <c r="D804" s="720"/>
      <c r="E804" s="720"/>
      <c r="F804" s="721"/>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c r="A805" s="555"/>
      <c r="B805" s="720"/>
      <c r="C805" s="720"/>
      <c r="D805" s="720"/>
      <c r="E805" s="720"/>
      <c r="F805" s="721"/>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c r="A806" s="555"/>
      <c r="B806" s="720"/>
      <c r="C806" s="720"/>
      <c r="D806" s="720"/>
      <c r="E806" s="720"/>
      <c r="F806" s="721"/>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c r="A807" s="555"/>
      <c r="B807" s="720"/>
      <c r="C807" s="720"/>
      <c r="D807" s="720"/>
      <c r="E807" s="720"/>
      <c r="F807" s="721"/>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c r="A808" s="555"/>
      <c r="B808" s="720"/>
      <c r="C808" s="720"/>
      <c r="D808" s="720"/>
      <c r="E808" s="720"/>
      <c r="F808" s="721"/>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c r="A809" s="555"/>
      <c r="B809" s="720"/>
      <c r="C809" s="720"/>
      <c r="D809" s="720"/>
      <c r="E809" s="720"/>
      <c r="F809" s="721"/>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69"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69" t="s">
        <v>352</v>
      </c>
      <c r="AD815" s="169"/>
      <c r="AE815" s="169"/>
      <c r="AF815" s="169"/>
      <c r="AG815" s="169"/>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88.5" customHeight="1">
      <c r="A816" s="361">
        <v>1</v>
      </c>
      <c r="B816" s="361">
        <v>1</v>
      </c>
      <c r="C816" s="375" t="s">
        <v>508</v>
      </c>
      <c r="D816" s="372"/>
      <c r="E816" s="372"/>
      <c r="F816" s="372"/>
      <c r="G816" s="372"/>
      <c r="H816" s="372"/>
      <c r="I816" s="372"/>
      <c r="J816" s="153">
        <v>6050005005208</v>
      </c>
      <c r="K816" s="154"/>
      <c r="L816" s="154"/>
      <c r="M816" s="154"/>
      <c r="N816" s="154"/>
      <c r="O816" s="154"/>
      <c r="P816" s="142" t="s">
        <v>563</v>
      </c>
      <c r="Q816" s="143"/>
      <c r="R816" s="143"/>
      <c r="S816" s="143"/>
      <c r="T816" s="143"/>
      <c r="U816" s="143"/>
      <c r="V816" s="143"/>
      <c r="W816" s="143"/>
      <c r="X816" s="143"/>
      <c r="Y816" s="144">
        <v>135</v>
      </c>
      <c r="Z816" s="145"/>
      <c r="AA816" s="145"/>
      <c r="AB816" s="146"/>
      <c r="AC816" s="260" t="s">
        <v>516</v>
      </c>
      <c r="AD816" s="260"/>
      <c r="AE816" s="260"/>
      <c r="AF816" s="260"/>
      <c r="AG816" s="260"/>
      <c r="AH816" s="261" t="s">
        <v>521</v>
      </c>
      <c r="AI816" s="262"/>
      <c r="AJ816" s="262"/>
      <c r="AK816" s="262"/>
      <c r="AL816" s="263" t="s">
        <v>521</v>
      </c>
      <c r="AM816" s="264"/>
      <c r="AN816" s="264"/>
      <c r="AO816" s="265"/>
      <c r="AP816" s="254" t="s">
        <v>566</v>
      </c>
      <c r="AQ816" s="254"/>
      <c r="AR816" s="254"/>
      <c r="AS816" s="254"/>
      <c r="AT816" s="254"/>
      <c r="AU816" s="254"/>
      <c r="AV816" s="254"/>
      <c r="AW816" s="254"/>
      <c r="AX816" s="254"/>
    </row>
    <row r="817" spans="1:50" ht="30" hidden="1" customHeight="1">
      <c r="A817" s="361">
        <v>2</v>
      </c>
      <c r="B817" s="361">
        <v>1</v>
      </c>
      <c r="C817" s="372"/>
      <c r="D817" s="372"/>
      <c r="E817" s="372"/>
      <c r="F817" s="372"/>
      <c r="G817" s="372"/>
      <c r="H817" s="372"/>
      <c r="I817" s="372"/>
      <c r="J817" s="153"/>
      <c r="K817" s="154"/>
      <c r="L817" s="154"/>
      <c r="M817" s="154"/>
      <c r="N817" s="154"/>
      <c r="O817" s="154"/>
      <c r="P817" s="143"/>
      <c r="Q817" s="143"/>
      <c r="R817" s="143"/>
      <c r="S817" s="143"/>
      <c r="T817" s="143"/>
      <c r="U817" s="143"/>
      <c r="V817" s="143"/>
      <c r="W817" s="143"/>
      <c r="X817" s="143"/>
      <c r="Y817" s="144"/>
      <c r="Z817" s="145"/>
      <c r="AA817" s="145"/>
      <c r="AB817" s="146"/>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c r="A818" s="361">
        <v>3</v>
      </c>
      <c r="B818" s="361">
        <v>1</v>
      </c>
      <c r="C818" s="372"/>
      <c r="D818" s="372"/>
      <c r="E818" s="372"/>
      <c r="F818" s="372"/>
      <c r="G818" s="372"/>
      <c r="H818" s="372"/>
      <c r="I818" s="372"/>
      <c r="J818" s="153"/>
      <c r="K818" s="154"/>
      <c r="L818" s="154"/>
      <c r="M818" s="154"/>
      <c r="N818" s="154"/>
      <c r="O818" s="154"/>
      <c r="P818" s="143"/>
      <c r="Q818" s="143"/>
      <c r="R818" s="143"/>
      <c r="S818" s="143"/>
      <c r="T818" s="143"/>
      <c r="U818" s="143"/>
      <c r="V818" s="143"/>
      <c r="W818" s="143"/>
      <c r="X818" s="143"/>
      <c r="Y818" s="144"/>
      <c r="Z818" s="145"/>
      <c r="AA818" s="145"/>
      <c r="AB818" s="146"/>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c r="A819" s="361">
        <v>4</v>
      </c>
      <c r="B819" s="361">
        <v>1</v>
      </c>
      <c r="C819" s="372"/>
      <c r="D819" s="372"/>
      <c r="E819" s="372"/>
      <c r="F819" s="372"/>
      <c r="G819" s="372"/>
      <c r="H819" s="372"/>
      <c r="I819" s="372"/>
      <c r="J819" s="153"/>
      <c r="K819" s="154"/>
      <c r="L819" s="154"/>
      <c r="M819" s="154"/>
      <c r="N819" s="154"/>
      <c r="O819" s="154"/>
      <c r="P819" s="143"/>
      <c r="Q819" s="143"/>
      <c r="R819" s="143"/>
      <c r="S819" s="143"/>
      <c r="T819" s="143"/>
      <c r="U819" s="143"/>
      <c r="V819" s="143"/>
      <c r="W819" s="143"/>
      <c r="X819" s="143"/>
      <c r="Y819" s="144"/>
      <c r="Z819" s="145"/>
      <c r="AA819" s="145"/>
      <c r="AB819" s="146"/>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c r="A820" s="361">
        <v>5</v>
      </c>
      <c r="B820" s="361">
        <v>1</v>
      </c>
      <c r="C820" s="372"/>
      <c r="D820" s="372"/>
      <c r="E820" s="372"/>
      <c r="F820" s="372"/>
      <c r="G820" s="372"/>
      <c r="H820" s="372"/>
      <c r="I820" s="372"/>
      <c r="J820" s="153"/>
      <c r="K820" s="154"/>
      <c r="L820" s="154"/>
      <c r="M820" s="154"/>
      <c r="N820" s="154"/>
      <c r="O820" s="154"/>
      <c r="P820" s="143"/>
      <c r="Q820" s="143"/>
      <c r="R820" s="143"/>
      <c r="S820" s="143"/>
      <c r="T820" s="143"/>
      <c r="U820" s="143"/>
      <c r="V820" s="143"/>
      <c r="W820" s="143"/>
      <c r="X820" s="143"/>
      <c r="Y820" s="144"/>
      <c r="Z820" s="145"/>
      <c r="AA820" s="145"/>
      <c r="AB820" s="146"/>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c r="A821" s="361">
        <v>6</v>
      </c>
      <c r="B821" s="361">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c r="A822" s="361">
        <v>7</v>
      </c>
      <c r="B822" s="361">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c r="A823" s="361">
        <v>8</v>
      </c>
      <c r="B823" s="361">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c r="A824" s="361">
        <v>9</v>
      </c>
      <c r="B824" s="361">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c r="A825" s="361">
        <v>10</v>
      </c>
      <c r="B825" s="361">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c r="A826" s="361">
        <v>11</v>
      </c>
      <c r="B826" s="361">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c r="A827" s="361">
        <v>12</v>
      </c>
      <c r="B827" s="361">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69" t="s">
        <v>389</v>
      </c>
      <c r="K848" s="169"/>
      <c r="L848" s="169"/>
      <c r="M848" s="169"/>
      <c r="N848" s="169"/>
      <c r="O848" s="169"/>
      <c r="P848" s="274" t="s">
        <v>353</v>
      </c>
      <c r="Q848" s="274"/>
      <c r="R848" s="274"/>
      <c r="S848" s="274"/>
      <c r="T848" s="274"/>
      <c r="U848" s="274"/>
      <c r="V848" s="274"/>
      <c r="W848" s="274"/>
      <c r="X848" s="274"/>
      <c r="Y848" s="274" t="s">
        <v>385</v>
      </c>
      <c r="Z848" s="283"/>
      <c r="AA848" s="283"/>
      <c r="AB848" s="283"/>
      <c r="AC848" s="169" t="s">
        <v>352</v>
      </c>
      <c r="AD848" s="169"/>
      <c r="AE848" s="169"/>
      <c r="AF848" s="169"/>
      <c r="AG848" s="169"/>
      <c r="AH848" s="274" t="s">
        <v>369</v>
      </c>
      <c r="AI848" s="283"/>
      <c r="AJ848" s="283"/>
      <c r="AK848" s="283"/>
      <c r="AL848" s="283" t="s">
        <v>23</v>
      </c>
      <c r="AM848" s="283"/>
      <c r="AN848" s="283"/>
      <c r="AO848" s="373"/>
      <c r="AP848" s="374" t="s">
        <v>429</v>
      </c>
      <c r="AQ848" s="374"/>
      <c r="AR848" s="374"/>
      <c r="AS848" s="374"/>
      <c r="AT848" s="374"/>
      <c r="AU848" s="374"/>
      <c r="AV848" s="374"/>
      <c r="AW848" s="374"/>
      <c r="AX848" s="374"/>
    </row>
    <row r="849" spans="1:50" ht="60" customHeight="1">
      <c r="A849" s="361">
        <v>1</v>
      </c>
      <c r="B849" s="361">
        <v>1</v>
      </c>
      <c r="C849" s="375" t="s">
        <v>553</v>
      </c>
      <c r="D849" s="372"/>
      <c r="E849" s="372"/>
      <c r="F849" s="372"/>
      <c r="G849" s="372"/>
      <c r="H849" s="372"/>
      <c r="I849" s="372"/>
      <c r="J849" s="153">
        <v>8010005011926</v>
      </c>
      <c r="K849" s="154"/>
      <c r="L849" s="154"/>
      <c r="M849" s="154"/>
      <c r="N849" s="154"/>
      <c r="O849" s="154"/>
      <c r="P849" s="142" t="s">
        <v>512</v>
      </c>
      <c r="Q849" s="143"/>
      <c r="R849" s="143"/>
      <c r="S849" s="143"/>
      <c r="T849" s="143"/>
      <c r="U849" s="143"/>
      <c r="V849" s="143"/>
      <c r="W849" s="143"/>
      <c r="X849" s="143"/>
      <c r="Y849" s="144">
        <v>14</v>
      </c>
      <c r="Z849" s="145"/>
      <c r="AA849" s="145"/>
      <c r="AB849" s="146"/>
      <c r="AC849" s="260" t="s">
        <v>513</v>
      </c>
      <c r="AD849" s="260"/>
      <c r="AE849" s="260"/>
      <c r="AF849" s="260"/>
      <c r="AG849" s="260"/>
      <c r="AH849" s="261">
        <v>1</v>
      </c>
      <c r="AI849" s="262"/>
      <c r="AJ849" s="262"/>
      <c r="AK849" s="262"/>
      <c r="AL849" s="263">
        <v>97.2</v>
      </c>
      <c r="AM849" s="264"/>
      <c r="AN849" s="264"/>
      <c r="AO849" s="265"/>
      <c r="AP849" s="254" t="s">
        <v>567</v>
      </c>
      <c r="AQ849" s="254"/>
      <c r="AR849" s="254"/>
      <c r="AS849" s="254"/>
      <c r="AT849" s="254"/>
      <c r="AU849" s="254"/>
      <c r="AV849" s="254"/>
      <c r="AW849" s="254"/>
      <c r="AX849" s="254"/>
    </row>
    <row r="850" spans="1:50" ht="30" hidden="1" customHeight="1">
      <c r="A850" s="361">
        <v>2</v>
      </c>
      <c r="B850" s="361">
        <v>1</v>
      </c>
      <c r="C850" s="372"/>
      <c r="D850" s="372"/>
      <c r="E850" s="372"/>
      <c r="F850" s="372"/>
      <c r="G850" s="372"/>
      <c r="H850" s="372"/>
      <c r="I850" s="372"/>
      <c r="J850" s="153"/>
      <c r="K850" s="154"/>
      <c r="L850" s="154"/>
      <c r="M850" s="154"/>
      <c r="N850" s="154"/>
      <c r="O850" s="154"/>
      <c r="P850" s="143"/>
      <c r="Q850" s="143"/>
      <c r="R850" s="143"/>
      <c r="S850" s="143"/>
      <c r="T850" s="143"/>
      <c r="U850" s="143"/>
      <c r="V850" s="143"/>
      <c r="W850" s="143"/>
      <c r="X850" s="143"/>
      <c r="Y850" s="144"/>
      <c r="Z850" s="145"/>
      <c r="AA850" s="145"/>
      <c r="AB850" s="146"/>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c r="A851" s="361">
        <v>3</v>
      </c>
      <c r="B851" s="361">
        <v>1</v>
      </c>
      <c r="C851" s="372"/>
      <c r="D851" s="372"/>
      <c r="E851" s="372"/>
      <c r="F851" s="372"/>
      <c r="G851" s="372"/>
      <c r="H851" s="372"/>
      <c r="I851" s="372"/>
      <c r="J851" s="153"/>
      <c r="K851" s="154"/>
      <c r="L851" s="154"/>
      <c r="M851" s="154"/>
      <c r="N851" s="154"/>
      <c r="O851" s="154"/>
      <c r="P851" s="143"/>
      <c r="Q851" s="143"/>
      <c r="R851" s="143"/>
      <c r="S851" s="143"/>
      <c r="T851" s="143"/>
      <c r="U851" s="143"/>
      <c r="V851" s="143"/>
      <c r="W851" s="143"/>
      <c r="X851" s="143"/>
      <c r="Y851" s="144"/>
      <c r="Z851" s="145"/>
      <c r="AA851" s="145"/>
      <c r="AB851" s="146"/>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c r="A852" s="361">
        <v>4</v>
      </c>
      <c r="B852" s="361">
        <v>1</v>
      </c>
      <c r="C852" s="372"/>
      <c r="D852" s="372"/>
      <c r="E852" s="372"/>
      <c r="F852" s="372"/>
      <c r="G852" s="372"/>
      <c r="H852" s="372"/>
      <c r="I852" s="372"/>
      <c r="J852" s="153"/>
      <c r="K852" s="154"/>
      <c r="L852" s="154"/>
      <c r="M852" s="154"/>
      <c r="N852" s="154"/>
      <c r="O852" s="154"/>
      <c r="P852" s="143"/>
      <c r="Q852" s="143"/>
      <c r="R852" s="143"/>
      <c r="S852" s="143"/>
      <c r="T852" s="143"/>
      <c r="U852" s="143"/>
      <c r="V852" s="143"/>
      <c r="W852" s="143"/>
      <c r="X852" s="143"/>
      <c r="Y852" s="144"/>
      <c r="Z852" s="145"/>
      <c r="AA852" s="145"/>
      <c r="AB852" s="146"/>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c r="A853" s="361">
        <v>5</v>
      </c>
      <c r="B853" s="361">
        <v>1</v>
      </c>
      <c r="C853" s="372"/>
      <c r="D853" s="372"/>
      <c r="E853" s="372"/>
      <c r="F853" s="372"/>
      <c r="G853" s="372"/>
      <c r="H853" s="372"/>
      <c r="I853" s="372"/>
      <c r="J853" s="153"/>
      <c r="K853" s="154"/>
      <c r="L853" s="154"/>
      <c r="M853" s="154"/>
      <c r="N853" s="154"/>
      <c r="O853" s="154"/>
      <c r="P853" s="143"/>
      <c r="Q853" s="143"/>
      <c r="R853" s="143"/>
      <c r="S853" s="143"/>
      <c r="T853" s="143"/>
      <c r="U853" s="143"/>
      <c r="V853" s="143"/>
      <c r="W853" s="143"/>
      <c r="X853" s="143"/>
      <c r="Y853" s="144"/>
      <c r="Z853" s="145"/>
      <c r="AA853" s="145"/>
      <c r="AB853" s="146"/>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c r="A854" s="361">
        <v>6</v>
      </c>
      <c r="B854" s="361">
        <v>1</v>
      </c>
      <c r="C854" s="372"/>
      <c r="D854" s="372"/>
      <c r="E854" s="372"/>
      <c r="F854" s="372"/>
      <c r="G854" s="372"/>
      <c r="H854" s="372"/>
      <c r="I854" s="372"/>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c r="A855" s="361">
        <v>7</v>
      </c>
      <c r="B855" s="361">
        <v>1</v>
      </c>
      <c r="C855" s="372"/>
      <c r="D855" s="372"/>
      <c r="E855" s="372"/>
      <c r="F855" s="372"/>
      <c r="G855" s="372"/>
      <c r="H855" s="372"/>
      <c r="I855" s="372"/>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c r="A856" s="361">
        <v>8</v>
      </c>
      <c r="B856" s="361">
        <v>1</v>
      </c>
      <c r="C856" s="372"/>
      <c r="D856" s="372"/>
      <c r="E856" s="372"/>
      <c r="F856" s="372"/>
      <c r="G856" s="372"/>
      <c r="H856" s="372"/>
      <c r="I856" s="372"/>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c r="A857" s="361">
        <v>9</v>
      </c>
      <c r="B857" s="361">
        <v>1</v>
      </c>
      <c r="C857" s="372"/>
      <c r="D857" s="372"/>
      <c r="E857" s="372"/>
      <c r="F857" s="372"/>
      <c r="G857" s="372"/>
      <c r="H857" s="372"/>
      <c r="I857" s="372"/>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c r="A858" s="361">
        <v>10</v>
      </c>
      <c r="B858" s="361">
        <v>1</v>
      </c>
      <c r="C858" s="372"/>
      <c r="D858" s="372"/>
      <c r="E858" s="372"/>
      <c r="F858" s="372"/>
      <c r="G858" s="372"/>
      <c r="H858" s="372"/>
      <c r="I858" s="372"/>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3"/>
      <c r="B881" s="283"/>
      <c r="C881" s="283" t="s">
        <v>30</v>
      </c>
      <c r="D881" s="283"/>
      <c r="E881" s="283"/>
      <c r="F881" s="283"/>
      <c r="G881" s="283"/>
      <c r="H881" s="283"/>
      <c r="I881" s="283"/>
      <c r="J881" s="169" t="s">
        <v>389</v>
      </c>
      <c r="K881" s="169"/>
      <c r="L881" s="169"/>
      <c r="M881" s="169"/>
      <c r="N881" s="169"/>
      <c r="O881" s="169"/>
      <c r="P881" s="274" t="s">
        <v>353</v>
      </c>
      <c r="Q881" s="274"/>
      <c r="R881" s="274"/>
      <c r="S881" s="274"/>
      <c r="T881" s="274"/>
      <c r="U881" s="274"/>
      <c r="V881" s="274"/>
      <c r="W881" s="274"/>
      <c r="X881" s="274"/>
      <c r="Y881" s="274" t="s">
        <v>385</v>
      </c>
      <c r="Z881" s="283"/>
      <c r="AA881" s="283"/>
      <c r="AB881" s="283"/>
      <c r="AC881" s="169" t="s">
        <v>352</v>
      </c>
      <c r="AD881" s="169"/>
      <c r="AE881" s="169"/>
      <c r="AF881" s="169"/>
      <c r="AG881" s="169"/>
      <c r="AH881" s="274" t="s">
        <v>369</v>
      </c>
      <c r="AI881" s="283"/>
      <c r="AJ881" s="283"/>
      <c r="AK881" s="283"/>
      <c r="AL881" s="283" t="s">
        <v>23</v>
      </c>
      <c r="AM881" s="283"/>
      <c r="AN881" s="283"/>
      <c r="AO881" s="373"/>
      <c r="AP881" s="374" t="s">
        <v>429</v>
      </c>
      <c r="AQ881" s="374"/>
      <c r="AR881" s="374"/>
      <c r="AS881" s="374"/>
      <c r="AT881" s="374"/>
      <c r="AU881" s="374"/>
      <c r="AV881" s="374"/>
      <c r="AW881" s="374"/>
      <c r="AX881" s="374"/>
    </row>
    <row r="882" spans="1:50" ht="60" customHeight="1">
      <c r="A882" s="361">
        <v>1</v>
      </c>
      <c r="B882" s="361">
        <v>1</v>
      </c>
      <c r="C882" s="375" t="s">
        <v>554</v>
      </c>
      <c r="D882" s="372"/>
      <c r="E882" s="372"/>
      <c r="F882" s="372"/>
      <c r="G882" s="372"/>
      <c r="H882" s="372"/>
      <c r="I882" s="372"/>
      <c r="J882" s="153">
        <v>8010005011926</v>
      </c>
      <c r="K882" s="154"/>
      <c r="L882" s="154"/>
      <c r="M882" s="154"/>
      <c r="N882" s="154"/>
      <c r="O882" s="154"/>
      <c r="P882" s="142" t="s">
        <v>514</v>
      </c>
      <c r="Q882" s="143"/>
      <c r="R882" s="143"/>
      <c r="S882" s="143"/>
      <c r="T882" s="143"/>
      <c r="U882" s="143"/>
      <c r="V882" s="143"/>
      <c r="W882" s="143"/>
      <c r="X882" s="143"/>
      <c r="Y882" s="144">
        <v>4</v>
      </c>
      <c r="Z882" s="145"/>
      <c r="AA882" s="145"/>
      <c r="AB882" s="146"/>
      <c r="AC882" s="260" t="s">
        <v>513</v>
      </c>
      <c r="AD882" s="260"/>
      <c r="AE882" s="260"/>
      <c r="AF882" s="260"/>
      <c r="AG882" s="260"/>
      <c r="AH882" s="261">
        <v>1</v>
      </c>
      <c r="AI882" s="262"/>
      <c r="AJ882" s="262"/>
      <c r="AK882" s="262"/>
      <c r="AL882" s="263">
        <v>99.3</v>
      </c>
      <c r="AM882" s="264"/>
      <c r="AN882" s="264"/>
      <c r="AO882" s="265"/>
      <c r="AP882" s="254" t="s">
        <v>568</v>
      </c>
      <c r="AQ882" s="254"/>
      <c r="AR882" s="254"/>
      <c r="AS882" s="254"/>
      <c r="AT882" s="254"/>
      <c r="AU882" s="254"/>
      <c r="AV882" s="254"/>
      <c r="AW882" s="254"/>
      <c r="AX882" s="254"/>
    </row>
    <row r="883" spans="1:50" ht="30" hidden="1" customHeight="1">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3"/>
      <c r="B914" s="283"/>
      <c r="C914" s="283" t="s">
        <v>30</v>
      </c>
      <c r="D914" s="283"/>
      <c r="E914" s="283"/>
      <c r="F914" s="283"/>
      <c r="G914" s="283"/>
      <c r="H914" s="283"/>
      <c r="I914" s="283"/>
      <c r="J914" s="169" t="s">
        <v>389</v>
      </c>
      <c r="K914" s="169"/>
      <c r="L914" s="169"/>
      <c r="M914" s="169"/>
      <c r="N914" s="169"/>
      <c r="O914" s="169"/>
      <c r="P914" s="274" t="s">
        <v>353</v>
      </c>
      <c r="Q914" s="274"/>
      <c r="R914" s="274"/>
      <c r="S914" s="274"/>
      <c r="T914" s="274"/>
      <c r="U914" s="274"/>
      <c r="V914" s="274"/>
      <c r="W914" s="274"/>
      <c r="X914" s="274"/>
      <c r="Y914" s="274" t="s">
        <v>385</v>
      </c>
      <c r="Z914" s="283"/>
      <c r="AA914" s="283"/>
      <c r="AB914" s="283"/>
      <c r="AC914" s="169" t="s">
        <v>352</v>
      </c>
      <c r="AD914" s="169"/>
      <c r="AE914" s="169"/>
      <c r="AF914" s="169"/>
      <c r="AG914" s="169"/>
      <c r="AH914" s="274" t="s">
        <v>369</v>
      </c>
      <c r="AI914" s="283"/>
      <c r="AJ914" s="283"/>
      <c r="AK914" s="283"/>
      <c r="AL914" s="283" t="s">
        <v>23</v>
      </c>
      <c r="AM914" s="283"/>
      <c r="AN914" s="283"/>
      <c r="AO914" s="373"/>
      <c r="AP914" s="374" t="s">
        <v>429</v>
      </c>
      <c r="AQ914" s="374"/>
      <c r="AR914" s="374"/>
      <c r="AS914" s="374"/>
      <c r="AT914" s="374"/>
      <c r="AU914" s="374"/>
      <c r="AV914" s="374"/>
      <c r="AW914" s="374"/>
      <c r="AX914" s="374"/>
    </row>
    <row r="915" spans="1:50" ht="30" customHeight="1">
      <c r="A915" s="361">
        <v>1</v>
      </c>
      <c r="B915" s="361">
        <v>1</v>
      </c>
      <c r="C915" s="375" t="s">
        <v>509</v>
      </c>
      <c r="D915" s="372"/>
      <c r="E915" s="372"/>
      <c r="F915" s="372"/>
      <c r="G915" s="372"/>
      <c r="H915" s="372"/>
      <c r="I915" s="372"/>
      <c r="J915" s="153">
        <v>6012401012609</v>
      </c>
      <c r="K915" s="154"/>
      <c r="L915" s="154"/>
      <c r="M915" s="154"/>
      <c r="N915" s="154"/>
      <c r="O915" s="154"/>
      <c r="P915" s="142" t="s">
        <v>515</v>
      </c>
      <c r="Q915" s="143"/>
      <c r="R915" s="143"/>
      <c r="S915" s="143"/>
      <c r="T915" s="143"/>
      <c r="U915" s="143"/>
      <c r="V915" s="143"/>
      <c r="W915" s="143"/>
      <c r="X915" s="143"/>
      <c r="Y915" s="144">
        <v>21</v>
      </c>
      <c r="Z915" s="145"/>
      <c r="AA915" s="145"/>
      <c r="AB915" s="146"/>
      <c r="AC915" s="260" t="s">
        <v>516</v>
      </c>
      <c r="AD915" s="260"/>
      <c r="AE915" s="260"/>
      <c r="AF915" s="260"/>
      <c r="AG915" s="260"/>
      <c r="AH915" s="261" t="s">
        <v>517</v>
      </c>
      <c r="AI915" s="262"/>
      <c r="AJ915" s="262"/>
      <c r="AK915" s="262"/>
      <c r="AL915" s="263" t="s">
        <v>517</v>
      </c>
      <c r="AM915" s="264"/>
      <c r="AN915" s="264"/>
      <c r="AO915" s="265"/>
      <c r="AP915" s="254" t="s">
        <v>566</v>
      </c>
      <c r="AQ915" s="254"/>
      <c r="AR915" s="254"/>
      <c r="AS915" s="254"/>
      <c r="AT915" s="254"/>
      <c r="AU915" s="254"/>
      <c r="AV915" s="254"/>
      <c r="AW915" s="254"/>
      <c r="AX915" s="254"/>
    </row>
    <row r="916" spans="1:50" ht="30" hidden="1" customHeight="1">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3"/>
      <c r="B947" s="283"/>
      <c r="C947" s="283" t="s">
        <v>30</v>
      </c>
      <c r="D947" s="283"/>
      <c r="E947" s="283"/>
      <c r="F947" s="283"/>
      <c r="G947" s="283"/>
      <c r="H947" s="283"/>
      <c r="I947" s="283"/>
      <c r="J947" s="169" t="s">
        <v>389</v>
      </c>
      <c r="K947" s="169"/>
      <c r="L947" s="169"/>
      <c r="M947" s="169"/>
      <c r="N947" s="169"/>
      <c r="O947" s="169"/>
      <c r="P947" s="274" t="s">
        <v>353</v>
      </c>
      <c r="Q947" s="274"/>
      <c r="R947" s="274"/>
      <c r="S947" s="274"/>
      <c r="T947" s="274"/>
      <c r="U947" s="274"/>
      <c r="V947" s="274"/>
      <c r="W947" s="274"/>
      <c r="X947" s="274"/>
      <c r="Y947" s="274" t="s">
        <v>385</v>
      </c>
      <c r="Z947" s="283"/>
      <c r="AA947" s="283"/>
      <c r="AB947" s="283"/>
      <c r="AC947" s="169" t="s">
        <v>352</v>
      </c>
      <c r="AD947" s="169"/>
      <c r="AE947" s="169"/>
      <c r="AF947" s="169"/>
      <c r="AG947" s="169"/>
      <c r="AH947" s="274" t="s">
        <v>369</v>
      </c>
      <c r="AI947" s="283"/>
      <c r="AJ947" s="283"/>
      <c r="AK947" s="283"/>
      <c r="AL947" s="283" t="s">
        <v>23</v>
      </c>
      <c r="AM947" s="283"/>
      <c r="AN947" s="283"/>
      <c r="AO947" s="373"/>
      <c r="AP947" s="374" t="s">
        <v>429</v>
      </c>
      <c r="AQ947" s="374"/>
      <c r="AR947" s="374"/>
      <c r="AS947" s="374"/>
      <c r="AT947" s="374"/>
      <c r="AU947" s="374"/>
      <c r="AV947" s="374"/>
      <c r="AW947" s="374"/>
      <c r="AX947" s="374"/>
    </row>
    <row r="948" spans="1:50" ht="59.25" customHeight="1">
      <c r="A948" s="361">
        <v>1</v>
      </c>
      <c r="B948" s="361">
        <v>1</v>
      </c>
      <c r="C948" s="375" t="s">
        <v>510</v>
      </c>
      <c r="D948" s="372"/>
      <c r="E948" s="372"/>
      <c r="F948" s="372"/>
      <c r="G948" s="372"/>
      <c r="H948" s="372"/>
      <c r="I948" s="372"/>
      <c r="J948" s="153">
        <v>7010701007666</v>
      </c>
      <c r="K948" s="154"/>
      <c r="L948" s="154"/>
      <c r="M948" s="154"/>
      <c r="N948" s="154"/>
      <c r="O948" s="154"/>
      <c r="P948" s="142" t="s">
        <v>518</v>
      </c>
      <c r="Q948" s="143"/>
      <c r="R948" s="143"/>
      <c r="S948" s="143"/>
      <c r="T948" s="143"/>
      <c r="U948" s="143"/>
      <c r="V948" s="143"/>
      <c r="W948" s="143"/>
      <c r="X948" s="143"/>
      <c r="Y948" s="144">
        <v>9</v>
      </c>
      <c r="Z948" s="145"/>
      <c r="AA948" s="145"/>
      <c r="AB948" s="146"/>
      <c r="AC948" s="260" t="s">
        <v>516</v>
      </c>
      <c r="AD948" s="260"/>
      <c r="AE948" s="260"/>
      <c r="AF948" s="260"/>
      <c r="AG948" s="260"/>
      <c r="AH948" s="261" t="s">
        <v>519</v>
      </c>
      <c r="AI948" s="262"/>
      <c r="AJ948" s="262"/>
      <c r="AK948" s="262"/>
      <c r="AL948" s="263" t="s">
        <v>517</v>
      </c>
      <c r="AM948" s="264"/>
      <c r="AN948" s="264"/>
      <c r="AO948" s="265"/>
      <c r="AP948" s="254" t="s">
        <v>566</v>
      </c>
      <c r="AQ948" s="254"/>
      <c r="AR948" s="254"/>
      <c r="AS948" s="254"/>
      <c r="AT948" s="254"/>
      <c r="AU948" s="254"/>
      <c r="AV948" s="254"/>
      <c r="AW948" s="254"/>
      <c r="AX948" s="254"/>
    </row>
    <row r="949" spans="1:50" ht="30" hidden="1" customHeight="1">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3"/>
      <c r="B980" s="283"/>
      <c r="C980" s="283" t="s">
        <v>30</v>
      </c>
      <c r="D980" s="283"/>
      <c r="E980" s="283"/>
      <c r="F980" s="283"/>
      <c r="G980" s="283"/>
      <c r="H980" s="283"/>
      <c r="I980" s="283"/>
      <c r="J980" s="169" t="s">
        <v>389</v>
      </c>
      <c r="K980" s="169"/>
      <c r="L980" s="169"/>
      <c r="M980" s="169"/>
      <c r="N980" s="169"/>
      <c r="O980" s="169"/>
      <c r="P980" s="274" t="s">
        <v>353</v>
      </c>
      <c r="Q980" s="274"/>
      <c r="R980" s="274"/>
      <c r="S980" s="274"/>
      <c r="T980" s="274"/>
      <c r="U980" s="274"/>
      <c r="V980" s="274"/>
      <c r="W980" s="274"/>
      <c r="X980" s="274"/>
      <c r="Y980" s="274" t="s">
        <v>385</v>
      </c>
      <c r="Z980" s="283"/>
      <c r="AA980" s="283"/>
      <c r="AB980" s="283"/>
      <c r="AC980" s="169" t="s">
        <v>352</v>
      </c>
      <c r="AD980" s="169"/>
      <c r="AE980" s="169"/>
      <c r="AF980" s="169"/>
      <c r="AG980" s="169"/>
      <c r="AH980" s="274" t="s">
        <v>369</v>
      </c>
      <c r="AI980" s="283"/>
      <c r="AJ980" s="283"/>
      <c r="AK980" s="283"/>
      <c r="AL980" s="283" t="s">
        <v>23</v>
      </c>
      <c r="AM980" s="283"/>
      <c r="AN980" s="283"/>
      <c r="AO980" s="373"/>
      <c r="AP980" s="374" t="s">
        <v>429</v>
      </c>
      <c r="AQ980" s="374"/>
      <c r="AR980" s="374"/>
      <c r="AS980" s="374"/>
      <c r="AT980" s="374"/>
      <c r="AU980" s="374"/>
      <c r="AV980" s="374"/>
      <c r="AW980" s="374"/>
      <c r="AX980" s="374"/>
    </row>
    <row r="981" spans="1:50" ht="30" customHeight="1">
      <c r="A981" s="361">
        <v>1</v>
      </c>
      <c r="B981" s="361">
        <v>1</v>
      </c>
      <c r="C981" s="375" t="s">
        <v>511</v>
      </c>
      <c r="D981" s="372"/>
      <c r="E981" s="372"/>
      <c r="F981" s="372"/>
      <c r="G981" s="372"/>
      <c r="H981" s="372"/>
      <c r="I981" s="372"/>
      <c r="J981" s="153">
        <v>1110001022452</v>
      </c>
      <c r="K981" s="154"/>
      <c r="L981" s="154"/>
      <c r="M981" s="154"/>
      <c r="N981" s="154"/>
      <c r="O981" s="154"/>
      <c r="P981" s="142" t="s">
        <v>520</v>
      </c>
      <c r="Q981" s="143"/>
      <c r="R981" s="143"/>
      <c r="S981" s="143"/>
      <c r="T981" s="143"/>
      <c r="U981" s="143"/>
      <c r="V981" s="143"/>
      <c r="W981" s="143"/>
      <c r="X981" s="143"/>
      <c r="Y981" s="144">
        <v>0.2</v>
      </c>
      <c r="Z981" s="145"/>
      <c r="AA981" s="145"/>
      <c r="AB981" s="146"/>
      <c r="AC981" s="260" t="s">
        <v>522</v>
      </c>
      <c r="AD981" s="260"/>
      <c r="AE981" s="260"/>
      <c r="AF981" s="260"/>
      <c r="AG981" s="260"/>
      <c r="AH981" s="261" t="s">
        <v>521</v>
      </c>
      <c r="AI981" s="262"/>
      <c r="AJ981" s="262"/>
      <c r="AK981" s="262"/>
      <c r="AL981" s="263" t="s">
        <v>521</v>
      </c>
      <c r="AM981" s="264"/>
      <c r="AN981" s="264"/>
      <c r="AO981" s="265"/>
      <c r="AP981" s="254" t="s">
        <v>566</v>
      </c>
      <c r="AQ981" s="254"/>
      <c r="AR981" s="254"/>
      <c r="AS981" s="254"/>
      <c r="AT981" s="254"/>
      <c r="AU981" s="254"/>
      <c r="AV981" s="254"/>
      <c r="AW981" s="254"/>
      <c r="AX981" s="254"/>
    </row>
    <row r="982" spans="1:50" ht="30" hidden="1" customHeight="1">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3"/>
      <c r="B1013" s="283"/>
      <c r="C1013" s="283" t="s">
        <v>30</v>
      </c>
      <c r="D1013" s="283"/>
      <c r="E1013" s="283"/>
      <c r="F1013" s="283"/>
      <c r="G1013" s="283"/>
      <c r="H1013" s="283"/>
      <c r="I1013" s="283"/>
      <c r="J1013" s="169" t="s">
        <v>389</v>
      </c>
      <c r="K1013" s="169"/>
      <c r="L1013" s="169"/>
      <c r="M1013" s="169"/>
      <c r="N1013" s="169"/>
      <c r="O1013" s="169"/>
      <c r="P1013" s="274" t="s">
        <v>353</v>
      </c>
      <c r="Q1013" s="274"/>
      <c r="R1013" s="274"/>
      <c r="S1013" s="274"/>
      <c r="T1013" s="274"/>
      <c r="U1013" s="274"/>
      <c r="V1013" s="274"/>
      <c r="W1013" s="274"/>
      <c r="X1013" s="274"/>
      <c r="Y1013" s="274" t="s">
        <v>385</v>
      </c>
      <c r="Z1013" s="283"/>
      <c r="AA1013" s="283"/>
      <c r="AB1013" s="283"/>
      <c r="AC1013" s="169" t="s">
        <v>352</v>
      </c>
      <c r="AD1013" s="169"/>
      <c r="AE1013" s="169"/>
      <c r="AF1013" s="169"/>
      <c r="AG1013" s="169"/>
      <c r="AH1013" s="274" t="s">
        <v>369</v>
      </c>
      <c r="AI1013" s="283"/>
      <c r="AJ1013" s="283"/>
      <c r="AK1013" s="283"/>
      <c r="AL1013" s="283" t="s">
        <v>23</v>
      </c>
      <c r="AM1013" s="283"/>
      <c r="AN1013" s="283"/>
      <c r="AO1013" s="373"/>
      <c r="AP1013" s="374" t="s">
        <v>429</v>
      </c>
      <c r="AQ1013" s="374"/>
      <c r="AR1013" s="374"/>
      <c r="AS1013" s="374"/>
      <c r="AT1013" s="374"/>
      <c r="AU1013" s="374"/>
      <c r="AV1013" s="374"/>
      <c r="AW1013" s="374"/>
      <c r="AX1013" s="374"/>
    </row>
    <row r="1014" spans="1:50" ht="30" hidden="1" customHeight="1">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3"/>
      <c r="B1046" s="283"/>
      <c r="C1046" s="283" t="s">
        <v>30</v>
      </c>
      <c r="D1046" s="283"/>
      <c r="E1046" s="283"/>
      <c r="F1046" s="283"/>
      <c r="G1046" s="283"/>
      <c r="H1046" s="283"/>
      <c r="I1046" s="283"/>
      <c r="J1046" s="169" t="s">
        <v>389</v>
      </c>
      <c r="K1046" s="169"/>
      <c r="L1046" s="169"/>
      <c r="M1046" s="169"/>
      <c r="N1046" s="169"/>
      <c r="O1046" s="169"/>
      <c r="P1046" s="274" t="s">
        <v>353</v>
      </c>
      <c r="Q1046" s="274"/>
      <c r="R1046" s="274"/>
      <c r="S1046" s="274"/>
      <c r="T1046" s="274"/>
      <c r="U1046" s="274"/>
      <c r="V1046" s="274"/>
      <c r="W1046" s="274"/>
      <c r="X1046" s="274"/>
      <c r="Y1046" s="274" t="s">
        <v>385</v>
      </c>
      <c r="Z1046" s="283"/>
      <c r="AA1046" s="283"/>
      <c r="AB1046" s="283"/>
      <c r="AC1046" s="169" t="s">
        <v>352</v>
      </c>
      <c r="AD1046" s="169"/>
      <c r="AE1046" s="169"/>
      <c r="AF1046" s="169"/>
      <c r="AG1046" s="169"/>
      <c r="AH1046" s="274" t="s">
        <v>369</v>
      </c>
      <c r="AI1046" s="283"/>
      <c r="AJ1046" s="283"/>
      <c r="AK1046" s="283"/>
      <c r="AL1046" s="283" t="s">
        <v>23</v>
      </c>
      <c r="AM1046" s="283"/>
      <c r="AN1046" s="283"/>
      <c r="AO1046" s="373"/>
      <c r="AP1046" s="374" t="s">
        <v>429</v>
      </c>
      <c r="AQ1046" s="374"/>
      <c r="AR1046" s="374"/>
      <c r="AS1046" s="374"/>
      <c r="AT1046" s="374"/>
      <c r="AU1046" s="374"/>
      <c r="AV1046" s="374"/>
      <c r="AW1046" s="374"/>
      <c r="AX1046" s="374"/>
    </row>
    <row r="1047" spans="1:50" ht="30" hidden="1" customHeight="1">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c r="A1077" s="839" t="s">
        <v>428</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1"/>
      <c r="B1080" s="361"/>
      <c r="C1080" s="169" t="s">
        <v>380</v>
      </c>
      <c r="D1080" s="835"/>
      <c r="E1080" s="169" t="s">
        <v>379</v>
      </c>
      <c r="F1080" s="835"/>
      <c r="G1080" s="835"/>
      <c r="H1080" s="835"/>
      <c r="I1080" s="835"/>
      <c r="J1080" s="169" t="s">
        <v>389</v>
      </c>
      <c r="K1080" s="169"/>
      <c r="L1080" s="169"/>
      <c r="M1080" s="169"/>
      <c r="N1080" s="169"/>
      <c r="O1080" s="169"/>
      <c r="P1080" s="274" t="s">
        <v>31</v>
      </c>
      <c r="Q1080" s="274"/>
      <c r="R1080" s="274"/>
      <c r="S1080" s="274"/>
      <c r="T1080" s="274"/>
      <c r="U1080" s="274"/>
      <c r="V1080" s="274"/>
      <c r="W1080" s="274"/>
      <c r="X1080" s="274"/>
      <c r="Y1080" s="169" t="s">
        <v>392</v>
      </c>
      <c r="Z1080" s="835"/>
      <c r="AA1080" s="835"/>
      <c r="AB1080" s="835"/>
      <c r="AC1080" s="169" t="s">
        <v>352</v>
      </c>
      <c r="AD1080" s="169"/>
      <c r="AE1080" s="169"/>
      <c r="AF1080" s="169"/>
      <c r="AG1080" s="169"/>
      <c r="AH1080" s="274" t="s">
        <v>369</v>
      </c>
      <c r="AI1080" s="283"/>
      <c r="AJ1080" s="283"/>
      <c r="AK1080" s="283"/>
      <c r="AL1080" s="283" t="s">
        <v>23</v>
      </c>
      <c r="AM1080" s="283"/>
      <c r="AN1080" s="283"/>
      <c r="AO1080" s="836"/>
      <c r="AP1080" s="374" t="s">
        <v>430</v>
      </c>
      <c r="AQ1080" s="374"/>
      <c r="AR1080" s="374"/>
      <c r="AS1080" s="374"/>
      <c r="AT1080" s="374"/>
      <c r="AU1080" s="374"/>
      <c r="AV1080" s="374"/>
      <c r="AW1080" s="374"/>
      <c r="AX1080" s="374"/>
    </row>
    <row r="1081" spans="1:50" ht="30.75" hidden="1" customHeight="1">
      <c r="A1081" s="361">
        <v>1</v>
      </c>
      <c r="B1081" s="361">
        <v>1</v>
      </c>
      <c r="C1081" s="838"/>
      <c r="D1081" s="838"/>
      <c r="E1081" s="837"/>
      <c r="F1081" s="837"/>
      <c r="G1081" s="837"/>
      <c r="H1081" s="837"/>
      <c r="I1081" s="83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c r="A1082" s="361">
        <v>2</v>
      </c>
      <c r="B1082" s="361">
        <v>1</v>
      </c>
      <c r="C1082" s="838"/>
      <c r="D1082" s="838"/>
      <c r="E1082" s="837"/>
      <c r="F1082" s="837"/>
      <c r="G1082" s="837"/>
      <c r="H1082" s="837"/>
      <c r="I1082" s="83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c r="A1083" s="361">
        <v>3</v>
      </c>
      <c r="B1083" s="361">
        <v>1</v>
      </c>
      <c r="C1083" s="838"/>
      <c r="D1083" s="838"/>
      <c r="E1083" s="837"/>
      <c r="F1083" s="837"/>
      <c r="G1083" s="837"/>
      <c r="H1083" s="837"/>
      <c r="I1083" s="83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c r="A1084" s="361">
        <v>4</v>
      </c>
      <c r="B1084" s="361">
        <v>1</v>
      </c>
      <c r="C1084" s="838"/>
      <c r="D1084" s="838"/>
      <c r="E1084" s="837"/>
      <c r="F1084" s="837"/>
      <c r="G1084" s="837"/>
      <c r="H1084" s="837"/>
      <c r="I1084" s="83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c r="A1085" s="361">
        <v>5</v>
      </c>
      <c r="B1085" s="361">
        <v>1</v>
      </c>
      <c r="C1085" s="838"/>
      <c r="D1085" s="838"/>
      <c r="E1085" s="837"/>
      <c r="F1085" s="837"/>
      <c r="G1085" s="837"/>
      <c r="H1085" s="837"/>
      <c r="I1085" s="83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c r="A1086" s="361">
        <v>6</v>
      </c>
      <c r="B1086" s="361">
        <v>1</v>
      </c>
      <c r="C1086" s="838"/>
      <c r="D1086" s="838"/>
      <c r="E1086" s="837"/>
      <c r="F1086" s="837"/>
      <c r="G1086" s="837"/>
      <c r="H1086" s="837"/>
      <c r="I1086" s="83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c r="A1087" s="361">
        <v>7</v>
      </c>
      <c r="B1087" s="361">
        <v>1</v>
      </c>
      <c r="C1087" s="838"/>
      <c r="D1087" s="838"/>
      <c r="E1087" s="837"/>
      <c r="F1087" s="837"/>
      <c r="G1087" s="837"/>
      <c r="H1087" s="837"/>
      <c r="I1087" s="83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c r="A1088" s="361">
        <v>8</v>
      </c>
      <c r="B1088" s="361">
        <v>1</v>
      </c>
      <c r="C1088" s="838"/>
      <c r="D1088" s="838"/>
      <c r="E1088" s="837"/>
      <c r="F1088" s="837"/>
      <c r="G1088" s="837"/>
      <c r="H1088" s="837"/>
      <c r="I1088" s="83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c r="A1089" s="361">
        <v>9</v>
      </c>
      <c r="B1089" s="361">
        <v>1</v>
      </c>
      <c r="C1089" s="838"/>
      <c r="D1089" s="838"/>
      <c r="E1089" s="837"/>
      <c r="F1089" s="837"/>
      <c r="G1089" s="837"/>
      <c r="H1089" s="837"/>
      <c r="I1089" s="83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c r="A1090" s="361">
        <v>10</v>
      </c>
      <c r="B1090" s="361">
        <v>1</v>
      </c>
      <c r="C1090" s="838"/>
      <c r="D1090" s="838"/>
      <c r="E1090" s="837"/>
      <c r="F1090" s="837"/>
      <c r="G1090" s="837"/>
      <c r="H1090" s="837"/>
      <c r="I1090" s="83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c r="A1091" s="361">
        <v>11</v>
      </c>
      <c r="B1091" s="361">
        <v>1</v>
      </c>
      <c r="C1091" s="838"/>
      <c r="D1091" s="838"/>
      <c r="E1091" s="837"/>
      <c r="F1091" s="837"/>
      <c r="G1091" s="837"/>
      <c r="H1091" s="837"/>
      <c r="I1091" s="83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c r="A1092" s="361">
        <v>12</v>
      </c>
      <c r="B1092" s="361">
        <v>1</v>
      </c>
      <c r="C1092" s="838"/>
      <c r="D1092" s="838"/>
      <c r="E1092" s="837"/>
      <c r="F1092" s="837"/>
      <c r="G1092" s="837"/>
      <c r="H1092" s="837"/>
      <c r="I1092" s="83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c r="A1093" s="361">
        <v>13</v>
      </c>
      <c r="B1093" s="361">
        <v>1</v>
      </c>
      <c r="C1093" s="838"/>
      <c r="D1093" s="838"/>
      <c r="E1093" s="837"/>
      <c r="F1093" s="837"/>
      <c r="G1093" s="837"/>
      <c r="H1093" s="837"/>
      <c r="I1093" s="83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c r="A1094" s="361">
        <v>14</v>
      </c>
      <c r="B1094" s="361">
        <v>1</v>
      </c>
      <c r="C1094" s="838"/>
      <c r="D1094" s="838"/>
      <c r="E1094" s="837"/>
      <c r="F1094" s="837"/>
      <c r="G1094" s="837"/>
      <c r="H1094" s="837"/>
      <c r="I1094" s="83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c r="A1095" s="361">
        <v>15</v>
      </c>
      <c r="B1095" s="361">
        <v>1</v>
      </c>
      <c r="C1095" s="838"/>
      <c r="D1095" s="838"/>
      <c r="E1095" s="837"/>
      <c r="F1095" s="837"/>
      <c r="G1095" s="837"/>
      <c r="H1095" s="837"/>
      <c r="I1095" s="83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c r="A1096" s="361">
        <v>16</v>
      </c>
      <c r="B1096" s="361">
        <v>1</v>
      </c>
      <c r="C1096" s="838"/>
      <c r="D1096" s="838"/>
      <c r="E1096" s="837"/>
      <c r="F1096" s="837"/>
      <c r="G1096" s="837"/>
      <c r="H1096" s="837"/>
      <c r="I1096" s="83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c r="A1097" s="361">
        <v>17</v>
      </c>
      <c r="B1097" s="361">
        <v>1</v>
      </c>
      <c r="C1097" s="838"/>
      <c r="D1097" s="838"/>
      <c r="E1097" s="837"/>
      <c r="F1097" s="837"/>
      <c r="G1097" s="837"/>
      <c r="H1097" s="837"/>
      <c r="I1097" s="83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c r="A1098" s="361">
        <v>18</v>
      </c>
      <c r="B1098" s="361">
        <v>1</v>
      </c>
      <c r="C1098" s="838"/>
      <c r="D1098" s="838"/>
      <c r="E1098" s="187"/>
      <c r="F1098" s="837"/>
      <c r="G1098" s="837"/>
      <c r="H1098" s="837"/>
      <c r="I1098" s="83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c r="A1099" s="361">
        <v>19</v>
      </c>
      <c r="B1099" s="361">
        <v>1</v>
      </c>
      <c r="C1099" s="838"/>
      <c r="D1099" s="838"/>
      <c r="E1099" s="837"/>
      <c r="F1099" s="837"/>
      <c r="G1099" s="837"/>
      <c r="H1099" s="837"/>
      <c r="I1099" s="83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c r="A1100" s="361">
        <v>20</v>
      </c>
      <c r="B1100" s="361">
        <v>1</v>
      </c>
      <c r="C1100" s="838"/>
      <c r="D1100" s="838"/>
      <c r="E1100" s="837"/>
      <c r="F1100" s="837"/>
      <c r="G1100" s="837"/>
      <c r="H1100" s="837"/>
      <c r="I1100" s="83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c r="A1101" s="361">
        <v>21</v>
      </c>
      <c r="B1101" s="361">
        <v>1</v>
      </c>
      <c r="C1101" s="838"/>
      <c r="D1101" s="838"/>
      <c r="E1101" s="837"/>
      <c r="F1101" s="837"/>
      <c r="G1101" s="837"/>
      <c r="H1101" s="837"/>
      <c r="I1101" s="83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c r="A1102" s="361">
        <v>22</v>
      </c>
      <c r="B1102" s="361">
        <v>1</v>
      </c>
      <c r="C1102" s="838"/>
      <c r="D1102" s="838"/>
      <c r="E1102" s="837"/>
      <c r="F1102" s="837"/>
      <c r="G1102" s="837"/>
      <c r="H1102" s="837"/>
      <c r="I1102" s="83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c r="A1103" s="361">
        <v>23</v>
      </c>
      <c r="B1103" s="361">
        <v>1</v>
      </c>
      <c r="C1103" s="838"/>
      <c r="D1103" s="838"/>
      <c r="E1103" s="837"/>
      <c r="F1103" s="837"/>
      <c r="G1103" s="837"/>
      <c r="H1103" s="837"/>
      <c r="I1103" s="83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c r="A1104" s="361">
        <v>24</v>
      </c>
      <c r="B1104" s="361">
        <v>1</v>
      </c>
      <c r="C1104" s="838"/>
      <c r="D1104" s="838"/>
      <c r="E1104" s="837"/>
      <c r="F1104" s="837"/>
      <c r="G1104" s="837"/>
      <c r="H1104" s="837"/>
      <c r="I1104" s="83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c r="A1105" s="361">
        <v>25</v>
      </c>
      <c r="B1105" s="361">
        <v>1</v>
      </c>
      <c r="C1105" s="838"/>
      <c r="D1105" s="838"/>
      <c r="E1105" s="837"/>
      <c r="F1105" s="837"/>
      <c r="G1105" s="837"/>
      <c r="H1105" s="837"/>
      <c r="I1105" s="83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c r="A1106" s="361">
        <v>26</v>
      </c>
      <c r="B1106" s="361">
        <v>1</v>
      </c>
      <c r="C1106" s="838"/>
      <c r="D1106" s="838"/>
      <c r="E1106" s="837"/>
      <c r="F1106" s="837"/>
      <c r="G1106" s="837"/>
      <c r="H1106" s="837"/>
      <c r="I1106" s="83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c r="A1107" s="361">
        <v>27</v>
      </c>
      <c r="B1107" s="361">
        <v>1</v>
      </c>
      <c r="C1107" s="838"/>
      <c r="D1107" s="838"/>
      <c r="E1107" s="837"/>
      <c r="F1107" s="837"/>
      <c r="G1107" s="837"/>
      <c r="H1107" s="837"/>
      <c r="I1107" s="83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c r="A1108" s="361">
        <v>28</v>
      </c>
      <c r="B1108" s="361">
        <v>1</v>
      </c>
      <c r="C1108" s="838"/>
      <c r="D1108" s="838"/>
      <c r="E1108" s="837"/>
      <c r="F1108" s="837"/>
      <c r="G1108" s="837"/>
      <c r="H1108" s="837"/>
      <c r="I1108" s="83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c r="A1109" s="361">
        <v>29</v>
      </c>
      <c r="B1109" s="361">
        <v>1</v>
      </c>
      <c r="C1109" s="838"/>
      <c r="D1109" s="838"/>
      <c r="E1109" s="837"/>
      <c r="F1109" s="837"/>
      <c r="G1109" s="837"/>
      <c r="H1109" s="837"/>
      <c r="I1109" s="83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c r="A1110" s="361">
        <v>30</v>
      </c>
      <c r="B1110" s="361">
        <v>1</v>
      </c>
      <c r="C1110" s="838"/>
      <c r="D1110" s="838"/>
      <c r="E1110" s="837"/>
      <c r="F1110" s="837"/>
      <c r="G1110" s="837"/>
      <c r="H1110" s="837"/>
      <c r="I1110" s="83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5 AU760 AU768:AU769">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U766">
    <cfRule type="expression" dxfId="3" priority="3">
      <formula>IF(RIGHT(TEXT(AU766,"0.#"),1)=".",FALSE,TRUE)</formula>
    </cfRule>
    <cfRule type="expression" dxfId="2" priority="4">
      <formula>IF(RIGHT(TEXT(AU766,"0.#"),1)=".",TRUE,FALSE)</formula>
    </cfRule>
  </conditionalFormatting>
  <conditionalFormatting sqref="AU767">
    <cfRule type="expression" dxfId="1" priority="1">
      <formula>IF(RIGHT(TEXT(AU767,"0.#"),1)=".",FALSE,TRUE)</formula>
    </cfRule>
    <cfRule type="expression" dxfId="0" priority="2">
      <formula>IF(RIGHT(TEXT(AU767,"0.#"),1)=".",TRUE,FALSE)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75" max="49" man="1"/>
    <brk id="68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981</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444</v>
      </c>
      <c r="M3" s="13" t="str">
        <f t="shared" ref="M3:M11" si="2">IF(L3="","",K3)</f>
        <v>文教及び科学振興</v>
      </c>
      <c r="N3" s="13" t="str">
        <f>IF(M3="",N2,IF(N2&lt;&gt;"",CONCATENATE(N2,"、",M3),M3))</f>
        <v>文教及び科学振興</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444</v>
      </c>
      <c r="C17" s="13" t="str">
        <f t="shared" si="0"/>
        <v>地球温暖化対策</v>
      </c>
      <c r="D17" s="13" t="str">
        <f t="shared" si="8"/>
        <v>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2016-08-22T06:24:16Z</cp:lastPrinted>
  <dcterms:created xsi:type="dcterms:W3CDTF">2012-03-13T00:50:25Z</dcterms:created>
  <dcterms:modified xsi:type="dcterms:W3CDTF">2016-08-22T06:26:45Z</dcterms:modified>
</cp:coreProperties>
</file>