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<sst xmlns="http://schemas.openxmlformats.org/spreadsheetml/2006/main" count="1322" uniqueCount="533">
  <si>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</si>
  <si>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</si>
  <si>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</si>
  <si>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</si>
  <si>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</si>
  <si>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</si>
  <si>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</si>
  <si>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</si>
  <si>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</si>
  <si>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</si>
  <si>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</si>
  <si>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</si>
  <si>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</si>
  <si>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</si>
  <si>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</si>
  <si>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</si>
  <si>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</si>
  <si>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</si>
  <si>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</si>
  <si>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</si>
  <si>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</si>
  <si>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</si>
  <si>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</si>
  <si>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</si>
  <si>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</si>
  <si>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</si>
  <si>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</si>
  <si>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</si>
  <si>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</si>
  <si>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</si>
  <si>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</si>
  <si>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</si>
  <si>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</si>
  <si>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</si>
  <si>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</si>
  <si>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</si>
  <si>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</si>
  <si>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</si>
  <si>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</si>
  <si>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</si>
  <si>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</si>
  <si>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</si>
  <si>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</si>
  <si>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</si>
  <si>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</si>
  <si>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</si>
  <si>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</si>
  <si>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</si>
  <si>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</si>
  <si>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</si>
  <si>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</si>
  <si>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</si>
  <si>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</si>
  <si>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</si>
  <si>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</si>
  <si>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</si>
  <si>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</si>
  <si>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</si>
  <si>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</si>
  <si>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</si>
  <si>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</si>
  <si>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</si>
  <si>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</si>
  <si>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</si>
  <si>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</si>
  <si>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</si>
  <si>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</si>
  <si>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</si>
  <si>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</si>
  <si>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</si>
  <si>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</si>
  <si>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</si>
  <si>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</si>
  <si>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</si>
  <si>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</si>
  <si>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</si>
  <si>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</si>
  <si>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</si>
  <si>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</si>
  <si>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</si>
  <si>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</si>
  <si>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</si>
  <si>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</si>
  <si>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</si>
  <si>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</si>
  <si>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</si>
  <si>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</si>
  <si>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</si>
  <si>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</si>
  <si>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</si>
  <si>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</si>
  <si>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</si>
  <si>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</si>
  <si>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</si>
  <si>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</si>
  <si>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</si>
  <si>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</si>
  <si>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</si>
  <si>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</si>
  <si>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</si>
  <si>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</si>
  <si>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</si>
  <si>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</si>
  <si>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</si>
  <si>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</si>
  <si>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</si>
  <si>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</si>
  <si>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</si>
  <si>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</si>
  <si>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</si>
  <si>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</si>
  <si>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</si>
  <si>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</si>
  <si>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</si>
  <si>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</si>
  <si>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</si>
  <si>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</si>
  <si>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</si>
  <si>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</si>
  <si>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</si>
  <si>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</si>
  <si>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</si>
  <si>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</si>
  <si>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</si>
  <si>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</si>
  <si>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</si>
  <si>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</si>
  <si>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</si>
  <si>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</si>
  <si>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</si>
  <si>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</si>
  <si>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</si>
  <si>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</si>
  <si>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</si>
  <si>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</si>
  <si>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</si>
  <si>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</si>
  <si>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</si>
  <si>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</si>
  <si>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</si>
  <si>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</si>
  <si>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</si>
  <si>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</si>
  <si>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</si>
  <si>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</si>
  <si>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</si>
  <si>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</si>
  <si>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</si>
  <si>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</si>
  <si>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</si>
  <si>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</si>
  <si>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</si>
  <si>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</si>
  <si>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</si>
  <si>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</si>
  <si>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</si>
  <si>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</si>
  <si>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</si>
  <si>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</si>
  <si>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</si>
  <si>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</si>
  <si>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</si>
  <si>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</si>
  <si>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</si>
  <si>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</si>
  <si>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</si>
  <si>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</si>
  <si>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</si>
  <si>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</si>
  <si>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</si>
  <si>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</si>
  <si>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</si>
  <si>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</si>
  <si>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</si>
  <si>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</si>
  <si>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</si>
  <si>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</si>
  <si>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</si>
  <si>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</si>
  <si>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</si>
  <si>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</si>
  <si>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</si>
  <si>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</si>
  <si>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</si>
  <si>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</si>
  <si>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</si>
  <si>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</si>
  <si>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</si>
  <si>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</si>
  <si>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</si>
  <si>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</si>
  <si>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</si>
  <si>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</si>
  <si>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</si>
  <si>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</si>
  <si>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</si>
  <si>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</si>
  <si>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</si>
  <si>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</si>
  <si>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</si>
  <si>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</si>
  <si>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</si>
  <si>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</si>
  <si>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</si>
  <si>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</si>
  <si>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</si>
  <si>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</si>
  <si>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</si>
  <si>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</si>
  <si>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</si>
  <si>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</si>
  <si>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</si>
  <si>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</si>
  <si>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</si>
  <si>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</si>
  <si>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</si>
  <si>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</si>
  <si>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</si>
  <si>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</si>
  <si>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</si>
  <si>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</si>
  <si>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</si>
  <si>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</si>
  <si>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</si>
  <si>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</si>
  <si>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</si>
  <si>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</si>
  <si>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</si>
  <si>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</si>
  <si>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</si>
  <si>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</si>
  <si>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</si>
  <si>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</si>
  <si>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</si>
  <si>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</si>
  <si>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</si>
  <si>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</si>
  <si>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</si>
  <si>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</si>
  <si>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</si>
  <si>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</si>
  <si>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</si>
  <si>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</si>
  <si>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</si>
  <si>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</si>
  <si>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</si>
  <si>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</si>
  <si>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</si>
  <si>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</si>
  <si>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</si>
  <si>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</si>
  <si>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</si>
  <si>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</si>
  <si>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</si>
  <si>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</si>
  <si>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</si>
  <si>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</si>
  <si>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</si>
  <si>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</si>
  <si>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</si>
  <si>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</si>
  <si>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</si>
  <si>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</si>
  <si>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</si>
  <si>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</si>
  <si>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</si>
  <si>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</si>
  <si>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</si>
  <si>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</si>
  <si>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</si>
  <si>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</si>
  <si>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</si>
  <si>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</si>
  <si>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</si>
  <si>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</si>
  <si>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</si>
  <si>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</si>
  <si>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</si>
  <si>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</si>
  <si>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</si>
  <si>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</si>
  <si>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</si>
  <si>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</si>
  <si>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</si>
  <si>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</si>
  <si>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</si>
  <si>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</si>
  <si>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</si>
  <si>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</si>
  <si>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</si>
  <si>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</si>
  <si>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</si>
  <si>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</si>
  <si>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</si>
  <si>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</si>
  <si>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</si>
  <si>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</si>
  <si>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</si>
  <si>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</si>
  <si>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</si>
  <si>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</si>
  <si>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</si>
  <si>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</si>
  <si>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</si>
  <si>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</si>
  <si>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</si>
  <si>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</si>
  <si>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</si>
  <si>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</si>
  <si>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</si>
  <si>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</si>
  <si>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</si>
  <si>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</si>
  <si>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</si>
  <si>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</si>
  <si>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</si>
  <si>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</si>
  <si>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</si>
  <si>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</si>
  <si>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</si>
  <si>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</si>
  <si>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</si>
  <si>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</si>
  <si>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</si>
  <si>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</si>
  <si>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</si>
  <si>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</si>
  <si>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</si>
  <si>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</si>
  <si>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</si>
  <si>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</si>
  <si>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</si>
  <si>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</si>
  <si>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</si>
  <si>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</si>
  <si>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</si>
  <si>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</si>
  <si>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</si>
  <si>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</si>
  <si>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</si>
  <si>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</si>
  <si>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</si>
  <si>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</si>
  <si>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</si>
  <si>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</si>
  <si>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</si>
  <si>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</si>
  <si>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</si>
  <si>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</si>
  <si>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</si>
  <si>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</si>
  <si>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</si>
  <si>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</si>
  <si>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</si>
  <si>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</si>
  <si>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</si>
  <si>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</si>
  <si>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</si>
  <si>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</si>
  <si>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</si>
  <si>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</si>
  <si>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</si>
  <si>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</si>
  <si>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</si>
  <si>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</si>
  <si>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</si>
  <si>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</si>
  <si>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</si>
  <si>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</si>
  <si>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</si>
  <si>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</si>
  <si>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</si>
  <si>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</si>
  <si>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</si>
  <si>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</si>
  <si>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</si>
  <si>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</si>
  <si>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</si>
  <si>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</si>
  <si>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</si>
  <si>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</si>
  <si>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</si>
  <si>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</si>
  <si>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</si>
  <si>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</si>
  <si>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</si>
  <si>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</si>
  <si>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</si>
  <si>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</si>
  <si>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</si>
  <si>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</si>
  <si>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</si>
  <si>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</si>
  <si>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</si>
  <si>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</si>
  <si>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</si>
  <si>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</si>
  <si>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</si>
  <si>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</si>
  <si>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</si>
  <si>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</si>
  <si>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</si>
  <si>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</si>
  <si>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</si>
  <si>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</si>
  <si>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</si>
  <si>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</si>
  <si>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</si>
  <si>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</si>
  <si>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</si>
  <si>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</si>
  <si>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</si>
  <si>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</si>
  <si>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</si>
  <si>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</si>
  <si>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</si>
  <si>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</si>
  <si>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</si>
  <si>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</si>
  <si>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</si>
  <si>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</si>
  <si>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</si>
  <si>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</si>
  <si>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</si>
  <si>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</si>
  <si>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</si>
  <si>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</si>
  <si>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</si>
  <si>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</si>
  <si>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</si>
  <si>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</si>
  <si>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</si>
  <si>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</si>
  <si>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</si>
  <si>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</si>
  <si>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</si>
  <si>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</si>
  <si>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</si>
  <si>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</si>
  <si>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</si>
  <si>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</si>
  <si>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</si>
  <si>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</si>
  <si>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</si>
  <si>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</si>
  <si>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</si>
  <si>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</si>
  <si>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</si>
  <si>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</si>
  <si>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</si>
  <si>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</si>
  <si>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</si>
  <si>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</si>
  <si>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</si>
  <si>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</si>
  <si>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</si>
  <si>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</si>
  <si>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</si>
  <si>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</si>
  <si>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</si>
  <si>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</si>
  <si>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</si>
  <si>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</si>
  <si>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</si>
  <si>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</si>
  <si>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</si>
  <si>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</si>
  <si>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</si>
  <si>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phoneticPr fontId="5"/>
  </si>
  <si>
    <t>総務課動物愛護管理室</t>
    <phoneticPr fontId="5"/>
  </si>
  <si>
    <t>5.生物多様性の保全と自然との共生の推進
5-4　動物の愛護及び管理</t>
    <phoneticPr fontId="5"/>
  </si>
  <si>
    <t>動物の愛護及び管理に関する施策を総合的に推進するための基本的な指針（平成18年10月31日環境省告示第140号）</t>
    <phoneticPr fontId="5"/>
  </si>
  <si>
    <t>　「動物の愛護及び管理に関する法律」（昭和48年10月1日法律第105号）に基づく「基本指針」（平成18年10月31日環境省告示第140号）では、犬猫の引取り数の半減及び犬猫の殺処分数の減少を目標に掲げているが、一頭でも多くの犬及び猫を元の飼い主へ返還及び新しい飼い主へ譲渡する場を整備することによって、犬猫の収容日数が増えること、また譲渡希望者とのふれあいの機会を与えるなどにより譲渡が促進され、殺処分数の減少に寄与する。</t>
    <phoneticPr fontId="5"/>
  </si>
  <si>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補助率：１／２（１件当たりの事業費の下限は1000万円（国費500万円）ただし、災害時に都道府県等が緊急に行う事業はこの限りではない。）</t>
    <phoneticPr fontId="5"/>
  </si>
  <si>
    <t>○</t>
  </si>
  <si>
    <t>犬及び猫の殺処分率の減少</t>
    <phoneticPr fontId="5"/>
  </si>
  <si>
    <t>補助施設数</t>
    <phoneticPr fontId="5"/>
  </si>
  <si>
    <t>当年度合計補助実績額／当年度合計補助施設数
（百万円／施設）</t>
    <phoneticPr fontId="5"/>
  </si>
  <si>
    <t>％</t>
  </si>
  <si>
    <t>-</t>
  </si>
  <si>
    <t>-</t>
    <phoneticPr fontId="5"/>
  </si>
  <si>
    <t>-</t>
    <phoneticPr fontId="5"/>
  </si>
  <si>
    <t>施設</t>
    <rPh sb="0" eb="2">
      <t>シセツ</t>
    </rPh>
    <phoneticPr fontId="3"/>
  </si>
  <si>
    <t>百万円
/施設</t>
    <rPh sb="0" eb="2">
      <t>ヒャクマン</t>
    </rPh>
    <rPh sb="2" eb="3">
      <t>エン</t>
    </rPh>
    <rPh sb="5" eb="7">
      <t>シセツ</t>
    </rPh>
    <phoneticPr fontId="3"/>
  </si>
  <si>
    <t>環境保全施設整備費補助金</t>
    <rPh sb="0" eb="2">
      <t>カンキョウ</t>
    </rPh>
    <rPh sb="2" eb="4">
      <t>ホゼン</t>
    </rPh>
    <rPh sb="4" eb="6">
      <t>シセツ</t>
    </rPh>
    <rPh sb="6" eb="8">
      <t>セイビ</t>
    </rPh>
    <rPh sb="8" eb="9">
      <t>ヒ</t>
    </rPh>
    <rPh sb="9" eb="12">
      <t>ホジョキン</t>
    </rPh>
    <phoneticPr fontId="3"/>
  </si>
  <si>
    <t>‐</t>
  </si>
  <si>
    <t>A.栃木県</t>
    <phoneticPr fontId="5"/>
  </si>
  <si>
    <t>工事費</t>
    <rPh sb="0" eb="3">
      <t>コウジヒ</t>
    </rPh>
    <phoneticPr fontId="3"/>
  </si>
  <si>
    <t>建設工事、電気設備工事、機械設備工事</t>
    <rPh sb="0" eb="2">
      <t>ケンセツ</t>
    </rPh>
    <rPh sb="2" eb="4">
      <t>コウジ</t>
    </rPh>
    <rPh sb="5" eb="7">
      <t>デンキ</t>
    </rPh>
    <rPh sb="7" eb="9">
      <t>セツビ</t>
    </rPh>
    <rPh sb="9" eb="11">
      <t>コウジ</t>
    </rPh>
    <rPh sb="12" eb="14">
      <t>キカイ</t>
    </rPh>
    <rPh sb="14" eb="16">
      <t>セツビ</t>
    </rPh>
    <rPh sb="16" eb="18">
      <t>コウジ</t>
    </rPh>
    <phoneticPr fontId="3"/>
  </si>
  <si>
    <t>B.豊田市</t>
    <phoneticPr fontId="5"/>
  </si>
  <si>
    <t>C.鹿児島市</t>
    <phoneticPr fontId="5"/>
  </si>
  <si>
    <t>栃木県</t>
    <phoneticPr fontId="5"/>
  </si>
  <si>
    <t>豊田市</t>
    <phoneticPr fontId="5"/>
  </si>
  <si>
    <t>鹿児島市</t>
    <phoneticPr fontId="5"/>
  </si>
  <si>
    <t>動物愛護管理法において、都道府県等の収容施設、殺処分施設等に対し、費用の一部を補助できるとされている。</t>
    <rPh sb="0" eb="4">
      <t>ドウブツアイゴ</t>
    </rPh>
    <rPh sb="4" eb="7">
      <t>カンリホウ</t>
    </rPh>
    <rPh sb="12" eb="16">
      <t>トドウフケン</t>
    </rPh>
    <rPh sb="16" eb="17">
      <t>トウ</t>
    </rPh>
    <rPh sb="18" eb="20">
      <t>シュウヨウ</t>
    </rPh>
    <rPh sb="20" eb="22">
      <t>シセツ</t>
    </rPh>
    <rPh sb="23" eb="26">
      <t>サツショブン</t>
    </rPh>
    <rPh sb="26" eb="28">
      <t>シセツ</t>
    </rPh>
    <rPh sb="28" eb="29">
      <t>トウ</t>
    </rPh>
    <rPh sb="30" eb="31">
      <t>タイ</t>
    </rPh>
    <rPh sb="33" eb="35">
      <t>ヒヨウ</t>
    </rPh>
    <rPh sb="36" eb="38">
      <t>イチブ</t>
    </rPh>
    <rPh sb="39" eb="41">
      <t>ホジョ</t>
    </rPh>
    <phoneticPr fontId="5"/>
  </si>
  <si>
    <t>工期が遅れた事業以外は見込み通りである。</t>
    <rPh sb="0" eb="2">
      <t>コウキ</t>
    </rPh>
    <rPh sb="3" eb="4">
      <t>オク</t>
    </rPh>
    <rPh sb="6" eb="8">
      <t>ジギョウ</t>
    </rPh>
    <rPh sb="8" eb="10">
      <t>イガイ</t>
    </rPh>
    <rPh sb="11" eb="13">
      <t>ミコ</t>
    </rPh>
    <rPh sb="14" eb="15">
      <t>ドオ</t>
    </rPh>
    <phoneticPr fontId="5"/>
  </si>
  <si>
    <t>-</t>
    <phoneticPr fontId="5"/>
  </si>
  <si>
    <t>犬猫の殺処分は国民の関心が高い社会問題であり、殺処分数の減少が望まれている。</t>
    <rPh sb="0" eb="1">
      <t>イヌ</t>
    </rPh>
    <rPh sb="1" eb="2">
      <t>ネコ</t>
    </rPh>
    <rPh sb="3" eb="6">
      <t>サツショブン</t>
    </rPh>
    <rPh sb="7" eb="9">
      <t>コクミン</t>
    </rPh>
    <rPh sb="10" eb="12">
      <t>カンシン</t>
    </rPh>
    <rPh sb="13" eb="14">
      <t>タカ</t>
    </rPh>
    <rPh sb="15" eb="17">
      <t>シャカイ</t>
    </rPh>
    <rPh sb="17" eb="19">
      <t>モンダイ</t>
    </rPh>
    <rPh sb="23" eb="26">
      <t>サツショブン</t>
    </rPh>
    <rPh sb="26" eb="27">
      <t>スウ</t>
    </rPh>
    <rPh sb="28" eb="30">
      <t>ゲンショウ</t>
    </rPh>
    <rPh sb="31" eb="32">
      <t>ノゾ</t>
    </rPh>
    <phoneticPr fontId="5"/>
  </si>
  <si>
    <t>犬猫の殺処分数を減少させる為には、引き取りや譲渡を促進できる環境の整備が必要である。</t>
    <rPh sb="0" eb="2">
      <t>イヌネコ</t>
    </rPh>
    <rPh sb="3" eb="6">
      <t>サツショブン</t>
    </rPh>
    <rPh sb="6" eb="7">
      <t>スウ</t>
    </rPh>
    <rPh sb="8" eb="10">
      <t>ゲンショウ</t>
    </rPh>
    <rPh sb="13" eb="14">
      <t>タメ</t>
    </rPh>
    <rPh sb="17" eb="18">
      <t>ヒ</t>
    </rPh>
    <rPh sb="19" eb="20">
      <t>ト</t>
    </rPh>
    <rPh sb="22" eb="24">
      <t>ジョウト</t>
    </rPh>
    <rPh sb="25" eb="27">
      <t>ソクシン</t>
    </rPh>
    <rPh sb="30" eb="32">
      <t>カンキョウ</t>
    </rPh>
    <rPh sb="33" eb="35">
      <t>セイビ</t>
    </rPh>
    <rPh sb="36" eb="38">
      <t>ヒツヨウ</t>
    </rPh>
    <phoneticPr fontId="5"/>
  </si>
  <si>
    <t>動物収容・譲渡対策施設整備費補助</t>
    <rPh sb="11" eb="13">
      <t>セイビ</t>
    </rPh>
    <phoneticPr fontId="5"/>
  </si>
  <si>
    <t>動物収容施設の建築工事費</t>
    <rPh sb="0" eb="2">
      <t>ドウブツ</t>
    </rPh>
    <rPh sb="2" eb="4">
      <t>シュウヨウ</t>
    </rPh>
    <rPh sb="4" eb="6">
      <t>シセツ</t>
    </rPh>
    <rPh sb="7" eb="9">
      <t>ケンチク</t>
    </rPh>
    <rPh sb="9" eb="12">
      <t>コウジヒ</t>
    </rPh>
    <phoneticPr fontId="5"/>
  </si>
  <si>
    <t>動物収容施設の建築工事</t>
    <rPh sb="0" eb="2">
      <t>ドウブツ</t>
    </rPh>
    <rPh sb="2" eb="4">
      <t>シュウヨウ</t>
    </rPh>
    <rPh sb="4" eb="6">
      <t>シセツ</t>
    </rPh>
    <rPh sb="7" eb="9">
      <t>ケンチク</t>
    </rPh>
    <rPh sb="9" eb="11">
      <t>コウジ</t>
    </rPh>
    <phoneticPr fontId="5"/>
  </si>
  <si>
    <t>-</t>
    <phoneticPr fontId="5"/>
  </si>
  <si>
    <t>柏市</t>
    <rPh sb="0" eb="2">
      <t>カシワシ</t>
    </rPh>
    <phoneticPr fontId="5"/>
  </si>
  <si>
    <t>動物収容施設の建築工事</t>
    <phoneticPr fontId="5"/>
  </si>
  <si>
    <t>-</t>
    <phoneticPr fontId="5"/>
  </si>
  <si>
    <t>動物の愛護及び管理に関する法律  第35条</t>
    <phoneticPr fontId="5"/>
  </si>
  <si>
    <t>-</t>
    <phoneticPr fontId="5"/>
  </si>
  <si>
    <t>犬及び猫の殺処分率を毎年減少させる
（平成26年の成果実績については現在集計中）</t>
    <rPh sb="10" eb="12">
      <t>マイトシ</t>
    </rPh>
    <rPh sb="12" eb="14">
      <t>ゲンショウ</t>
    </rPh>
    <rPh sb="19" eb="21">
      <t>ヘイセイ</t>
    </rPh>
    <rPh sb="23" eb="24">
      <t>ネン</t>
    </rPh>
    <rPh sb="25" eb="27">
      <t>セイカ</t>
    </rPh>
    <rPh sb="27" eb="29">
      <t>ジッセキ</t>
    </rPh>
    <rPh sb="34" eb="36">
      <t>ゲンザイ</t>
    </rPh>
    <rPh sb="36" eb="39">
      <t>シュウケイチュウ</t>
    </rPh>
    <phoneticPr fontId="5"/>
  </si>
  <si>
    <t>D.柏市</t>
    <rPh sb="2" eb="4">
      <t>カシワシ</t>
    </rPh>
    <phoneticPr fontId="5"/>
  </si>
  <si>
    <t>-</t>
    <phoneticPr fontId="5"/>
  </si>
  <si>
    <t>殺処分率は減少傾向にあり、成果目標に見合った成果である。</t>
    <rPh sb="0" eb="3">
      <t>サツショブン</t>
    </rPh>
    <rPh sb="3" eb="4">
      <t>リツ</t>
    </rPh>
    <rPh sb="5" eb="7">
      <t>ゲンショウ</t>
    </rPh>
    <rPh sb="7" eb="9">
      <t>ケイコウ</t>
    </rPh>
    <rPh sb="13" eb="15">
      <t>セイカ</t>
    </rPh>
    <rPh sb="15" eb="17">
      <t>モクヒョウ</t>
    </rPh>
    <rPh sb="18" eb="20">
      <t>ミア</t>
    </rPh>
    <rPh sb="22" eb="24">
      <t>セイカ</t>
    </rPh>
    <phoneticPr fontId="5"/>
  </si>
  <si>
    <t>動物愛護管理法施行令に基づく額を負担することと規定されており、適切な負担率となっている。</t>
    <phoneticPr fontId="5"/>
  </si>
  <si>
    <t>動物愛護管理法施行令に基づく額を負担することと規定されており、適切な単位コストとなっている。</t>
    <rPh sb="34" eb="36">
      <t>タンイ</t>
    </rPh>
    <phoneticPr fontId="5"/>
  </si>
  <si>
    <t>成果目標を適切に達成しており、成果物については十分に活用されている。</t>
    <rPh sb="0" eb="2">
      <t>セイカ</t>
    </rPh>
    <rPh sb="2" eb="4">
      <t>モクヒョウ</t>
    </rPh>
    <rPh sb="5" eb="7">
      <t>テキセツ</t>
    </rPh>
    <rPh sb="8" eb="10">
      <t>タッセイ</t>
    </rPh>
    <rPh sb="15" eb="18">
      <t>セイカブツ</t>
    </rPh>
    <rPh sb="23" eb="25">
      <t>ジュウブン</t>
    </rPh>
    <rPh sb="26" eb="28">
      <t>カツヨウ</t>
    </rPh>
    <phoneticPr fontId="5"/>
  </si>
  <si>
    <t>場所の選定を適切に行い、基本指針に即した取組を推進していく。</t>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</si>
  <si>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rPh sb="99" eb="100">
      <t>スス</t>
    </rPh>
    <rPh sb="102" eb="104">
      <t>ヒツヨウ</t>
    </rPh>
    <rPh sb="109" eb="112">
      <t>ジチタイ</t>
    </rPh>
    <rPh sb="113" eb="115">
      <t>シセツ</t>
    </rPh>
    <rPh sb="116" eb="119">
      <t>ロウキュウカ</t>
    </rPh>
    <rPh sb="120" eb="121">
      <t>スス</t>
    </rPh>
    <rPh sb="125" eb="127">
      <t>ジュウブン</t>
    </rPh>
    <rPh sb="128" eb="130">
      <t>タイオウ</t>
    </rPh>
    <rPh sb="135" eb="137">
      <t>ジョウキョウ</t>
    </rPh>
    <rPh sb="171" eb="174">
      <t>ホジョキン</t>
    </rPh>
    <rPh sb="175" eb="177">
      <t>シシュツ</t>
    </rPh>
    <rPh sb="184" eb="186">
      <t>シセツ</t>
    </rPh>
    <rPh sb="187" eb="189">
      <t>キボ</t>
    </rPh>
    <rPh sb="190" eb="193">
      <t>ヒツヨウセイ</t>
    </rPh>
    <rPh sb="194" eb="196">
      <t>シュウヨウ</t>
    </rPh>
    <rPh sb="196" eb="198">
      <t>ノウリョク</t>
    </rPh>
    <rPh sb="198" eb="199">
      <t>トウ</t>
    </rPh>
    <rPh sb="200" eb="202">
      <t>セイサ</t>
    </rPh>
    <phoneticPr fontId="5"/>
  </si>
  <si>
    <t>8.0百万／1</t>
    <rPh sb="3" eb="5">
      <t>ヒャクマン</t>
    </rPh>
    <phoneticPr fontId="3"/>
  </si>
  <si>
    <t>76.0／3</t>
    <phoneticPr fontId="5"/>
  </si>
  <si>
    <t>59.0／4</t>
    <phoneticPr fontId="5"/>
  </si>
  <si>
    <t>-</t>
    <phoneticPr fontId="5"/>
  </si>
  <si>
    <t>-</t>
    <phoneticPr fontId="5"/>
  </si>
  <si>
    <t>-</t>
    <phoneticPr fontId="5"/>
  </si>
  <si>
    <t>知見を有する地方公共団体に補助することで、効果的かつ低コストに事業を実施している。</t>
    <rPh sb="0" eb="2">
      <t>チケン</t>
    </rPh>
    <rPh sb="3" eb="4">
      <t>ユウ</t>
    </rPh>
    <rPh sb="6" eb="8">
      <t>チホウ</t>
    </rPh>
    <rPh sb="8" eb="10">
      <t>コウキョウ</t>
    </rPh>
    <rPh sb="10" eb="12">
      <t>ダンタイ</t>
    </rPh>
    <rPh sb="13" eb="15">
      <t>ホジョ</t>
    </rPh>
    <rPh sb="21" eb="24">
      <t>コウカテキ</t>
    </rPh>
    <rPh sb="26" eb="27">
      <t>テイ</t>
    </rPh>
    <rPh sb="31" eb="33">
      <t>ジギョウ</t>
    </rPh>
    <rPh sb="34" eb="36">
      <t>ジッシ</t>
    </rPh>
    <phoneticPr fontId="5"/>
  </si>
  <si>
    <t>都道府県等に公募を行い、提出された申請書類を審査した上で交付しており、支出先の選定は適切である。</t>
    <rPh sb="0" eb="4">
      <t>トドウフケン</t>
    </rPh>
    <rPh sb="4" eb="5">
      <t>トウ</t>
    </rPh>
    <rPh sb="12" eb="14">
      <t>テイシュツ</t>
    </rPh>
    <rPh sb="17" eb="19">
      <t>シンセイ</t>
    </rPh>
    <rPh sb="19" eb="21">
      <t>ショルイ</t>
    </rPh>
    <rPh sb="22" eb="24">
      <t>シンサ</t>
    </rPh>
    <rPh sb="26" eb="27">
      <t>ウエ</t>
    </rPh>
    <rPh sb="28" eb="30">
      <t>コウフ</t>
    </rPh>
    <rPh sb="35" eb="37">
      <t>シシュツ</t>
    </rPh>
    <rPh sb="37" eb="38">
      <t>サキ</t>
    </rPh>
    <rPh sb="39" eb="41">
      <t>センテイ</t>
    </rPh>
    <rPh sb="42" eb="44">
      <t>テキセツ</t>
    </rPh>
    <phoneticPr fontId="5"/>
  </si>
  <si>
    <t>自治体の収容施設等工事に必要なものに限定されている。</t>
    <rPh sb="0" eb="3">
      <t>ジチタイ</t>
    </rPh>
    <rPh sb="2" eb="3">
      <t>カラダ</t>
    </rPh>
    <rPh sb="4" eb="6">
      <t>シュウヨウ</t>
    </rPh>
    <rPh sb="6" eb="8">
      <t>シセツ</t>
    </rPh>
    <rPh sb="8" eb="9">
      <t>トウ</t>
    </rPh>
    <rPh sb="9" eb="11">
      <t>コウジ</t>
    </rPh>
    <rPh sb="12" eb="14">
      <t>ヒツヨウ</t>
    </rPh>
    <rPh sb="18" eb="20">
      <t>ゲンテイ</t>
    </rPh>
    <phoneticPr fontId="5"/>
  </si>
  <si>
    <t>交付金額の査定に関しては、市場価格等に基づいて作成された工事設計書を使用しており、コスト削減に向けた工夫を行っている。</t>
    <rPh sb="0" eb="3">
      <t>コウフキン</t>
    </rPh>
    <rPh sb="3" eb="4">
      <t>ガク</t>
    </rPh>
    <rPh sb="5" eb="7">
      <t>サテイ</t>
    </rPh>
    <rPh sb="8" eb="9">
      <t>カン</t>
    </rPh>
    <rPh sb="13" eb="15">
      <t>シジョウ</t>
    </rPh>
    <rPh sb="15" eb="17">
      <t>カカク</t>
    </rPh>
    <rPh sb="17" eb="18">
      <t>トウ</t>
    </rPh>
    <rPh sb="19" eb="20">
      <t>モト</t>
    </rPh>
    <rPh sb="23" eb="25">
      <t>サクセイ</t>
    </rPh>
    <rPh sb="28" eb="30">
      <t>コウジ</t>
    </rPh>
    <rPh sb="30" eb="33">
      <t>セッケイショ</t>
    </rPh>
    <rPh sb="34" eb="36">
      <t>シヨウ</t>
    </rPh>
    <rPh sb="44" eb="46">
      <t>サクゲン</t>
    </rPh>
    <rPh sb="47" eb="48">
      <t>ム</t>
    </rPh>
    <rPh sb="50" eb="52">
      <t>クフウ</t>
    </rPh>
    <rPh sb="53" eb="54">
      <t>オコナ</t>
    </rPh>
    <phoneticPr fontId="5"/>
  </si>
  <si>
    <t>-</t>
    <phoneticPr fontId="5"/>
  </si>
  <si>
    <t>現状通り</t>
  </si>
  <si>
    <t>外部有識者の所見を踏まえ、更なる執行率の向上に努めること。</t>
    <phoneticPr fontId="5"/>
  </si>
  <si>
    <t>予算の効率使用に努めて欲しい</t>
    <phoneticPr fontId="5"/>
  </si>
  <si>
    <t>室長　則久　雅司</t>
    <rPh sb="3" eb="5">
      <t>ノリヒサ</t>
    </rPh>
    <rPh sb="6" eb="8">
      <t>マサシ</t>
    </rPh>
    <phoneticPr fontId="5"/>
  </si>
  <si>
    <t>施設整備の計画・構想を有する自治体との連絡・調整を密に行い、更なる執行率の向上に努める。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</si>
</sst>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76200</xdr:rowOff>
        </xdr:from>
        <xdr:to>
          <xdr:col>48</xdr:col>
          <xdr:colOff>76200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230</xdr:row>
          <xdr:rowOff>209550</xdr:rowOff>
        </xdr:from>
        <xdr:to>
          <xdr:col>44</xdr:col>
          <xdr:colOff>180975</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498</xdr:row>
          <xdr:rowOff>123825</xdr:rowOff>
        </xdr:from>
        <xdr:to>
          <xdr:col>44</xdr:col>
          <xdr:colOff>180975</xdr:colOff>
          <xdr:row>500</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11</xdr:col>
      <xdr:colOff>0</xdr:colOff>
      <xdr:row>140</xdr:row>
      <xdr:rowOff>0</xdr:rowOff>
    </xdr:from>
    <xdr:ext cx="1235301" cy="459100"/>
    <xdr:sp macro="" textlink="">
      <xdr:nvSpPr>
        <xdr:cNvPr id="39" name="テキスト ボックス 38"/>
        <xdr:cNvSpPr txBox="1"/>
      </xdr:nvSpPr>
      <xdr:spPr>
        <a:xfrm>
          <a:off x="2235200" y="30619700"/>
          <a:ext cx="123530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環境省</a:t>
          </a:r>
          <a:endParaRPr kumimoji="1" lang="en-US" altLang="ja-JP" sz="1100"/>
        </a:p>
        <a:p>
          <a:pPr algn="ctr"/>
          <a:r>
            <a:rPr kumimoji="1" lang="en-US" altLang="ja-JP" sz="1100"/>
            <a:t>59.2</a:t>
          </a:r>
          <a:r>
            <a:rPr kumimoji="1" lang="ja-JP" altLang="en-US" sz="1100"/>
            <a:t>百万円</a:t>
          </a:r>
        </a:p>
      </xdr:txBody>
    </xdr:sp>
    <xdr:clientData/>
  </xdr:oneCellAnchor>
  <xdr:twoCellAnchor>
    <xdr:from>
      <xdr:col>14</xdr:col>
      <xdr:colOff>2733</xdr:colOff>
      <xdr:row>141</xdr:row>
      <xdr:rowOff>103500</xdr:rowOff>
    </xdr:from>
    <xdr:to>
      <xdr:col>14</xdr:col>
      <xdr:colOff>10782</xdr:colOff>
      <xdr:row>150</xdr:row>
      <xdr:rowOff>323100</xdr:rowOff>
    </xdr:to>
    <xdr:cxnSp macro="">
      <xdr:nvCxnSpPr>
        <xdr:cNvPr id="40" name="直線コネクタ 39"/>
        <xdr:cNvCxnSpPr/>
      </xdr:nvCxnSpPr>
      <xdr:spPr>
        <a:xfrm>
          <a:off x="2847533" y="31269300"/>
          <a:ext cx="8049" cy="342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143390</xdr:colOff>
      <xdr:row>142</xdr:row>
      <xdr:rowOff>203653</xdr:rowOff>
    </xdr:from>
    <xdr:ext cx="1209675" cy="459100"/>
    <xdr:sp macro="" textlink="">
      <xdr:nvSpPr>
        <xdr:cNvPr id="41" name="テキスト ボックス 40"/>
        <xdr:cNvSpPr txBox="1"/>
      </xdr:nvSpPr>
      <xdr:spPr>
        <a:xfrm>
          <a:off x="3597790" y="31534553"/>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栃木県（</a:t>
          </a:r>
          <a:r>
            <a:rPr kumimoji="1" lang="en-US" altLang="ja-JP" sz="1100"/>
            <a:t>1</a:t>
          </a:r>
          <a:r>
            <a:rPr kumimoji="1" lang="ja-JP" altLang="en-US" sz="1100"/>
            <a:t>件）</a:t>
          </a:r>
          <a:endParaRPr kumimoji="1" lang="en-US" altLang="ja-JP" sz="1100"/>
        </a:p>
        <a:p>
          <a:pPr algn="ctr"/>
          <a:r>
            <a:rPr kumimoji="1" lang="en-US" altLang="ja-JP" sz="1100"/>
            <a:t>9.6</a:t>
          </a:r>
          <a:r>
            <a:rPr kumimoji="1" lang="ja-JP" altLang="en-US" sz="1100"/>
            <a:t>百万円</a:t>
          </a:r>
        </a:p>
      </xdr:txBody>
    </xdr:sp>
    <xdr:clientData/>
  </xdr:oneCellAnchor>
  <xdr:oneCellAnchor>
    <xdr:from>
      <xdr:col>17</xdr:col>
      <xdr:colOff>146170</xdr:colOff>
      <xdr:row>141</xdr:row>
      <xdr:rowOff>307521</xdr:rowOff>
    </xdr:from>
    <xdr:ext cx="569387" cy="259045"/>
    <xdr:sp macro="" textlink="">
      <xdr:nvSpPr>
        <xdr:cNvPr id="42" name="テキスト ボックス 41"/>
        <xdr:cNvSpPr txBox="1"/>
      </xdr:nvSpPr>
      <xdr:spPr>
        <a:xfrm>
          <a:off x="3600570" y="31282821"/>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en-US" altLang="ja-JP" sz="1000"/>
            <a:t>】</a:t>
          </a:r>
        </a:p>
      </xdr:txBody>
    </xdr:sp>
    <xdr:clientData/>
  </xdr:oneCellAnchor>
  <xdr:oneCellAnchor>
    <xdr:from>
      <xdr:col>25</xdr:col>
      <xdr:colOff>164599</xdr:colOff>
      <xdr:row>142</xdr:row>
      <xdr:rowOff>274412</xdr:rowOff>
    </xdr:from>
    <xdr:ext cx="1787669" cy="259045"/>
    <xdr:sp macro="" textlink="">
      <xdr:nvSpPr>
        <xdr:cNvPr id="43" name="テキスト ボックス 42"/>
        <xdr:cNvSpPr txBox="1"/>
      </xdr:nvSpPr>
      <xdr:spPr>
        <a:xfrm>
          <a:off x="5244599" y="31795812"/>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24</xdr:col>
      <xdr:colOff>199633</xdr:colOff>
      <xdr:row>142</xdr:row>
      <xdr:rowOff>190046</xdr:rowOff>
    </xdr:from>
    <xdr:to>
      <xdr:col>35</xdr:col>
      <xdr:colOff>88433</xdr:colOff>
      <xdr:row>143</xdr:row>
      <xdr:rowOff>259443</xdr:rowOff>
    </xdr:to>
    <xdr:sp macro="" textlink="">
      <xdr:nvSpPr>
        <xdr:cNvPr id="44" name="大かっこ 43"/>
        <xdr:cNvSpPr/>
      </xdr:nvSpPr>
      <xdr:spPr>
        <a:xfrm>
          <a:off x="5076433" y="31711446"/>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25</xdr:col>
      <xdr:colOff>164599</xdr:colOff>
      <xdr:row>145</xdr:row>
      <xdr:rowOff>179162</xdr:rowOff>
    </xdr:from>
    <xdr:ext cx="1787669" cy="259045"/>
    <xdr:sp macro="" textlink="">
      <xdr:nvSpPr>
        <xdr:cNvPr id="45" name="テキスト ボックス 44"/>
        <xdr:cNvSpPr txBox="1"/>
      </xdr:nvSpPr>
      <xdr:spPr>
        <a:xfrm>
          <a:off x="5244599" y="32767362"/>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24</xdr:col>
      <xdr:colOff>199633</xdr:colOff>
      <xdr:row>145</xdr:row>
      <xdr:rowOff>94796</xdr:rowOff>
    </xdr:from>
    <xdr:to>
      <xdr:col>35</xdr:col>
      <xdr:colOff>88433</xdr:colOff>
      <xdr:row>146</xdr:row>
      <xdr:rowOff>164193</xdr:rowOff>
    </xdr:to>
    <xdr:sp macro="" textlink="">
      <xdr:nvSpPr>
        <xdr:cNvPr id="46" name="大かっこ 45"/>
        <xdr:cNvSpPr/>
      </xdr:nvSpPr>
      <xdr:spPr>
        <a:xfrm>
          <a:off x="5076433" y="32682996"/>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25</xdr:col>
      <xdr:colOff>164599</xdr:colOff>
      <xdr:row>148</xdr:row>
      <xdr:rowOff>83912</xdr:rowOff>
    </xdr:from>
    <xdr:ext cx="1787669" cy="259045"/>
    <xdr:sp macro="" textlink="">
      <xdr:nvSpPr>
        <xdr:cNvPr id="47" name="テキスト ボックス 46"/>
        <xdr:cNvSpPr txBox="1"/>
      </xdr:nvSpPr>
      <xdr:spPr>
        <a:xfrm>
          <a:off x="5244599" y="33738912"/>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24</xdr:col>
      <xdr:colOff>199633</xdr:colOff>
      <xdr:row>147</xdr:row>
      <xdr:rowOff>355146</xdr:rowOff>
    </xdr:from>
    <xdr:to>
      <xdr:col>35</xdr:col>
      <xdr:colOff>88433</xdr:colOff>
      <xdr:row>149</xdr:row>
      <xdr:rowOff>68943</xdr:rowOff>
    </xdr:to>
    <xdr:sp macro="" textlink="">
      <xdr:nvSpPr>
        <xdr:cNvPr id="48" name="大かっこ 47"/>
        <xdr:cNvSpPr/>
      </xdr:nvSpPr>
      <xdr:spPr>
        <a:xfrm>
          <a:off x="5076433" y="33654546"/>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143390</xdr:colOff>
      <xdr:row>145</xdr:row>
      <xdr:rowOff>108403</xdr:rowOff>
    </xdr:from>
    <xdr:ext cx="1209675" cy="459100"/>
    <xdr:sp macro="" textlink="">
      <xdr:nvSpPr>
        <xdr:cNvPr id="49" name="テキスト ボックス 48"/>
        <xdr:cNvSpPr txBox="1"/>
      </xdr:nvSpPr>
      <xdr:spPr>
        <a:xfrm>
          <a:off x="3597790" y="32506103"/>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豊田市（</a:t>
          </a:r>
          <a:r>
            <a:rPr kumimoji="1" lang="en-US" altLang="ja-JP" sz="1100"/>
            <a:t>1</a:t>
          </a:r>
          <a:r>
            <a:rPr kumimoji="1" lang="ja-JP" altLang="en-US" sz="1100"/>
            <a:t>件）</a:t>
          </a:r>
          <a:endParaRPr kumimoji="1" lang="en-US" altLang="ja-JP" sz="1100"/>
        </a:p>
        <a:p>
          <a:pPr algn="ctr"/>
          <a:r>
            <a:rPr kumimoji="1" lang="en-US" altLang="ja-JP" sz="1100"/>
            <a:t>24.2</a:t>
          </a:r>
          <a:r>
            <a:rPr kumimoji="1" lang="ja-JP" altLang="en-US" sz="1100"/>
            <a:t>百万円</a:t>
          </a:r>
        </a:p>
      </xdr:txBody>
    </xdr:sp>
    <xdr:clientData/>
  </xdr:oneCellAnchor>
  <xdr:oneCellAnchor>
    <xdr:from>
      <xdr:col>17</xdr:col>
      <xdr:colOff>146170</xdr:colOff>
      <xdr:row>144</xdr:row>
      <xdr:rowOff>212271</xdr:rowOff>
    </xdr:from>
    <xdr:ext cx="569387" cy="259045"/>
    <xdr:sp macro="" textlink="">
      <xdr:nvSpPr>
        <xdr:cNvPr id="50" name="テキスト ボックス 49"/>
        <xdr:cNvSpPr txBox="1"/>
      </xdr:nvSpPr>
      <xdr:spPr>
        <a:xfrm>
          <a:off x="3600570" y="32254371"/>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en-US" altLang="ja-JP" sz="1000"/>
            <a:t>】</a:t>
          </a:r>
        </a:p>
      </xdr:txBody>
    </xdr:sp>
    <xdr:clientData/>
  </xdr:oneCellAnchor>
  <xdr:oneCellAnchor>
    <xdr:from>
      <xdr:col>17</xdr:col>
      <xdr:colOff>143390</xdr:colOff>
      <xdr:row>148</xdr:row>
      <xdr:rowOff>22678</xdr:rowOff>
    </xdr:from>
    <xdr:ext cx="1209675" cy="459100"/>
    <xdr:sp macro="" textlink="">
      <xdr:nvSpPr>
        <xdr:cNvPr id="51" name="テキスト ボックス 50"/>
        <xdr:cNvSpPr txBox="1"/>
      </xdr:nvSpPr>
      <xdr:spPr>
        <a:xfrm>
          <a:off x="3597790" y="33487178"/>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鹿児島市（</a:t>
          </a:r>
          <a:r>
            <a:rPr kumimoji="1" lang="en-US" altLang="ja-JP" sz="1100"/>
            <a:t>1</a:t>
          </a:r>
          <a:r>
            <a:rPr kumimoji="1" lang="ja-JP" altLang="en-US" sz="1100"/>
            <a:t>件）</a:t>
          </a:r>
          <a:endParaRPr kumimoji="1" lang="en-US" altLang="ja-JP" sz="1100"/>
        </a:p>
        <a:p>
          <a:pPr algn="ctr"/>
          <a:r>
            <a:rPr kumimoji="1" lang="en-US" altLang="ja-JP" sz="1100"/>
            <a:t>12.5</a:t>
          </a:r>
          <a:r>
            <a:rPr kumimoji="1" lang="ja-JP" altLang="en-US" sz="1100"/>
            <a:t>百万円</a:t>
          </a:r>
        </a:p>
      </xdr:txBody>
    </xdr:sp>
    <xdr:clientData/>
  </xdr:oneCellAnchor>
  <xdr:oneCellAnchor>
    <xdr:from>
      <xdr:col>17</xdr:col>
      <xdr:colOff>146170</xdr:colOff>
      <xdr:row>147</xdr:row>
      <xdr:rowOff>126546</xdr:rowOff>
    </xdr:from>
    <xdr:ext cx="569387" cy="259045"/>
    <xdr:sp macro="" textlink="">
      <xdr:nvSpPr>
        <xdr:cNvPr id="52" name="テキスト ボックス 51"/>
        <xdr:cNvSpPr txBox="1"/>
      </xdr:nvSpPr>
      <xdr:spPr>
        <a:xfrm>
          <a:off x="3600570" y="33235446"/>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en-US" altLang="ja-JP" sz="1000"/>
            <a:t>】</a:t>
          </a:r>
        </a:p>
      </xdr:txBody>
    </xdr:sp>
    <xdr:clientData/>
  </xdr:oneCellAnchor>
  <xdr:twoCellAnchor>
    <xdr:from>
      <xdr:col>14</xdr:col>
      <xdr:colOff>10782</xdr:colOff>
      <xdr:row>143</xdr:row>
      <xdr:rowOff>79871</xdr:rowOff>
    </xdr:from>
    <xdr:to>
      <xdr:col>17</xdr:col>
      <xdr:colOff>133865</xdr:colOff>
      <xdr:row>143</xdr:row>
      <xdr:rowOff>82097</xdr:rowOff>
    </xdr:to>
    <xdr:cxnSp macro="">
      <xdr:nvCxnSpPr>
        <xdr:cNvPr id="53" name="直線コネクタ 52"/>
        <xdr:cNvCxnSpPr/>
      </xdr:nvCxnSpPr>
      <xdr:spPr>
        <a:xfrm flipV="1">
          <a:off x="2855582" y="31766371"/>
          <a:ext cx="732683" cy="22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1257</xdr:colOff>
      <xdr:row>145</xdr:row>
      <xdr:rowOff>342446</xdr:rowOff>
    </xdr:from>
    <xdr:to>
      <xdr:col>17</xdr:col>
      <xdr:colOff>124340</xdr:colOff>
      <xdr:row>145</xdr:row>
      <xdr:rowOff>344671</xdr:rowOff>
    </xdr:to>
    <xdr:cxnSp macro="">
      <xdr:nvCxnSpPr>
        <xdr:cNvPr id="54" name="直線コネクタ 53"/>
        <xdr:cNvCxnSpPr/>
      </xdr:nvCxnSpPr>
      <xdr:spPr>
        <a:xfrm flipV="1">
          <a:off x="2846057" y="32740146"/>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1257</xdr:colOff>
      <xdr:row>148</xdr:row>
      <xdr:rowOff>199571</xdr:rowOff>
    </xdr:from>
    <xdr:to>
      <xdr:col>17</xdr:col>
      <xdr:colOff>124340</xdr:colOff>
      <xdr:row>148</xdr:row>
      <xdr:rowOff>201796</xdr:rowOff>
    </xdr:to>
    <xdr:cxnSp macro="">
      <xdr:nvCxnSpPr>
        <xdr:cNvPr id="55" name="直線コネクタ 54"/>
        <xdr:cNvCxnSpPr/>
      </xdr:nvCxnSpPr>
      <xdr:spPr>
        <a:xfrm flipV="1">
          <a:off x="2846057" y="33664071"/>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154833</xdr:colOff>
      <xdr:row>150</xdr:row>
      <xdr:rowOff>150132</xdr:rowOff>
    </xdr:from>
    <xdr:ext cx="1209675" cy="459100"/>
    <xdr:sp macro="" textlink="">
      <xdr:nvSpPr>
        <xdr:cNvPr id="25" name="テキスト ボックス 24"/>
        <xdr:cNvSpPr txBox="1"/>
      </xdr:nvSpPr>
      <xdr:spPr>
        <a:xfrm>
          <a:off x="3609233" y="34516332"/>
          <a:ext cx="12096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柏市（</a:t>
          </a:r>
          <a:r>
            <a:rPr kumimoji="1" lang="en-US" altLang="ja-JP" sz="1100"/>
            <a:t>1</a:t>
          </a:r>
          <a:r>
            <a:rPr kumimoji="1" lang="ja-JP" altLang="en-US" sz="1100"/>
            <a:t>件）</a:t>
          </a:r>
          <a:endParaRPr kumimoji="1" lang="en-US" altLang="ja-JP" sz="1100"/>
        </a:p>
        <a:p>
          <a:pPr algn="ctr"/>
          <a:r>
            <a:rPr kumimoji="1" lang="en-US" altLang="ja-JP" sz="1100"/>
            <a:t>12.9</a:t>
          </a:r>
          <a:r>
            <a:rPr kumimoji="1" lang="ja-JP" altLang="en-US" sz="1100"/>
            <a:t>百万円</a:t>
          </a:r>
        </a:p>
      </xdr:txBody>
    </xdr:sp>
    <xdr:clientData/>
  </xdr:oneCellAnchor>
  <xdr:oneCellAnchor>
    <xdr:from>
      <xdr:col>17</xdr:col>
      <xdr:colOff>157613</xdr:colOff>
      <xdr:row>149</xdr:row>
      <xdr:rowOff>254000</xdr:rowOff>
    </xdr:from>
    <xdr:ext cx="569387" cy="259045"/>
    <xdr:sp macro="" textlink="">
      <xdr:nvSpPr>
        <xdr:cNvPr id="26" name="テキスト ボックス 25"/>
        <xdr:cNvSpPr txBox="1"/>
      </xdr:nvSpPr>
      <xdr:spPr>
        <a:xfrm>
          <a:off x="3612013" y="3426460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a:t>
          </a:r>
          <a:r>
            <a:rPr kumimoji="1" lang="en-US" altLang="ja-JP" sz="1000"/>
            <a:t>】</a:t>
          </a:r>
        </a:p>
      </xdr:txBody>
    </xdr:sp>
    <xdr:clientData/>
  </xdr:oneCellAnchor>
  <xdr:twoCellAnchor>
    <xdr:from>
      <xdr:col>14</xdr:col>
      <xdr:colOff>12700</xdr:colOff>
      <xdr:row>150</xdr:row>
      <xdr:rowOff>327025</xdr:rowOff>
    </xdr:from>
    <xdr:to>
      <xdr:col>17</xdr:col>
      <xdr:colOff>135783</xdr:colOff>
      <xdr:row>150</xdr:row>
      <xdr:rowOff>329250</xdr:rowOff>
    </xdr:to>
    <xdr:cxnSp macro="">
      <xdr:nvCxnSpPr>
        <xdr:cNvPr id="27" name="直線コネクタ 26"/>
        <xdr:cNvCxnSpPr/>
      </xdr:nvCxnSpPr>
      <xdr:spPr>
        <a:xfrm flipV="1">
          <a:off x="2857500" y="34693225"/>
          <a:ext cx="732683" cy="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164599</xdr:colOff>
      <xdr:row>150</xdr:row>
      <xdr:rowOff>274866</xdr:rowOff>
    </xdr:from>
    <xdr:ext cx="1787669" cy="259045"/>
    <xdr:sp macro="" textlink="">
      <xdr:nvSpPr>
        <xdr:cNvPr id="28" name="テキスト ボックス 27"/>
        <xdr:cNvSpPr txBox="1"/>
      </xdr:nvSpPr>
      <xdr:spPr>
        <a:xfrm>
          <a:off x="5244599" y="34641066"/>
          <a:ext cx="178766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動物収容・譲渡対策施設整備</a:t>
          </a:r>
        </a:p>
      </xdr:txBody>
    </xdr:sp>
    <xdr:clientData/>
  </xdr:oneCellAnchor>
  <xdr:twoCellAnchor>
    <xdr:from>
      <xdr:col>24</xdr:col>
      <xdr:colOff>199633</xdr:colOff>
      <xdr:row>150</xdr:row>
      <xdr:rowOff>190500</xdr:rowOff>
    </xdr:from>
    <xdr:to>
      <xdr:col>35</xdr:col>
      <xdr:colOff>88433</xdr:colOff>
      <xdr:row>151</xdr:row>
      <xdr:rowOff>259897</xdr:rowOff>
    </xdr:to>
    <xdr:sp macro="" textlink="">
      <xdr:nvSpPr>
        <xdr:cNvPr id="29" name="大かっこ 28"/>
        <xdr:cNvSpPr/>
      </xdr:nvSpPr>
      <xdr:spPr>
        <a:xfrm>
          <a:off x="5076433" y="34556700"/>
          <a:ext cx="2124000" cy="424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0" zoomScale="75"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462</v>
      </c>
      <c r="AR2" s="685"/>
      <c r="AS2" s="68" t="str">
        <f>IF(OR(AQ2="　", AQ2=""), "", "-")</f>
        <v/>
      </c>
      <c r="AT2" s="686">
        <v>238</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499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210</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531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506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7.25" customHeight="1" x14ac:dyDescent="0.15">
      <c r="A10" s="193" t="s">
        <v>36</v>
      </c>
      <c r="B10" s="194"/>
      <c r="C10" s="194"/>
      <c r="D10" s="194"/>
      <c r="E10" s="194"/>
      <c r="F10" s="194"/>
      <c r="G10" s="195" t="s">
        <v>473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35</v>
      </c>
      <c r="Q13" s="185"/>
      <c r="R13" s="185"/>
      <c r="S13" s="185"/>
      <c r="T13" s="185"/>
      <c r="U13" s="185"/>
      <c r="V13" s="186"/>
      <c r="W13" s="184">
        <v>93</v>
      </c>
      <c r="X13" s="185"/>
      <c r="Y13" s="185"/>
      <c r="Z13" s="185"/>
      <c r="AA13" s="185"/>
      <c r="AB13" s="185"/>
      <c r="AC13" s="186"/>
      <c r="AD13" s="184">
        <v>95</v>
      </c>
      <c r="AE13" s="185"/>
      <c r="AF13" s="185"/>
      <c r="AG13" s="185"/>
      <c r="AH13" s="185"/>
      <c r="AI13" s="185"/>
      <c r="AJ13" s="186"/>
      <c r="AK13" s="184">
        <v>95</v>
      </c>
      <c r="AL13" s="185"/>
      <c r="AM13" s="185"/>
      <c r="AN13" s="185"/>
      <c r="AO13" s="185"/>
      <c r="AP13" s="185"/>
      <c r="AQ13" s="186"/>
      <c r="AR13" s="198">
        <v>95</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520</v>
      </c>
      <c r="Q14" s="185"/>
      <c r="R14" s="185"/>
      <c r="S14" s="185"/>
      <c r="T14" s="185"/>
      <c r="U14" s="185"/>
      <c r="V14" s="186"/>
      <c r="W14" s="184" t="s">
        <v>522</v>
      </c>
      <c r="X14" s="185"/>
      <c r="Y14" s="185"/>
      <c r="Z14" s="185"/>
      <c r="AA14" s="185"/>
      <c r="AB14" s="185"/>
      <c r="AC14" s="186"/>
      <c r="AD14" s="184" t="s">
        <v>522</v>
      </c>
      <c r="AE14" s="185"/>
      <c r="AF14" s="185"/>
      <c r="AG14" s="185"/>
      <c r="AH14" s="185"/>
      <c r="AI14" s="185"/>
      <c r="AJ14" s="186"/>
      <c r="AK14" s="184" t="s">
        <v>521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v>50</v>
      </c>
      <c r="Q15" s="185"/>
      <c r="R15" s="185"/>
      <c r="S15" s="185"/>
      <c r="T15" s="185"/>
      <c r="U15" s="185"/>
      <c r="V15" s="186"/>
      <c r="W15" s="184" t="s">
        <v>522</v>
      </c>
      <c r="X15" s="185"/>
      <c r="Y15" s="185"/>
      <c r="Z15" s="185"/>
      <c r="AA15" s="185"/>
      <c r="AB15" s="185"/>
      <c r="AC15" s="186"/>
      <c r="AD15" s="184">
        <v>13</v>
      </c>
      <c r="AE15" s="185"/>
      <c r="AF15" s="185"/>
      <c r="AG15" s="185"/>
      <c r="AH15" s="185"/>
      <c r="AI15" s="185"/>
      <c r="AJ15" s="186"/>
      <c r="AK15" s="184">
        <v>39</v>
      </c>
      <c r="AL15" s="185"/>
      <c r="AM15" s="185"/>
      <c r="AN15" s="185"/>
      <c r="AO15" s="185"/>
      <c r="AP15" s="185"/>
      <c r="AQ15" s="186"/>
      <c r="AR15" s="184" t="s">
        <v>527</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522</v>
      </c>
      <c r="Q16" s="185"/>
      <c r="R16" s="185"/>
      <c r="S16" s="185"/>
      <c r="T16" s="185"/>
      <c r="U16" s="185"/>
      <c r="V16" s="186"/>
      <c r="W16" s="184">
        <v>-13</v>
      </c>
      <c r="X16" s="185"/>
      <c r="Y16" s="185"/>
      <c r="Z16" s="185"/>
      <c r="AA16" s="185"/>
      <c r="AB16" s="185"/>
      <c r="AC16" s="186"/>
      <c r="AD16" s="184">
        <v>-39</v>
      </c>
      <c r="AE16" s="185"/>
      <c r="AF16" s="185"/>
      <c r="AG16" s="185"/>
      <c r="AH16" s="185"/>
      <c r="AI16" s="185"/>
      <c r="AJ16" s="186"/>
      <c r="AK16" s="184" t="s">
        <v>522</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522</v>
      </c>
      <c r="Q17" s="185"/>
      <c r="R17" s="185"/>
      <c r="S17" s="185"/>
      <c r="T17" s="185"/>
      <c r="U17" s="185"/>
      <c r="V17" s="186"/>
      <c r="W17" s="184" t="s">
        <v>521</v>
      </c>
      <c r="X17" s="185"/>
      <c r="Y17" s="185"/>
      <c r="Z17" s="185"/>
      <c r="AA17" s="185"/>
      <c r="AB17" s="185"/>
      <c r="AC17" s="186"/>
      <c r="AD17" s="184" t="s">
        <v>521</v>
      </c>
      <c r="AE17" s="185"/>
      <c r="AF17" s="185"/>
      <c r="AG17" s="185"/>
      <c r="AH17" s="185"/>
      <c r="AI17" s="185"/>
      <c r="AJ17" s="186"/>
      <c r="AK17" s="184" t="s">
        <v>521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85</v>
      </c>
      <c r="Q18" s="656"/>
      <c r="R18" s="656"/>
      <c r="S18" s="656"/>
      <c r="T18" s="656"/>
      <c r="U18" s="656"/>
      <c r="V18" s="657"/>
      <c r="W18" s="655">
        <f>SUM(W13:AC17)</f>
        <v>80</v>
      </c>
      <c r="X18" s="656"/>
      <c r="Y18" s="656"/>
      <c r="Z18" s="656"/>
      <c r="AA18" s="656"/>
      <c r="AB18" s="656"/>
      <c r="AC18" s="657"/>
      <c r="AD18" s="655">
        <f t="shared" ref="AD18" si="0">SUM(AD13:AJ17)</f>
        <v>69</v>
      </c>
      <c r="AE18" s="656"/>
      <c r="AF18" s="656"/>
      <c r="AG18" s="656"/>
      <c r="AH18" s="656"/>
      <c r="AI18" s="656"/>
      <c r="AJ18" s="657"/>
      <c r="AK18" s="655">
        <f t="shared" ref="AK18" si="1">SUM(AK13:AQ17)</f>
        <v>134</v>
      </c>
      <c r="AL18" s="656"/>
      <c r="AM18" s="656"/>
      <c r="AN18" s="656"/>
      <c r="AO18" s="656"/>
      <c r="AP18" s="656"/>
      <c r="AQ18" s="657"/>
      <c r="AR18" s="655">
        <f t="shared" ref="AR18" si="2">SUM(AR13:AX17)</f>
        <v>95</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8</v>
      </c>
      <c r="Q19" s="185"/>
      <c r="R19" s="185"/>
      <c r="S19" s="185"/>
      <c r="T19" s="185"/>
      <c r="U19" s="185"/>
      <c r="V19" s="186"/>
      <c r="W19" s="184">
        <v>76</v>
      </c>
      <c r="X19" s="185"/>
      <c r="Y19" s="185"/>
      <c r="Z19" s="185"/>
      <c r="AA19" s="185"/>
      <c r="AB19" s="185"/>
      <c r="AC19" s="186"/>
      <c r="AD19" s="184">
        <v>59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9.4117647058823528E-2</v>
      </c>
      <c r="Q20" s="659"/>
      <c r="R20" s="659"/>
      <c r="S20" s="659"/>
      <c r="T20" s="659"/>
      <c r="U20" s="659"/>
      <c r="V20" s="659"/>
      <c r="W20" s="659">
        <f>IF(W18=0, "-", W19/W18)</f>
        <v>0.95</v>
      </c>
      <c r="X20" s="659"/>
      <c r="Y20" s="659"/>
      <c r="Z20" s="659"/>
      <c r="AA20" s="659"/>
      <c r="AB20" s="659"/>
      <c r="AC20" s="659"/>
      <c r="AD20" s="659">
        <f>IF(AD18=0, "-", AD19/AD18)</f>
        <v>0.85507246376811596</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481</v>
      </c>
      <c r="AV22" s="80"/>
      <c r="AW22" s="81" t="s">
        <v>360</v>
      </c>
      <c r="AX22" s="82"/>
    </row>
    <row r="23" spans="1:50" ht="22.5" customHeight="1" x14ac:dyDescent="0.15">
      <c r="A23" s="139"/>
      <c r="B23" s="137"/>
      <c r="C23" s="137"/>
      <c r="D23" s="137"/>
      <c r="E23" s="137"/>
      <c r="F23" s="138"/>
      <c r="G23" s="83" t="s">
        <v>475</v>
      </c>
      <c r="H23" s="84"/>
      <c r="I23" s="84"/>
      <c r="J23" s="84"/>
      <c r="K23" s="84"/>
      <c r="L23" s="84"/>
      <c r="M23" s="84"/>
      <c r="N23" s="84"/>
      <c r="O23" s="85"/>
      <c r="P23" s="228" t="s">
        <v>508</v>
      </c>
      <c r="Q23" s="243"/>
      <c r="R23" s="243"/>
      <c r="S23" s="243"/>
      <c r="T23" s="243"/>
      <c r="U23" s="243"/>
      <c r="V23" s="243"/>
      <c r="W23" s="243"/>
      <c r="X23" s="244"/>
      <c r="Y23" s="237" t="s">
        <v>14</v>
      </c>
      <c r="Z23" s="238"/>
      <c r="AA23" s="239"/>
      <c r="AB23" s="176" t="s">
        <v>478</v>
      </c>
      <c r="AC23" s="177"/>
      <c r="AD23" s="177"/>
      <c r="AE23" s="97">
        <v>77</v>
      </c>
      <c r="AF23" s="98"/>
      <c r="AG23" s="98"/>
      <c r="AH23" s="98"/>
      <c r="AI23" s="99"/>
      <c r="AJ23" s="97">
        <v>73</v>
      </c>
      <c r="AK23" s="98"/>
      <c r="AL23" s="98"/>
      <c r="AM23" s="98"/>
      <c r="AN23" s="99"/>
      <c r="AO23" s="97" t="s">
        <v>507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478</v>
      </c>
      <c r="AC24" s="206"/>
      <c r="AD24" s="206"/>
      <c r="AE24" s="97">
        <v>80</v>
      </c>
      <c r="AF24" s="98"/>
      <c r="AG24" s="98"/>
      <c r="AH24" s="98"/>
      <c r="AI24" s="99"/>
      <c r="AJ24" s="97">
        <v>79</v>
      </c>
      <c r="AK24" s="98"/>
      <c r="AL24" s="98"/>
      <c r="AM24" s="98"/>
      <c r="AN24" s="99"/>
      <c r="AO24" s="97">
        <v>78</v>
      </c>
      <c r="AP24" s="98"/>
      <c r="AQ24" s="98"/>
      <c r="AR24" s="98"/>
      <c r="AS24" s="99"/>
      <c r="AT24" s="97" t="s">
        <v>481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96</v>
      </c>
      <c r="AF25" s="98"/>
      <c r="AG25" s="98"/>
      <c r="AH25" s="98"/>
      <c r="AI25" s="99"/>
      <c r="AJ25" s="97">
        <v>92</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476</v>
      </c>
      <c r="H68" s="243"/>
      <c r="I68" s="243"/>
      <c r="J68" s="243"/>
      <c r="K68" s="243"/>
      <c r="L68" s="243"/>
      <c r="M68" s="243"/>
      <c r="N68" s="243"/>
      <c r="O68" s="243"/>
      <c r="P68" s="243"/>
      <c r="Q68" s="243"/>
      <c r="R68" s="243"/>
      <c r="S68" s="243"/>
      <c r="T68" s="243"/>
      <c r="U68" s="243"/>
      <c r="V68" s="243"/>
      <c r="W68" s="243"/>
      <c r="X68" s="244"/>
      <c r="Y68" s="624" t="s">
        <v>66</v>
      </c>
      <c r="Z68" s="625"/>
      <c r="AA68" s="626"/>
      <c r="AB68" s="120" t="s">
        <v>482</v>
      </c>
      <c r="AC68" s="121"/>
      <c r="AD68" s="122"/>
      <c r="AE68" s="97">
        <v>1</v>
      </c>
      <c r="AF68" s="98"/>
      <c r="AG68" s="98"/>
      <c r="AH68" s="98"/>
      <c r="AI68" s="99"/>
      <c r="AJ68" s="97">
        <v>3</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4</v>
      </c>
      <c r="AF69" s="98"/>
      <c r="AG69" s="98"/>
      <c r="AH69" s="98"/>
      <c r="AI69" s="99"/>
      <c r="AJ69" s="97">
        <v>3</v>
      </c>
      <c r="AK69" s="98"/>
      <c r="AL69" s="98"/>
      <c r="AM69" s="98"/>
      <c r="AN69" s="99"/>
      <c r="AO69" s="97">
        <v>4</v>
      </c>
      <c r="AP69" s="98"/>
      <c r="AQ69" s="98"/>
      <c r="AR69" s="98"/>
      <c r="AS69" s="99"/>
      <c r="AT69" s="97" t="s">
        <v>480</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3" t="s">
        <v>17</v>
      </c>
      <c r="Z83" s="544"/>
      <c r="AA83" s="545"/>
      <c r="AB83" s="671" t="s">
        <v>482</v>
      </c>
      <c r="AC83" s="124"/>
      <c r="AD83" s="125"/>
      <c r="AE83" s="214">
        <f>8/1</f>
        <v>8</v>
      </c>
      <c r="AF83" s="215"/>
      <c r="AG83" s="215"/>
      <c r="AH83" s="215"/>
      <c r="AI83" s="215"/>
      <c r="AJ83" s="214">
        <f>76/3</f>
        <v>25.333333333333332</v>
      </c>
      <c r="AK83" s="215"/>
      <c r="AL83" s="215"/>
      <c r="AM83" s="215"/>
      <c r="AN83" s="215"/>
      <c r="AO83" s="214">
        <f>59/4</f>
        <v>14.75</v>
      </c>
      <c r="AP83" s="215"/>
      <c r="AQ83" s="215"/>
      <c r="AR83" s="215"/>
      <c r="AS83" s="215"/>
      <c r="AT83" s="97" t="s">
        <v>479</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483</v>
      </c>
      <c r="AC84" s="101"/>
      <c r="AD84" s="102"/>
      <c r="AE84" s="100" t="s">
        <v>517</v>
      </c>
      <c r="AF84" s="101"/>
      <c r="AG84" s="101"/>
      <c r="AH84" s="101"/>
      <c r="AI84" s="102"/>
      <c r="AJ84" s="100" t="s">
        <v>518</v>
      </c>
      <c r="AK84" s="101"/>
      <c r="AL84" s="101"/>
      <c r="AM84" s="101"/>
      <c r="AN84" s="102"/>
      <c r="AO84" s="100" t="s">
        <v>519</v>
      </c>
      <c r="AP84" s="101"/>
      <c r="AQ84" s="101"/>
      <c r="AR84" s="101"/>
      <c r="AS84" s="102"/>
      <c r="AT84" s="100" t="s">
        <v>479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2.25" customHeight="1" x14ac:dyDescent="0.15">
      <c r="A98" s="608"/>
      <c r="B98" s="609"/>
      <c r="C98" s="540" t="s">
        <v>484</v>
      </c>
      <c r="D98" s="541"/>
      <c r="E98" s="541"/>
      <c r="F98" s="541"/>
      <c r="G98" s="541"/>
      <c r="H98" s="541"/>
      <c r="I98" s="541"/>
      <c r="J98" s="541"/>
      <c r="K98" s="542"/>
      <c r="L98" s="184">
        <v>95</v>
      </c>
      <c r="M98" s="185"/>
      <c r="N98" s="185"/>
      <c r="O98" s="185"/>
      <c r="P98" s="185"/>
      <c r="Q98" s="186"/>
      <c r="R98" s="184">
        <v>95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95</v>
      </c>
      <c r="M104" s="601"/>
      <c r="N104" s="601"/>
      <c r="O104" s="601"/>
      <c r="P104" s="601"/>
      <c r="Q104" s="602"/>
      <c r="R104" s="600">
        <f>SUM(R98:W103)</f>
        <v>95</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497</v>
      </c>
      <c r="AH108" s="348"/>
      <c r="AI108" s="348"/>
      <c r="AJ108" s="348"/>
      <c r="AK108" s="348"/>
      <c r="AL108" s="348"/>
      <c r="AM108" s="348"/>
      <c r="AN108" s="348"/>
      <c r="AO108" s="348"/>
      <c r="AP108" s="348"/>
      <c r="AQ108" s="348"/>
      <c r="AR108" s="348"/>
      <c r="AS108" s="348"/>
      <c r="AT108" s="348"/>
      <c r="AU108" s="348"/>
      <c r="AV108" s="348"/>
      <c r="AW108" s="348"/>
      <c r="AX108" s="349"/>
    </row>
    <row r="109" spans="1:50" ht="34.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3.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498</v>
      </c>
      <c r="AH110" s="247"/>
      <c r="AI110" s="247"/>
      <c r="AJ110" s="247"/>
      <c r="AK110" s="247"/>
      <c r="AL110" s="247"/>
      <c r="AM110" s="247"/>
      <c r="AN110" s="247"/>
      <c r="AO110" s="247"/>
      <c r="AP110" s="247"/>
      <c r="AQ110" s="247"/>
      <c r="AR110" s="247"/>
      <c r="AS110" s="247"/>
      <c r="AT110" s="247"/>
      <c r="AU110" s="247"/>
      <c r="AV110" s="247"/>
      <c r="AW110" s="247"/>
      <c r="AX110" s="328"/>
    </row>
    <row r="111" spans="1:50" ht="39.7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524</v>
      </c>
      <c r="AH111" s="280"/>
      <c r="AI111" s="280"/>
      <c r="AJ111" s="280"/>
      <c r="AK111" s="280"/>
      <c r="AL111" s="280"/>
      <c r="AM111" s="280"/>
      <c r="AN111" s="280"/>
      <c r="AO111" s="280"/>
      <c r="AP111" s="280"/>
      <c r="AQ111" s="280"/>
      <c r="AR111" s="280"/>
      <c r="AS111" s="280"/>
      <c r="AT111" s="280"/>
      <c r="AU111" s="280"/>
      <c r="AV111" s="280"/>
      <c r="AW111" s="280"/>
      <c r="AX111" s="281"/>
    </row>
    <row r="112" spans="1:50" ht="39.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512</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513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t="s">
        <v>502</v>
      </c>
      <c r="AH114" s="259"/>
      <c r="AI114" s="259"/>
      <c r="AJ114" s="259"/>
      <c r="AK114" s="259"/>
      <c r="AL114" s="259"/>
      <c r="AM114" s="259"/>
      <c r="AN114" s="259"/>
      <c r="AO114" s="259"/>
      <c r="AP114" s="259"/>
      <c r="AQ114" s="259"/>
      <c r="AR114" s="259"/>
      <c r="AS114" s="259"/>
      <c r="AT114" s="259"/>
      <c r="AU114" s="259"/>
      <c r="AV114" s="259"/>
      <c r="AW114" s="259"/>
      <c r="AX114" s="283"/>
    </row>
    <row r="115" spans="1:64" ht="28.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525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485</v>
      </c>
      <c r="AE116" s="262"/>
      <c r="AF116" s="262"/>
      <c r="AG116" s="589" t="s">
        <v>496</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526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4.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523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36.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514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485</v>
      </c>
      <c r="AE122" s="277"/>
      <c r="AF122" s="277"/>
      <c r="AG122" s="323" t="s">
        <v>481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2" customHeight="1" x14ac:dyDescent="0.15">
      <c r="A124" s="251"/>
      <c r="B124" s="252"/>
      <c r="C124" s="284" t="s">
        <v>480</v>
      </c>
      <c r="D124" s="285"/>
      <c r="E124" s="285"/>
      <c r="F124" s="285"/>
      <c r="G124" s="285"/>
      <c r="H124" s="285"/>
      <c r="I124" s="285"/>
      <c r="J124" s="285"/>
      <c r="K124" s="285"/>
      <c r="L124" s="285"/>
      <c r="M124" s="285"/>
      <c r="N124" s="285"/>
      <c r="O124" s="286"/>
      <c r="P124" s="293" t="s">
        <v>481</v>
      </c>
      <c r="Q124" s="293"/>
      <c r="R124" s="293"/>
      <c r="S124" s="294"/>
      <c r="T124" s="258" t="s">
        <v>481</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2" customHeight="1" x14ac:dyDescent="0.15">
      <c r="A125" s="253"/>
      <c r="B125" s="254"/>
      <c r="C125" s="287" t="s">
        <v>480</v>
      </c>
      <c r="D125" s="288"/>
      <c r="E125" s="288"/>
      <c r="F125" s="288"/>
      <c r="G125" s="288"/>
      <c r="H125" s="288"/>
      <c r="I125" s="288"/>
      <c r="J125" s="288"/>
      <c r="K125" s="288"/>
      <c r="L125" s="288"/>
      <c r="M125" s="288"/>
      <c r="N125" s="288"/>
      <c r="O125" s="289"/>
      <c r="P125" s="295" t="s">
        <v>480</v>
      </c>
      <c r="Q125" s="295"/>
      <c r="R125" s="295"/>
      <c r="S125" s="296"/>
      <c r="T125" s="560" t="s">
        <v>480</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67.5" customHeight="1" x14ac:dyDescent="0.15">
      <c r="A126" s="263" t="s">
        <v>58</v>
      </c>
      <c r="B126" s="393"/>
      <c r="C126" s="383" t="s">
        <v>64</v>
      </c>
      <c r="D126" s="431"/>
      <c r="E126" s="431"/>
      <c r="F126" s="432"/>
      <c r="G126" s="387" t="s">
        <v>516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36" customHeight="1" thickBot="1" x14ac:dyDescent="0.2">
      <c r="A127" s="394"/>
      <c r="B127" s="395"/>
      <c r="C127" s="584" t="s">
        <v>68</v>
      </c>
      <c r="D127" s="585"/>
      <c r="E127" s="585"/>
      <c r="F127" s="586"/>
      <c r="G127" s="587" t="s">
        <v>515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14" customHeight="1" thickBot="1" x14ac:dyDescent="0.2">
      <c r="A129" s="430" t="s">
        <v>530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11.75" customHeight="1" thickBot="1" x14ac:dyDescent="0.2">
      <c r="A131" s="390" t="s">
        <v>307</v>
      </c>
      <c r="B131" s="391"/>
      <c r="C131" s="391"/>
      <c r="D131" s="391"/>
      <c r="E131" s="392"/>
      <c r="F131" s="423" t="s">
        <v>529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528</v>
      </c>
      <c r="B133" s="558"/>
      <c r="C133" s="558"/>
      <c r="D133" s="558"/>
      <c r="E133" s="559"/>
      <c r="F133" s="426" t="s">
        <v>532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185</v>
      </c>
      <c r="H137" s="549"/>
      <c r="I137" s="549"/>
      <c r="J137" s="549"/>
      <c r="K137" s="549"/>
      <c r="L137" s="549"/>
      <c r="M137" s="549"/>
      <c r="N137" s="549"/>
      <c r="O137" s="549"/>
      <c r="P137" s="550"/>
      <c r="Q137" s="320" t="s">
        <v>225</v>
      </c>
      <c r="R137" s="320"/>
      <c r="S137" s="320"/>
      <c r="T137" s="320"/>
      <c r="U137" s="320"/>
      <c r="V137" s="320"/>
      <c r="W137" s="548">
        <v>176</v>
      </c>
      <c r="X137" s="549"/>
      <c r="Y137" s="549"/>
      <c r="Z137" s="549"/>
      <c r="AA137" s="549"/>
      <c r="AB137" s="549"/>
      <c r="AC137" s="549"/>
      <c r="AD137" s="549"/>
      <c r="AE137" s="549"/>
      <c r="AF137" s="550"/>
      <c r="AG137" s="320" t="s">
        <v>226</v>
      </c>
      <c r="AH137" s="320"/>
      <c r="AI137" s="320"/>
      <c r="AJ137" s="320"/>
      <c r="AK137" s="320"/>
      <c r="AL137" s="320"/>
      <c r="AM137" s="520">
        <v>185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241</v>
      </c>
      <c r="H138" s="318"/>
      <c r="I138" s="318"/>
      <c r="J138" s="318"/>
      <c r="K138" s="318"/>
      <c r="L138" s="318"/>
      <c r="M138" s="318"/>
      <c r="N138" s="318"/>
      <c r="O138" s="318"/>
      <c r="P138" s="319"/>
      <c r="Q138" s="429" t="s">
        <v>228</v>
      </c>
      <c r="R138" s="429"/>
      <c r="S138" s="429"/>
      <c r="T138" s="429"/>
      <c r="U138" s="429"/>
      <c r="V138" s="429"/>
      <c r="W138" s="317">
        <v>238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487</v>
      </c>
      <c r="H180" s="362"/>
      <c r="I180" s="362"/>
      <c r="J180" s="362"/>
      <c r="K180" s="363"/>
      <c r="L180" s="364" t="s">
        <v>488</v>
      </c>
      <c r="M180" s="365"/>
      <c r="N180" s="365"/>
      <c r="O180" s="365"/>
      <c r="P180" s="365"/>
      <c r="Q180" s="365"/>
      <c r="R180" s="365"/>
      <c r="S180" s="365"/>
      <c r="T180" s="365"/>
      <c r="U180" s="365"/>
      <c r="V180" s="365"/>
      <c r="W180" s="365"/>
      <c r="X180" s="366"/>
      <c r="Y180" s="396">
        <v>9.6170000000000009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9.6170000000000009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489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487</v>
      </c>
      <c r="H193" s="362"/>
      <c r="I193" s="362"/>
      <c r="J193" s="362"/>
      <c r="K193" s="363"/>
      <c r="L193" s="364" t="s">
        <v>488</v>
      </c>
      <c r="M193" s="365"/>
      <c r="N193" s="365"/>
      <c r="O193" s="365"/>
      <c r="P193" s="365"/>
      <c r="Q193" s="365"/>
      <c r="R193" s="365"/>
      <c r="S193" s="365"/>
      <c r="T193" s="365"/>
      <c r="U193" s="365"/>
      <c r="V193" s="365"/>
      <c r="W193" s="365"/>
      <c r="X193" s="366"/>
      <c r="Y193" s="396">
        <v>24.167000000000002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24.167000000000002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490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487</v>
      </c>
      <c r="H206" s="362"/>
      <c r="I206" s="362"/>
      <c r="J206" s="362"/>
      <c r="K206" s="363"/>
      <c r="L206" s="364" t="s">
        <v>488</v>
      </c>
      <c r="M206" s="365"/>
      <c r="N206" s="365"/>
      <c r="O206" s="365"/>
      <c r="P206" s="365"/>
      <c r="Q206" s="365"/>
      <c r="R206" s="365"/>
      <c r="S206" s="365"/>
      <c r="T206" s="365"/>
      <c r="U206" s="365"/>
      <c r="V206" s="365"/>
      <c r="W206" s="365"/>
      <c r="X206" s="366"/>
      <c r="Y206" s="396">
        <v>12.51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12.51</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509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487</v>
      </c>
      <c r="H219" s="362"/>
      <c r="I219" s="362"/>
      <c r="J219" s="362"/>
      <c r="K219" s="363"/>
      <c r="L219" s="364" t="s">
        <v>488</v>
      </c>
      <c r="M219" s="365"/>
      <c r="N219" s="365"/>
      <c r="O219" s="365"/>
      <c r="P219" s="365"/>
      <c r="Q219" s="365"/>
      <c r="R219" s="365"/>
      <c r="S219" s="365"/>
      <c r="T219" s="365"/>
      <c r="U219" s="365"/>
      <c r="V219" s="365"/>
      <c r="W219" s="365"/>
      <c r="X219" s="366"/>
      <c r="Y219" s="396">
        <v>12.9</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12.9</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491</v>
      </c>
      <c r="D236" s="574"/>
      <c r="E236" s="574"/>
      <c r="F236" s="574"/>
      <c r="G236" s="574"/>
      <c r="H236" s="574"/>
      <c r="I236" s="574"/>
      <c r="J236" s="574"/>
      <c r="K236" s="574"/>
      <c r="L236" s="574"/>
      <c r="M236" s="575" t="s">
        <v>500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9.6170000000000009</v>
      </c>
      <c r="AL236" s="577"/>
      <c r="AM236" s="577"/>
      <c r="AN236" s="577"/>
      <c r="AO236" s="577"/>
      <c r="AP236" s="578"/>
      <c r="AQ236" s="575" t="s">
        <v>510</v>
      </c>
      <c r="AR236" s="574"/>
      <c r="AS236" s="574"/>
      <c r="AT236" s="574"/>
      <c r="AU236" s="576" t="s">
        <v>480</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492</v>
      </c>
      <c r="D269" s="574"/>
      <c r="E269" s="574"/>
      <c r="F269" s="574"/>
      <c r="G269" s="574"/>
      <c r="H269" s="574"/>
      <c r="I269" s="574"/>
      <c r="J269" s="574"/>
      <c r="K269" s="574"/>
      <c r="L269" s="574"/>
      <c r="M269" s="575" t="s">
        <v>501</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24.167000000000002</v>
      </c>
      <c r="AL269" s="577"/>
      <c r="AM269" s="577"/>
      <c r="AN269" s="577"/>
      <c r="AO269" s="577"/>
      <c r="AP269" s="578"/>
      <c r="AQ269" s="575" t="s">
        <v>510</v>
      </c>
      <c r="AR269" s="574"/>
      <c r="AS269" s="574"/>
      <c r="AT269" s="574"/>
      <c r="AU269" s="576" t="s">
        <v>480</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493</v>
      </c>
      <c r="D302" s="574"/>
      <c r="E302" s="574"/>
      <c r="F302" s="574"/>
      <c r="G302" s="574"/>
      <c r="H302" s="574"/>
      <c r="I302" s="574"/>
      <c r="J302" s="574"/>
      <c r="K302" s="574"/>
      <c r="L302" s="574"/>
      <c r="M302" s="575" t="s">
        <v>501</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12.51</v>
      </c>
      <c r="AL302" s="577"/>
      <c r="AM302" s="577"/>
      <c r="AN302" s="577"/>
      <c r="AO302" s="577"/>
      <c r="AP302" s="578"/>
      <c r="AQ302" s="575" t="s">
        <v>510</v>
      </c>
      <c r="AR302" s="574"/>
      <c r="AS302" s="574"/>
      <c r="AT302" s="574"/>
      <c r="AU302" s="576" t="s">
        <v>480</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503</v>
      </c>
      <c r="D335" s="574"/>
      <c r="E335" s="574"/>
      <c r="F335" s="574"/>
      <c r="G335" s="574"/>
      <c r="H335" s="574"/>
      <c r="I335" s="574"/>
      <c r="J335" s="574"/>
      <c r="K335" s="574"/>
      <c r="L335" s="574"/>
      <c r="M335" s="575" t="s">
        <v>504</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12.89</v>
      </c>
      <c r="AL335" s="577"/>
      <c r="AM335" s="577"/>
      <c r="AN335" s="577"/>
      <c r="AO335" s="577"/>
      <c r="AP335" s="578"/>
      <c r="AQ335" s="575" t="s">
        <v>510</v>
      </c>
      <c r="AR335" s="574"/>
      <c r="AS335" s="574"/>
      <c r="AT335" s="574"/>
      <c r="AU335" s="576" t="s">
        <v>505</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O25:AS25">
    <cfRule type="expression" dxfId="783" priority="45">
      <formula>IF(AND(AO25&gt;=0, RIGHT(TEXT(AO25,"0.#"),1)&lt;&gt;"."),TRUE,FALSE)</formula>
    </cfRule>
    <cfRule type="expression" dxfId="782" priority="46">
      <formula>IF(AND(AO25&gt;=0, RIGHT(TEXT(AO25,"0.#"),1)="."),TRUE,FALSE)</formula>
    </cfRule>
    <cfRule type="expression" dxfId="781" priority="47">
      <formula>IF(AND(AO25&lt;0, RIGHT(TEXT(AO25,"0.#"),1)&lt;&gt;"."),TRUE,FALSE)</formula>
    </cfRule>
    <cfRule type="expression" dxfId="780" priority="48">
      <formula>IF(AND(AO25&lt;0, RIGHT(TEXT(AO25,"0.#"),1)="."),TRUE,FALSE)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76200</xdr:rowOff>
                  </from>
                  <to>
                    <xdr:col>48</xdr:col>
                    <xdr:colOff>76200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230</xdr:row>
                    <xdr:rowOff>209550</xdr:rowOff>
                  </from>
                  <to>
                    <xdr:col>44</xdr:col>
                    <xdr:colOff>180975</xdr:colOff>
                    <xdr:row>231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498</xdr:row>
                    <xdr:rowOff>123825</xdr:rowOff>
                  </from>
                  <to>
                    <xdr:col>44</xdr:col>
                    <xdr:colOff>180975</xdr:colOff>
                    <xdr:row>500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464</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2015-08-18T08:00:40Z</cp:lastPrinted>
  <dcterms:created xsi:type="dcterms:W3CDTF">2012-03-13T00:50:25Z</dcterms:created>
  <dcterms:modified xsi:type="dcterms:W3CDTF">2015-08-31T11:41:43Z</dcterms:modified>
</cp:coreProperties>
</file>