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 yWindow="-132" windowWidth="15180"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51" i="3" l="1"/>
  <c r="AQ251"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<sst xmlns="http://schemas.openxmlformats.org/spreadsheetml/2006/main" count="804" uniqueCount="479">
  <si>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</si>
  <si>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</si>
  <si>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</si>
  <si>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</si>
  <si>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</si>
  <si>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</si>
  <si>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</si>
  <si>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</si>
  <si>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</si>
  <si>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</si>
  <si>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</si>
  <si>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</si>
  <si>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</si>
  <si>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</si>
  <si>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</si>
  <si>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</si>
  <si>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</si>
  <si>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</si>
  <si>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</si>
  <si>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</si>
  <si>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</si>
  <si>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</si>
  <si>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</si>
  <si>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</si>
  <si>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</si>
  <si>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</si>
  <si>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</si>
  <si>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</si>
  <si>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</si>
  <si>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</si>
  <si>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</si>
  <si>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</si>
  <si>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</si>
  <si>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</si>
  <si>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</si>
  <si>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</si>
  <si>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</si>
  <si>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</si>
  <si>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</si>
  <si>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</si>
  <si>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</si>
  <si>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</si>
  <si>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</si>
  <si>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</si>
  <si>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</si>
  <si>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</si>
  <si>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</si>
  <si>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</si>
  <si>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</si>
  <si>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</si>
  <si>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</si>
  <si>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</si>
  <si>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</si>
  <si>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</si>
  <si>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</si>
  <si>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</si>
  <si>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</si>
  <si>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</si>
  <si>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</si>
  <si>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</si>
  <si>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</si>
  <si>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</si>
  <si>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</si>
  <si>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</si>
  <si>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</si>
  <si>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</si>
  <si>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</si>
  <si>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</si>
  <si>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</si>
  <si>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</si>
  <si>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</si>
  <si>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</si>
  <si>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</si>
  <si>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</si>
  <si>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</si>
  <si>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</si>
  <si>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</si>
  <si>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</si>
  <si>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</si>
  <si>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</si>
  <si>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</si>
  <si>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</si>
  <si>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</si>
  <si>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</si>
  <si>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</si>
  <si>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</si>
  <si>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</si>
  <si>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</si>
  <si>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</si>
  <si>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</si>
  <si>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</si>
  <si>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</si>
  <si>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</si>
  <si>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</si>
  <si>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</si>
  <si>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</si>
  <si>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</si>
  <si>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</si>
  <si>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</si>
  <si>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</si>
  <si>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</si>
  <si>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</si>
  <si>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</si>
  <si>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</si>
  <si>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</si>
  <si>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</si>
  <si>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</si>
  <si>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</si>
  <si>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</si>
  <si>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</si>
  <si>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</si>
  <si>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</si>
  <si>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</si>
  <si>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</si>
  <si>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</si>
  <si>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</si>
  <si>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</si>
  <si>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</si>
  <si>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</si>
  <si>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</si>
  <si>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</si>
  <si>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</si>
  <si>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</si>
  <si>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</si>
  <si>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</si>
  <si>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</si>
  <si>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</si>
  <si>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</si>
  <si>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</si>
  <si>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</si>
  <si>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</si>
  <si>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</si>
  <si>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</si>
  <si>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</si>
  <si>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</si>
  <si>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</si>
  <si>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</si>
  <si>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</si>
  <si>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</si>
  <si>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</si>
  <si>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</si>
  <si>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</si>
  <si>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</si>
  <si>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</si>
  <si>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</si>
  <si>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</si>
  <si>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</si>
  <si>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</si>
  <si>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</si>
  <si>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</si>
  <si>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</si>
  <si>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</si>
  <si>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</si>
  <si>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</si>
  <si>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</si>
  <si>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</si>
  <si>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</si>
  <si>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</si>
  <si>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</si>
  <si>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</si>
  <si>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</si>
  <si>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</si>
  <si>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</si>
  <si>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</si>
  <si>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</si>
  <si>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</si>
  <si>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</si>
  <si>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</si>
  <si>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</si>
  <si>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</si>
  <si>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</si>
  <si>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</si>
  <si>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</si>
  <si>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</si>
  <si>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</si>
  <si>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</si>
  <si>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</si>
  <si>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</si>
  <si>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</si>
  <si>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</si>
  <si>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</si>
  <si>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</si>
  <si>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</si>
  <si>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</si>
  <si>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</si>
  <si>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</si>
  <si>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</si>
  <si>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</si>
  <si>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</si>
  <si>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</si>
  <si>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</si>
  <si>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</si>
  <si>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</si>
  <si>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</si>
  <si>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</si>
  <si>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</si>
  <si>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</si>
  <si>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</si>
  <si>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</si>
  <si>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</si>
  <si>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</si>
  <si>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</si>
  <si>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</si>
  <si>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</si>
  <si>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</si>
  <si>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</si>
  <si>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</si>
  <si>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</si>
  <si>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</si>
  <si>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</si>
  <si>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</si>
  <si>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</si>
  <si>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</si>
  <si>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</si>
  <si>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</si>
  <si>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</si>
  <si>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</si>
  <si>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</si>
  <si>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</si>
  <si>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</si>
  <si>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</si>
  <si>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</si>
  <si>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</si>
  <si>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</si>
  <si>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</si>
  <si>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</si>
  <si>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</si>
  <si>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</si>
  <si>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</si>
  <si>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</si>
  <si>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</si>
  <si>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</si>
  <si>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</si>
  <si>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</si>
  <si>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</si>
  <si>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</si>
  <si>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</si>
  <si>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</si>
  <si>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</si>
  <si>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</si>
  <si>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</si>
  <si>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</si>
  <si>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</si>
  <si>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</si>
  <si>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</si>
  <si>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</si>
  <si>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</si>
  <si>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</si>
  <si>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</si>
  <si>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</si>
  <si>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</si>
  <si>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</si>
  <si>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</si>
  <si>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</si>
  <si>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</si>
  <si>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</si>
  <si>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</si>
  <si>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</si>
  <si>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</si>
  <si>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</si>
  <si>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</si>
  <si>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</si>
  <si>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</si>
  <si>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</si>
  <si>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</si>
  <si>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</si>
  <si>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</si>
  <si>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</si>
  <si>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</si>
  <si>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</si>
  <si>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</si>
  <si>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</si>
  <si>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</si>
  <si>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</si>
  <si>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</si>
  <si>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</si>
  <si>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</si>
  <si>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</si>
  <si>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</si>
  <si>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</si>
  <si>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</si>
  <si>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</si>
  <si>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</si>
  <si>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</si>
  <si>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</si>
  <si>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</si>
  <si>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</si>
  <si>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</si>
  <si>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</si>
  <si>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</si>
  <si>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</si>
  <si>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</si>
  <si>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</si>
  <si>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</si>
  <si>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</si>
  <si>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</si>
  <si>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</si>
  <si>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</si>
  <si>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</si>
  <si>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</si>
  <si>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</si>
  <si>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</si>
  <si>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</si>
  <si>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</si>
  <si>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</si>
  <si>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</si>
  <si>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</si>
  <si>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</si>
  <si>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</si>
  <si>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</si>
  <si>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</si>
  <si>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</si>
  <si>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</si>
  <si>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</si>
  <si>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</si>
  <si>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</si>
  <si>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</si>
  <si>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</si>
  <si>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</si>
  <si>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</si>
  <si>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</si>
  <si>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</si>
  <si>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</si>
  <si>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</si>
  <si>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</si>
  <si>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</si>
  <si>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</si>
  <si>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</si>
  <si>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</si>
  <si>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</si>
  <si>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</si>
  <si>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</si>
  <si>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</si>
  <si>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</si>
  <si>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</si>
  <si>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</si>
  <si>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</si>
  <si>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</si>
  <si>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</si>
  <si>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</si>
  <si>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</si>
  <si>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</si>
  <si>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</si>
  <si>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</si>
  <si>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</si>
  <si>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</si>
  <si>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</si>
  <si>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</si>
  <si>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</si>
  <si>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</si>
  <si>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</si>
  <si>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</si>
  <si>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</si>
  <si>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</si>
  <si>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</si>
  <si>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</si>
  <si>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</si>
  <si>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</si>
  <si>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</si>
  <si>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</si>
  <si>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</si>
  <si>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</si>
  <si>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</si>
  <si>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</si>
  <si>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</si>
  <si>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</si>
  <si>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</si>
  <si>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</si>
  <si>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</si>
  <si>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</si>
  <si>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</si>
  <si>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</si>
  <si>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</si>
  <si>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</si>
  <si>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</si>
  <si>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</si>
  <si>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</si>
  <si>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</si>
  <si>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</si>
  <si>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</si>
  <si>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</si>
  <si>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地球環境局</t>
    <phoneticPr fontId="5"/>
  </si>
  <si>
    <t>地球温暖化対策課</t>
    <phoneticPr fontId="5"/>
  </si>
  <si>
    <t>調整官　名倉　良雄</t>
    <phoneticPr fontId="5"/>
  </si>
  <si>
    <t>1.地球温暖化対策の推進
 1-2 国内における温室効果ガスの排出抑制</t>
    <phoneticPr fontId="5"/>
  </si>
  <si>
    <t>エネルギー基本計画、科学技術基本計画</t>
    <phoneticPr fontId="5"/>
  </si>
  <si>
    <t>○</t>
  </si>
  <si>
    <t>早期に実用化が必要かつ可能な省エネルギー技術及び再生可能エネルギー導入技術の開発並びにグリーンイノベーションを推進するための実証研究を通じて、温室効果ガスの排出削減と再生可能エネルギー供給目標の達成を目指す。</t>
    <phoneticPr fontId="5"/>
  </si>
  <si>
    <t>エネルギー起源二酸化炭素の排出削減に寄与する技術について、優良技術を社会に組み込むための実証研究や、再生可能エネルギーの導入による自然環境及び生活環境への悪影響を克服する技術開発等について広く公募し、有識者から成る技術評価委員会により、優れた技術開発の提案であり、確実な実施体制を有すると判断された民間企業や公的研究機関等に対して委託・補助（補助率1/2）を行い、実施する。
なお、平成25年度以降は、新規課題の公募を実施せずに、平成24年度までに採択した課題のみを実施していく。</t>
    <phoneticPr fontId="5"/>
  </si>
  <si>
    <t>-</t>
    <phoneticPr fontId="5"/>
  </si>
  <si>
    <t>-</t>
    <phoneticPr fontId="5"/>
  </si>
  <si>
    <t>最終成果目標の実現に向け、各年度における事業目標を100%達成する。</t>
    <phoneticPr fontId="5"/>
  </si>
  <si>
    <t>-</t>
    <phoneticPr fontId="5"/>
  </si>
  <si>
    <t>件</t>
    <rPh sb="0" eb="1">
      <t>ケン</t>
    </rPh>
    <phoneticPr fontId="5"/>
  </si>
  <si>
    <t>採択事業のうち実用化した事業の割合</t>
    <phoneticPr fontId="5"/>
  </si>
  <si>
    <t>課題数</t>
    <rPh sb="0" eb="2">
      <t>カダイ</t>
    </rPh>
    <rPh sb="2" eb="3">
      <t>スウ</t>
    </rPh>
    <phoneticPr fontId="5"/>
  </si>
  <si>
    <t>技術開発及び実証研究実施件数</t>
    <phoneticPr fontId="5"/>
  </si>
  <si>
    <t>年間の執行額／事業件数　　</t>
    <phoneticPr fontId="5"/>
  </si>
  <si>
    <t>百万円／件　</t>
    <phoneticPr fontId="5"/>
  </si>
  <si>
    <t>3,861百万円÷31件</t>
    <phoneticPr fontId="5"/>
  </si>
  <si>
    <t>5,170百万円÷65件</t>
    <phoneticPr fontId="5"/>
  </si>
  <si>
    <t>‐</t>
  </si>
  <si>
    <t>全世界的な地球温暖化対策の強化が必要である。</t>
    <phoneticPr fontId="5"/>
  </si>
  <si>
    <t>早期に実用化が必要かつ可能なエネルギー起源二酸化炭素の排出抑制技術を国主導で推進し、地球温暖化対策の強化に寄与する。</t>
    <phoneticPr fontId="5"/>
  </si>
  <si>
    <t>新たな技術の開発・実証を対象としており、民間のリスクが大きいので、国が主導する必要がある。</t>
    <rPh sb="0" eb="1">
      <t>アラ</t>
    </rPh>
    <rPh sb="3" eb="5">
      <t>ギジュツ</t>
    </rPh>
    <rPh sb="6" eb="8">
      <t>カイハツ</t>
    </rPh>
    <rPh sb="9" eb="11">
      <t>ジッショウ</t>
    </rPh>
    <rPh sb="12" eb="14">
      <t>タイショウ</t>
    </rPh>
    <rPh sb="20" eb="22">
      <t>ミンカン</t>
    </rPh>
    <rPh sb="27" eb="28">
      <t>オオ</t>
    </rPh>
    <rPh sb="33" eb="34">
      <t>クニ</t>
    </rPh>
    <rPh sb="35" eb="37">
      <t>シュドウ</t>
    </rPh>
    <rPh sb="39" eb="41">
      <t>ヒツヨウ</t>
    </rPh>
    <phoneticPr fontId="5"/>
  </si>
  <si>
    <t>本事業は競争的資金であり、応募課題を第三者委員会で厳正に審査した上で委託・補助先を選定している。</t>
    <phoneticPr fontId="5"/>
  </si>
  <si>
    <t>補助率を１/２としており、受益者にも相応の負担を求めている。</t>
    <phoneticPr fontId="5"/>
  </si>
  <si>
    <t>契約時及び支出時において見積及び支出経費を精査することで、支出合理性を確保し、費目・使途を必要なものに限定する。</t>
    <phoneticPr fontId="5"/>
  </si>
  <si>
    <t>新たな技術の開発・実証のコストとしては妥当である。</t>
    <rPh sb="0" eb="1">
      <t>アラ</t>
    </rPh>
    <rPh sb="3" eb="5">
      <t>ギジュツ</t>
    </rPh>
    <rPh sb="6" eb="8">
      <t>カイハツ</t>
    </rPh>
    <rPh sb="9" eb="11">
      <t>ジッショウ</t>
    </rPh>
    <rPh sb="19" eb="21">
      <t>ダトウ</t>
    </rPh>
    <phoneticPr fontId="5"/>
  </si>
  <si>
    <t>第三者委員会の審査においてコストについても審査を行っており、コストが過剰であると判断された場合は減額を行う。</t>
    <phoneticPr fontId="5"/>
  </si>
  <si>
    <t>実証結果はおおむね当初の見込みを達成し、狙いとした技術開発、実証結果が得られている。</t>
    <phoneticPr fontId="5"/>
  </si>
  <si>
    <t>業務成果報告書を公表している。</t>
    <phoneticPr fontId="5"/>
  </si>
  <si>
    <t>外部専門家からなる第三者委員会において、毎年度各事業の進捗状況を確認し、問題点に対する改善策の助言や開発計画の見直し指示等を行うことで、事業計画、コスト等について精査し、効果的・効率的に事業を実施している。</t>
    <phoneticPr fontId="5"/>
  </si>
  <si>
    <t>平成27年度は繰越事業のみ実施する。</t>
    <phoneticPr fontId="5"/>
  </si>
  <si>
    <t>338</t>
    <phoneticPr fontId="5"/>
  </si>
  <si>
    <t>307</t>
    <phoneticPr fontId="5"/>
  </si>
  <si>
    <t>303</t>
    <phoneticPr fontId="5"/>
  </si>
  <si>
    <t>058</t>
    <phoneticPr fontId="5"/>
  </si>
  <si>
    <t>044</t>
    <phoneticPr fontId="5"/>
  </si>
  <si>
    <t>A.（一財）日本気象協会</t>
    <phoneticPr fontId="5"/>
  </si>
  <si>
    <t>共同研究費</t>
    <phoneticPr fontId="5"/>
  </si>
  <si>
    <t>人件費</t>
    <phoneticPr fontId="5"/>
  </si>
  <si>
    <t>（株）明電舎、北海電気工事（株）、北電総合設計（株）、北海道大学</t>
    <phoneticPr fontId="5"/>
  </si>
  <si>
    <t>開発業務に係る人件費</t>
    <phoneticPr fontId="5"/>
  </si>
  <si>
    <t>B.（株）東芝電力システム社</t>
    <phoneticPr fontId="5"/>
  </si>
  <si>
    <t>開発費</t>
    <phoneticPr fontId="5"/>
  </si>
  <si>
    <t>測量及試験費</t>
    <phoneticPr fontId="5"/>
  </si>
  <si>
    <t>人件費、旅費、機器リース費　等</t>
    <phoneticPr fontId="5"/>
  </si>
  <si>
    <t>計測器及び補修費、試験費　等</t>
    <phoneticPr fontId="5"/>
  </si>
  <si>
    <t>（一財）日本気象協会</t>
    <phoneticPr fontId="5"/>
  </si>
  <si>
    <t>（株）東芝電力流通・産業システム社</t>
    <phoneticPr fontId="5"/>
  </si>
  <si>
    <t>東京大学</t>
    <phoneticPr fontId="5"/>
  </si>
  <si>
    <t>（株）ＮＴＴファシリティーズ</t>
    <phoneticPr fontId="5"/>
  </si>
  <si>
    <t>大阪市立大学</t>
    <phoneticPr fontId="5"/>
  </si>
  <si>
    <t>（公財）京都高度技術研究所</t>
    <phoneticPr fontId="5"/>
  </si>
  <si>
    <t>日野自動車（株）</t>
    <phoneticPr fontId="5"/>
  </si>
  <si>
    <t>大栄環境（株）</t>
    <phoneticPr fontId="5"/>
  </si>
  <si>
    <t>神戸大学</t>
    <phoneticPr fontId="5"/>
  </si>
  <si>
    <t>（株）マイクロ・エナジー</t>
    <phoneticPr fontId="5"/>
  </si>
  <si>
    <t>風力発電等分散エネルギーの広域運用システムに関する実証研究</t>
    <phoneticPr fontId="5"/>
  </si>
  <si>
    <t>EVバス早期普及に向けた長寿命電池による5分間充電運行と電池リユースの実証研究</t>
    <phoneticPr fontId="5"/>
  </si>
  <si>
    <t>自然共生型ブローホール波力発電システムの実証研究（H25年度繰越事業）</t>
    <phoneticPr fontId="5"/>
  </si>
  <si>
    <t>自立・分散型エネルギー社会の実現に向けた直流方式による地域間相互エネルギー融通システムの開発</t>
    <phoneticPr fontId="5"/>
  </si>
  <si>
    <t>既設熱源・電源を自立・分散型エネルギー化し鉄道網を利用した地域融通エネルギーシステムの開発（H25年度繰越事業）</t>
    <phoneticPr fontId="5"/>
  </si>
  <si>
    <t>車両適合性のある第二世代バイオディーゼル燃料利活用に向けた技術開発実証研究</t>
    <phoneticPr fontId="5"/>
  </si>
  <si>
    <t>大型トラック用統合型新HVシステムの研究</t>
    <phoneticPr fontId="5"/>
  </si>
  <si>
    <t>木質廃棄物の酵素糖化を促進する二軸混練機を用いたアルカリ前処理技術の確立</t>
    <phoneticPr fontId="5"/>
  </si>
  <si>
    <t>離島・漁村における直流技術による自立分散エネルギーシステム技術の実証研究</t>
    <phoneticPr fontId="5"/>
  </si>
  <si>
    <t>草木質・廃棄物系バイオマスの燃料化による汎用利用技術の開発</t>
    <phoneticPr fontId="5"/>
  </si>
  <si>
    <t>（株）東芝電力システム社</t>
    <phoneticPr fontId="5"/>
  </si>
  <si>
    <t>森トラスト（株）</t>
    <phoneticPr fontId="5"/>
  </si>
  <si>
    <t>風車・太陽熱・バイオマスボイラをハイブリッドしたバイナリ発電に関する技術開発</t>
    <phoneticPr fontId="5"/>
  </si>
  <si>
    <t>太陽光をエネルギー源とした災害時大規模ビル電源供給に関する実証研究</t>
    <phoneticPr fontId="5"/>
  </si>
  <si>
    <t>地球温暖化対策技術開発等事業</t>
    <phoneticPr fontId="5"/>
  </si>
  <si>
    <t>平成32年度までに本事業で採択した事業の実用化割合40%を目指す。</t>
    <rPh sb="0" eb="2">
      <t>ヘイセイ</t>
    </rPh>
    <rPh sb="4" eb="6">
      <t>ネンド</t>
    </rPh>
    <phoneticPr fontId="5"/>
  </si>
  <si>
    <t>各年度の事業目標を100%達成した課題数
※現在集計中</t>
    <rPh sb="22" eb="24">
      <t>ゲンザイ</t>
    </rPh>
    <rPh sb="24" eb="27">
      <t>シュウケイチュウ</t>
    </rPh>
    <phoneticPr fontId="5"/>
  </si>
  <si>
    <t>-</t>
    <phoneticPr fontId="5"/>
  </si>
  <si>
    <t>-</t>
    <phoneticPr fontId="5"/>
  </si>
  <si>
    <t>-</t>
    <phoneticPr fontId="5"/>
  </si>
  <si>
    <t>-</t>
    <phoneticPr fontId="5"/>
  </si>
  <si>
    <t>2,129百万円÷22件</t>
    <phoneticPr fontId="5"/>
  </si>
  <si>
    <t>281百万円÷2</t>
    <rPh sb="3" eb="4">
      <t>ヒャク</t>
    </rPh>
    <rPh sb="4" eb="6">
      <t>マンエン</t>
    </rPh>
    <phoneticPr fontId="5"/>
  </si>
  <si>
    <t>平成27年度（平成26年度からの繰越）限りの事業</t>
    <rPh sb="0" eb="2">
      <t>ヘイセイ</t>
    </rPh>
    <rPh sb="4" eb="6">
      <t>ネンド</t>
    </rPh>
    <rPh sb="7" eb="9">
      <t>ヘイセイ</t>
    </rPh>
    <rPh sb="11" eb="13">
      <t>ネンド</t>
    </rPh>
    <rPh sb="16" eb="18">
      <t>クリコシ</t>
    </rPh>
    <rPh sb="19" eb="20">
      <t>カギ</t>
    </rPh>
    <rPh sb="22" eb="24">
      <t>ジギョウ</t>
    </rPh>
    <phoneticPr fontId="5"/>
  </si>
  <si>
    <t>-</t>
    <phoneticPr fontId="5"/>
  </si>
  <si>
    <t>間接経費等</t>
    <rPh sb="0" eb="2">
      <t>カンセツ</t>
    </rPh>
    <rPh sb="2" eb="4">
      <t>ケイヒ</t>
    </rPh>
    <rPh sb="4" eb="5">
      <t>トウ</t>
    </rPh>
    <phoneticPr fontId="5"/>
  </si>
  <si>
    <t>その他（諸経費）</t>
    <rPh sb="2" eb="3">
      <t>タ</t>
    </rPh>
    <rPh sb="4" eb="7">
      <t>ショケイヒ</t>
    </rPh>
    <phoneticPr fontId="5"/>
  </si>
  <si>
    <t>観測機器リース等</t>
    <rPh sb="0" eb="2">
      <t>カンソク</t>
    </rPh>
    <rPh sb="2" eb="4">
      <t>キキ</t>
    </rPh>
    <rPh sb="7" eb="8">
      <t>トウ</t>
    </rPh>
    <phoneticPr fontId="5"/>
  </si>
  <si>
    <t>旅費</t>
    <rPh sb="0" eb="2">
      <t>リョヒ</t>
    </rPh>
    <phoneticPr fontId="5"/>
  </si>
  <si>
    <t>光熱水費</t>
    <rPh sb="0" eb="4">
      <t>コウネツスイヒ</t>
    </rPh>
    <phoneticPr fontId="5"/>
  </si>
  <si>
    <t>研究調査等国内旅費</t>
    <rPh sb="0" eb="2">
      <t>ケンキュウ</t>
    </rPh>
    <rPh sb="2" eb="4">
      <t>チョウサ</t>
    </rPh>
    <rPh sb="4" eb="5">
      <t>トウ</t>
    </rPh>
    <rPh sb="5" eb="7">
      <t>コクナイ</t>
    </rPh>
    <rPh sb="7" eb="9">
      <t>リョヒ</t>
    </rPh>
    <phoneticPr fontId="5"/>
  </si>
  <si>
    <t>発電所使用料等</t>
    <rPh sb="0" eb="3">
      <t>ハツデンショ</t>
    </rPh>
    <rPh sb="3" eb="6">
      <t>シヨウリョウ</t>
    </rPh>
    <rPh sb="6" eb="7">
      <t>トウ</t>
    </rPh>
    <phoneticPr fontId="5"/>
  </si>
  <si>
    <t>特別会計に関する法律第８５条第３項第１号ヘ
特別会計に関する法律施行令第５０条第８項第７号及び８号</t>
    <rPh sb="42" eb="43">
      <t>ダイ</t>
    </rPh>
    <rPh sb="44" eb="45">
      <t>ゴウ</t>
    </rPh>
    <rPh sb="45" eb="46">
      <t>オヨ</t>
    </rPh>
    <rPh sb="48" eb="49">
      <t>ゴウ</t>
    </rPh>
    <phoneticPr fontId="5"/>
  </si>
  <si>
    <t>○</t>
    <phoneticPr fontId="5"/>
  </si>
  <si>
    <t>事業の開始から終了まで、毎年度外部専門家から、問題点に対する改善策の助言や開発計画の見直し指示等を行うことで、事業計画、コスト等について効果的・効率的に事業を実施している。</t>
    <phoneticPr fontId="5"/>
  </si>
  <si>
    <t>終了予定</t>
  </si>
  <si>
    <t>予定通り終了</t>
  </si>
  <si>
    <t>「ＣＯ２削減対策強化誘導型技術開発・実証事業」において本事業の成果を十分活用できるよう努めること。</t>
    <phoneticPr fontId="5"/>
  </si>
  <si>
    <t>-</t>
    <phoneticPr fontId="5"/>
  </si>
  <si>
    <t>「ＣＯ２削減対策強化誘導型技術開発・実証事業」においては、本事業における課題を踏まえ、規制等の地球温暖化対策強化につながる技術開発のテーマを設定し、政策的に必要な技術を主体的に開発しているところ。引き続き、効率的・効果的に事業を運営していく。</t>
    <rPh sb="29" eb="30">
      <t>ホン</t>
    </rPh>
    <rPh sb="30" eb="32">
      <t>ジギョウ</t>
    </rPh>
    <rPh sb="36" eb="38">
      <t>カダイ</t>
    </rPh>
    <rPh sb="39" eb="40">
      <t>フ</t>
    </rPh>
    <rPh sb="43" eb="45">
      <t>キセイ</t>
    </rPh>
    <rPh sb="45" eb="46">
      <t>ナド</t>
    </rPh>
    <rPh sb="47" eb="49">
      <t>チキュウ</t>
    </rPh>
    <rPh sb="98" eb="99">
      <t>ヒ</t>
    </rPh>
    <rPh sb="100" eb="101">
      <t>ツヅ</t>
    </rPh>
    <rPh sb="103" eb="106">
      <t>コウリツテキ</t>
    </rPh>
    <rPh sb="107" eb="110">
      <t>コウカテキ</t>
    </rPh>
    <rPh sb="111" eb="113">
      <t>ジギョウ</t>
    </rPh>
    <rPh sb="114" eb="116">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</si>
</sst>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104775</xdr:colOff>
      <xdr:row>150</xdr:row>
      <xdr:rowOff>323850</xdr:rowOff>
    </xdr:from>
    <xdr:to>
      <xdr:col>42</xdr:col>
      <xdr:colOff>168175</xdr:colOff>
      <xdr:row>165</xdr:row>
      <xdr:rowOff>178209</xdr:rowOff>
    </xdr:to>
    <xdr:grpSp>
      <xdr:nvGrpSpPr>
        <xdr:cNvPr id="5" name="グループ化 4"/>
        <xdr:cNvGrpSpPr>
          <a:grpSpLocks/>
        </xdr:cNvGrpSpPr>
      </xdr:nvGrpSpPr>
      <xdr:grpSpPr bwMode="auto">
        <a:xfrm>
          <a:off x="2794187" y="37348085"/>
          <a:ext cx="4904341" cy="5224218"/>
          <a:chOff x="3004507" y="30056897"/>
          <a:chExt cx="4767658" cy="5142529"/>
        </a:xfrm>
      </xdr:grpSpPr>
      <xdr:sp macro="" textlink="">
        <xdr:nvSpPr>
          <xdr:cNvPr id="6" name="正方形/長方形 5"/>
          <xdr:cNvSpPr/>
        </xdr:nvSpPr>
        <xdr:spPr>
          <a:xfrm>
            <a:off x="4097621" y="30056897"/>
            <a:ext cx="1875110" cy="6201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２，１２９百万円</a:t>
            </a:r>
          </a:p>
        </xdr:txBody>
      </xdr:sp>
      <xdr:sp macro="" textlink="">
        <xdr:nvSpPr>
          <xdr:cNvPr id="7" name="大かっこ 6"/>
          <xdr:cNvSpPr/>
        </xdr:nvSpPr>
        <xdr:spPr>
          <a:xfrm>
            <a:off x="3458570" y="30667512"/>
            <a:ext cx="3287750" cy="216577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地球温暖化対策技術開発等事業</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エネルギー起源二酸化炭素削減に寄与する技術について、優良技術を社会に組み込むための実証研究や、再生可能エネルギーの導入による自然環境及び生活環境への悪影響を克服する技術開発等について広く公募し、優れた提案を行い、確実な実施体制を有すると判断した民間企業や公的研究機関等に委託・補助（補助率</a:t>
            </a:r>
            <a:r>
              <a:rPr kumimoji="1" lang="en-US" altLang="ja-JP" sz="1100">
                <a:solidFill>
                  <a:sysClr val="windowText" lastClr="000000"/>
                </a:solidFill>
              </a:rPr>
              <a:t>1/2</a:t>
            </a:r>
            <a:r>
              <a:rPr kumimoji="1" lang="ja-JP" altLang="en-US" sz="1100">
                <a:solidFill>
                  <a:sysClr val="windowText" lastClr="000000"/>
                </a:solidFill>
              </a:rPr>
              <a:t>）して実施。</a:t>
            </a:r>
            <a:endParaRPr kumimoji="1" lang="en-US" altLang="ja-JP" sz="1100">
              <a:solidFill>
                <a:sysClr val="windowText" lastClr="000000"/>
              </a:solidFill>
            </a:endParaRPr>
          </a:p>
        </xdr:txBody>
      </xdr:sp>
      <xdr:grpSp>
        <xdr:nvGrpSpPr>
          <xdr:cNvPr id="8" name="グループ化 20"/>
          <xdr:cNvGrpSpPr>
            <a:grpSpLocks/>
          </xdr:cNvGrpSpPr>
        </xdr:nvGrpSpPr>
        <xdr:grpSpPr bwMode="auto">
          <a:xfrm>
            <a:off x="3004507" y="32919159"/>
            <a:ext cx="4767658" cy="2280267"/>
            <a:chOff x="3949738" y="15958948"/>
            <a:chExt cx="4138503" cy="1912460"/>
          </a:xfrm>
        </xdr:grpSpPr>
        <xdr:sp macro="" textlink="">
          <xdr:nvSpPr>
            <xdr:cNvPr id="9" name="フレーム 8"/>
            <xdr:cNvSpPr/>
          </xdr:nvSpPr>
          <xdr:spPr>
            <a:xfrm>
              <a:off x="4022727" y="16575097"/>
              <a:ext cx="1700654" cy="3600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sp macro="" textlink="">
          <xdr:nvSpPr>
            <xdr:cNvPr id="10" name="正方形/長方形 9"/>
            <xdr:cNvSpPr/>
          </xdr:nvSpPr>
          <xdr:spPr>
            <a:xfrm>
              <a:off x="3949738" y="16935184"/>
              <a:ext cx="1868530" cy="8882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民間企業等（２０機関）</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２，１０５百万円</a:t>
              </a:r>
            </a:p>
          </xdr:txBody>
        </xdr:sp>
        <xdr:sp macro="" textlink="">
          <xdr:nvSpPr>
            <xdr:cNvPr id="11" name="フレーム 10"/>
            <xdr:cNvSpPr/>
          </xdr:nvSpPr>
          <xdr:spPr>
            <a:xfrm>
              <a:off x="6489771" y="16599103"/>
              <a:ext cx="1394099" cy="35208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a:t>
              </a:r>
              <a:endParaRPr kumimoji="1" lang="en-US" altLang="ja-JP" sz="900">
                <a:solidFill>
                  <a:schemeClr val="tx1"/>
                </a:solidFill>
              </a:endParaRPr>
            </a:p>
          </xdr:txBody>
        </xdr:sp>
        <xdr:sp macro="" textlink="">
          <xdr:nvSpPr>
            <xdr:cNvPr id="12" name="正方形/長方形 11"/>
            <xdr:cNvSpPr/>
          </xdr:nvSpPr>
          <xdr:spPr>
            <a:xfrm>
              <a:off x="6263504" y="16951187"/>
              <a:ext cx="1824737" cy="9202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．民間企業等（２機関）</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２４百万円</a:t>
              </a:r>
              <a:endParaRPr kumimoji="1" lang="en-US" altLang="ja-JP" sz="1100">
                <a:solidFill>
                  <a:sysClr val="windowText" lastClr="000000"/>
                </a:solidFill>
                <a:latin typeface="+mn-ea"/>
                <a:ea typeface="+mn-ea"/>
              </a:endParaRPr>
            </a:p>
            <a:p>
              <a:pPr algn="ctr">
                <a:lnSpc>
                  <a:spcPts val="1200"/>
                </a:lnSpc>
              </a:pPr>
              <a:endParaRPr kumimoji="1" lang="ja-JP" altLang="en-US" sz="1100">
                <a:solidFill>
                  <a:sysClr val="windowText" lastClr="000000"/>
                </a:solidFill>
                <a:latin typeface="+mn-ea"/>
                <a:ea typeface="+mn-ea"/>
              </a:endParaRPr>
            </a:p>
          </xdr:txBody>
        </xdr:sp>
        <xdr:cxnSp macro="">
          <xdr:nvCxnSpPr>
            <xdr:cNvPr id="13" name="直線矢印コネクタ 12"/>
            <xdr:cNvCxnSpPr/>
          </xdr:nvCxnSpPr>
          <xdr:spPr bwMode="auto">
            <a:xfrm rot="5400000">
              <a:off x="4537542" y="16247018"/>
              <a:ext cx="57613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rot="5400000">
              <a:off x="6967822" y="16351043"/>
              <a:ext cx="4161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bwMode="auto">
            <a:xfrm>
              <a:off x="4847508" y="16142993"/>
              <a:ext cx="2313766" cy="16004"/>
            </a:xfrm>
            <a:prstGeom prst="line">
              <a:avLst/>
            </a:prstGeo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100" zoomScaleSheetLayoutView="85" zoomScalePageLayoutView="85" workbookViewId="0">
      <selection activeCell="A134" sqref="A134:AX1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8" t="s">
        <v>0</v>
      </c>
      <c r="AK2" s="428"/>
      <c r="AL2" s="428"/>
      <c r="AM2" s="428"/>
      <c r="AN2" s="428"/>
      <c r="AO2" s="428"/>
      <c r="AP2" s="428"/>
      <c r="AQ2" s="679" t="s">
        <v>378</v>
      </c>
      <c r="AR2" s="679"/>
      <c r="AS2" s="59" t="str">
        <f>IF(OR(AQ2="　", AQ2=""), "", "-")</f>
        <v/>
      </c>
      <c r="AT2" s="680">
        <v>39</v>
      </c>
      <c r="AU2" s="680"/>
      <c r="AV2" s="60" t="str">
        <f>IF(AW2="", "", "-")</f>
        <v/>
      </c>
      <c r="AW2" s="681"/>
      <c r="AX2" s="681"/>
    </row>
    <row r="3" spans="1:50" ht="21" customHeight="1" thickBot="1" x14ac:dyDescent="0.25">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380</v>
      </c>
      <c r="AK3" s="639"/>
      <c r="AL3" s="639"/>
      <c r="AM3" s="639"/>
      <c r="AN3" s="639"/>
      <c r="AO3" s="639"/>
      <c r="AP3" s="639"/>
      <c r="AQ3" s="639"/>
      <c r="AR3" s="639"/>
      <c r="AS3" s="639"/>
      <c r="AT3" s="639"/>
      <c r="AU3" s="639"/>
      <c r="AV3" s="639"/>
      <c r="AW3" s="639"/>
      <c r="AX3" s="36" t="s">
        <v>91</v>
      </c>
    </row>
    <row r="4" spans="1:50" ht="24.75" customHeight="1" x14ac:dyDescent="0.2">
      <c r="A4" s="455" t="s">
        <v>30</v>
      </c>
      <c r="B4" s="456"/>
      <c r="C4" s="456"/>
      <c r="D4" s="456"/>
      <c r="E4" s="456"/>
      <c r="F4" s="456"/>
      <c r="G4" s="429" t="s">
        <v>453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2">
      <c r="A5" s="439" t="s">
        <v>93</v>
      </c>
      <c r="B5" s="440"/>
      <c r="C5" s="440"/>
      <c r="D5" s="440"/>
      <c r="E5" s="440"/>
      <c r="F5" s="441"/>
      <c r="G5" s="654" t="s">
        <v>205</v>
      </c>
      <c r="H5" s="615"/>
      <c r="I5" s="615"/>
      <c r="J5" s="615"/>
      <c r="K5" s="615"/>
      <c r="L5" s="615"/>
      <c r="M5" s="655" t="s">
        <v>92</v>
      </c>
      <c r="N5" s="656"/>
      <c r="O5" s="656"/>
      <c r="P5" s="656"/>
      <c r="Q5" s="656"/>
      <c r="R5" s="657"/>
      <c r="S5" s="614" t="s">
        <v>99</v>
      </c>
      <c r="T5" s="615"/>
      <c r="U5" s="615"/>
      <c r="V5" s="615"/>
      <c r="W5" s="615"/>
      <c r="X5" s="616"/>
      <c r="Y5" s="446" t="s">
        <v>3</v>
      </c>
      <c r="Z5" s="447"/>
      <c r="AA5" s="447"/>
      <c r="AB5" s="447"/>
      <c r="AC5" s="447"/>
      <c r="AD5" s="448"/>
      <c r="AE5" s="449" t="s">
        <v>382</v>
      </c>
      <c r="AF5" s="450"/>
      <c r="AG5" s="450"/>
      <c r="AH5" s="450"/>
      <c r="AI5" s="450"/>
      <c r="AJ5" s="450"/>
      <c r="AK5" s="450"/>
      <c r="AL5" s="450"/>
      <c r="AM5" s="450"/>
      <c r="AN5" s="450"/>
      <c r="AO5" s="450"/>
      <c r="AP5" s="451"/>
      <c r="AQ5" s="452" t="s">
        <v>383</v>
      </c>
      <c r="AR5" s="453"/>
      <c r="AS5" s="453"/>
      <c r="AT5" s="453"/>
      <c r="AU5" s="453"/>
      <c r="AV5" s="453"/>
      <c r="AW5" s="453"/>
      <c r="AX5" s="454"/>
    </row>
    <row r="6" spans="1:50" ht="39" customHeight="1" x14ac:dyDescent="0.2">
      <c r="A6" s="457" t="s">
        <v>4</v>
      </c>
      <c r="B6" s="458"/>
      <c r="C6" s="458"/>
      <c r="D6" s="458"/>
      <c r="E6" s="458"/>
      <c r="F6" s="458"/>
      <c r="G6" s="459" t="str">
        <f>入力規則等!F39</f>
        <v>エネルギー対策特別会計エネルギー需給勘定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2">
      <c r="A7" s="482" t="s">
        <v>25</v>
      </c>
      <c r="B7" s="483"/>
      <c r="C7" s="483"/>
      <c r="D7" s="483"/>
      <c r="E7" s="483"/>
      <c r="F7" s="483"/>
      <c r="G7" s="484" t="s">
        <v>471</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385</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2">
      <c r="A8" s="634" t="s">
        <v>308</v>
      </c>
      <c r="B8" s="635"/>
      <c r="C8" s="635"/>
      <c r="D8" s="635"/>
      <c r="E8" s="635"/>
      <c r="F8" s="636"/>
      <c r="G8" s="631" t="str">
        <f>入力規則等!A26</f>
        <v>科学技術・イノベーション、地球温暖化対策</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エネルギー対策</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2">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2">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91"/>
      <c r="G11" s="443" t="str">
        <f>入力規則等!P10</f>
        <v>委託・請負、補助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2">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2">
      <c r="A13" s="397"/>
      <c r="B13" s="398"/>
      <c r="C13" s="398"/>
      <c r="D13" s="398"/>
      <c r="E13" s="398"/>
      <c r="F13" s="399"/>
      <c r="G13" s="501" t="s">
        <v>7</v>
      </c>
      <c r="H13" s="502"/>
      <c r="I13" s="507" t="s">
        <v>8</v>
      </c>
      <c r="J13" s="508"/>
      <c r="K13" s="508"/>
      <c r="L13" s="508"/>
      <c r="M13" s="508"/>
      <c r="N13" s="508"/>
      <c r="O13" s="509"/>
      <c r="P13" s="175">
        <v>6720</v>
      </c>
      <c r="Q13" s="176"/>
      <c r="R13" s="176"/>
      <c r="S13" s="176"/>
      <c r="T13" s="176"/>
      <c r="U13" s="176"/>
      <c r="V13" s="177"/>
      <c r="W13" s="175">
        <v>4100</v>
      </c>
      <c r="X13" s="176"/>
      <c r="Y13" s="176"/>
      <c r="Z13" s="176"/>
      <c r="AA13" s="176"/>
      <c r="AB13" s="176"/>
      <c r="AC13" s="177"/>
      <c r="AD13" s="175">
        <v>2104</v>
      </c>
      <c r="AE13" s="176"/>
      <c r="AF13" s="176"/>
      <c r="AG13" s="176"/>
      <c r="AH13" s="176"/>
      <c r="AI13" s="176"/>
      <c r="AJ13" s="177"/>
      <c r="AK13" s="175" t="s">
        <v>458</v>
      </c>
      <c r="AL13" s="176"/>
      <c r="AM13" s="176"/>
      <c r="AN13" s="176"/>
      <c r="AO13" s="176"/>
      <c r="AP13" s="176"/>
      <c r="AQ13" s="177"/>
      <c r="AR13" s="189" t="s">
        <v>389</v>
      </c>
      <c r="AS13" s="190"/>
      <c r="AT13" s="190"/>
      <c r="AU13" s="190"/>
      <c r="AV13" s="190"/>
      <c r="AW13" s="190"/>
      <c r="AX13" s="191"/>
    </row>
    <row r="14" spans="1:50" ht="21" customHeight="1" x14ac:dyDescent="0.2">
      <c r="A14" s="397"/>
      <c r="B14" s="398"/>
      <c r="C14" s="398"/>
      <c r="D14" s="398"/>
      <c r="E14" s="398"/>
      <c r="F14" s="399"/>
      <c r="G14" s="503"/>
      <c r="H14" s="504"/>
      <c r="I14" s="179" t="s">
        <v>9</v>
      </c>
      <c r="J14" s="180"/>
      <c r="K14" s="180"/>
      <c r="L14" s="180"/>
      <c r="M14" s="180"/>
      <c r="N14" s="180"/>
      <c r="O14" s="181"/>
      <c r="P14" s="175" t="s">
        <v>457</v>
      </c>
      <c r="Q14" s="176"/>
      <c r="R14" s="176"/>
      <c r="S14" s="176"/>
      <c r="T14" s="176"/>
      <c r="U14" s="176"/>
      <c r="V14" s="177"/>
      <c r="W14" s="175" t="s">
        <v>458</v>
      </c>
      <c r="X14" s="176"/>
      <c r="Y14" s="176"/>
      <c r="Z14" s="176"/>
      <c r="AA14" s="176"/>
      <c r="AB14" s="176"/>
      <c r="AC14" s="177"/>
      <c r="AD14" s="175" t="s">
        <v>458</v>
      </c>
      <c r="AE14" s="176"/>
      <c r="AF14" s="176"/>
      <c r="AG14" s="176"/>
      <c r="AH14" s="176"/>
      <c r="AI14" s="176"/>
      <c r="AJ14" s="177"/>
      <c r="AK14" s="175" t="s">
        <v>459</v>
      </c>
      <c r="AL14" s="176"/>
      <c r="AM14" s="176"/>
      <c r="AN14" s="176"/>
      <c r="AO14" s="176"/>
      <c r="AP14" s="176"/>
      <c r="AQ14" s="177"/>
      <c r="AR14" s="182"/>
      <c r="AS14" s="182"/>
      <c r="AT14" s="182"/>
      <c r="AU14" s="182"/>
      <c r="AV14" s="182"/>
      <c r="AW14" s="182"/>
      <c r="AX14" s="183"/>
    </row>
    <row r="15" spans="1:50" ht="21" customHeight="1" x14ac:dyDescent="0.2">
      <c r="A15" s="397"/>
      <c r="B15" s="398"/>
      <c r="C15" s="398"/>
      <c r="D15" s="398"/>
      <c r="E15" s="398"/>
      <c r="F15" s="399"/>
      <c r="G15" s="503"/>
      <c r="H15" s="504"/>
      <c r="I15" s="179" t="s">
        <v>62</v>
      </c>
      <c r="J15" s="426"/>
      <c r="K15" s="426"/>
      <c r="L15" s="426"/>
      <c r="M15" s="426"/>
      <c r="N15" s="426"/>
      <c r="O15" s="427"/>
      <c r="P15" s="175">
        <v>420</v>
      </c>
      <c r="Q15" s="176"/>
      <c r="R15" s="176"/>
      <c r="S15" s="176"/>
      <c r="T15" s="176"/>
      <c r="U15" s="176"/>
      <c r="V15" s="177"/>
      <c r="W15" s="175">
        <v>936</v>
      </c>
      <c r="X15" s="176"/>
      <c r="Y15" s="176"/>
      <c r="Z15" s="176"/>
      <c r="AA15" s="176"/>
      <c r="AB15" s="176"/>
      <c r="AC15" s="177"/>
      <c r="AD15" s="175">
        <v>780</v>
      </c>
      <c r="AE15" s="176"/>
      <c r="AF15" s="176"/>
      <c r="AG15" s="176"/>
      <c r="AH15" s="176"/>
      <c r="AI15" s="176"/>
      <c r="AJ15" s="177"/>
      <c r="AK15" s="175">
        <v>281</v>
      </c>
      <c r="AL15" s="176"/>
      <c r="AM15" s="176"/>
      <c r="AN15" s="176"/>
      <c r="AO15" s="176"/>
      <c r="AP15" s="176"/>
      <c r="AQ15" s="177"/>
      <c r="AR15" s="175" t="s">
        <v>390</v>
      </c>
      <c r="AS15" s="176"/>
      <c r="AT15" s="176"/>
      <c r="AU15" s="176"/>
      <c r="AV15" s="176"/>
      <c r="AW15" s="176"/>
      <c r="AX15" s="178"/>
    </row>
    <row r="16" spans="1:50" ht="21" customHeight="1" x14ac:dyDescent="0.2">
      <c r="A16" s="397"/>
      <c r="B16" s="398"/>
      <c r="C16" s="398"/>
      <c r="D16" s="398"/>
      <c r="E16" s="398"/>
      <c r="F16" s="399"/>
      <c r="G16" s="503"/>
      <c r="H16" s="504"/>
      <c r="I16" s="179" t="s">
        <v>63</v>
      </c>
      <c r="J16" s="426"/>
      <c r="K16" s="426"/>
      <c r="L16" s="426"/>
      <c r="M16" s="426"/>
      <c r="N16" s="426"/>
      <c r="O16" s="427"/>
      <c r="P16" s="175">
        <v>-936</v>
      </c>
      <c r="Q16" s="176"/>
      <c r="R16" s="176"/>
      <c r="S16" s="176"/>
      <c r="T16" s="176"/>
      <c r="U16" s="176"/>
      <c r="V16" s="177"/>
      <c r="W16" s="175">
        <v>-780</v>
      </c>
      <c r="X16" s="176"/>
      <c r="Y16" s="176"/>
      <c r="Z16" s="176"/>
      <c r="AA16" s="176"/>
      <c r="AB16" s="176"/>
      <c r="AC16" s="177"/>
      <c r="AD16" s="175">
        <v>-281</v>
      </c>
      <c r="AE16" s="176"/>
      <c r="AF16" s="176"/>
      <c r="AG16" s="176"/>
      <c r="AH16" s="176"/>
      <c r="AI16" s="176"/>
      <c r="AJ16" s="177"/>
      <c r="AK16" s="175" t="s">
        <v>458</v>
      </c>
      <c r="AL16" s="176"/>
      <c r="AM16" s="176"/>
      <c r="AN16" s="176"/>
      <c r="AO16" s="176"/>
      <c r="AP16" s="176"/>
      <c r="AQ16" s="177"/>
      <c r="AR16" s="477"/>
      <c r="AS16" s="478"/>
      <c r="AT16" s="478"/>
      <c r="AU16" s="478"/>
      <c r="AV16" s="478"/>
      <c r="AW16" s="478"/>
      <c r="AX16" s="479"/>
    </row>
    <row r="17" spans="1:50" ht="24.75" customHeight="1" x14ac:dyDescent="0.2">
      <c r="A17" s="397"/>
      <c r="B17" s="398"/>
      <c r="C17" s="398"/>
      <c r="D17" s="398"/>
      <c r="E17" s="398"/>
      <c r="F17" s="399"/>
      <c r="G17" s="503"/>
      <c r="H17" s="504"/>
      <c r="I17" s="179" t="s">
        <v>61</v>
      </c>
      <c r="J17" s="180"/>
      <c r="K17" s="180"/>
      <c r="L17" s="180"/>
      <c r="M17" s="180"/>
      <c r="N17" s="180"/>
      <c r="O17" s="181"/>
      <c r="P17" s="175" t="s">
        <v>458</v>
      </c>
      <c r="Q17" s="176"/>
      <c r="R17" s="176"/>
      <c r="S17" s="176"/>
      <c r="T17" s="176"/>
      <c r="U17" s="176"/>
      <c r="V17" s="177"/>
      <c r="W17" s="175" t="s">
        <v>458</v>
      </c>
      <c r="X17" s="176"/>
      <c r="Y17" s="176"/>
      <c r="Z17" s="176"/>
      <c r="AA17" s="176"/>
      <c r="AB17" s="176"/>
      <c r="AC17" s="177"/>
      <c r="AD17" s="175" t="s">
        <v>458</v>
      </c>
      <c r="AE17" s="176"/>
      <c r="AF17" s="176"/>
      <c r="AG17" s="176"/>
      <c r="AH17" s="176"/>
      <c r="AI17" s="176"/>
      <c r="AJ17" s="177"/>
      <c r="AK17" s="175" t="s">
        <v>459</v>
      </c>
      <c r="AL17" s="176"/>
      <c r="AM17" s="176"/>
      <c r="AN17" s="176"/>
      <c r="AO17" s="176"/>
      <c r="AP17" s="176"/>
      <c r="AQ17" s="177"/>
      <c r="AR17" s="480"/>
      <c r="AS17" s="480"/>
      <c r="AT17" s="480"/>
      <c r="AU17" s="480"/>
      <c r="AV17" s="480"/>
      <c r="AW17" s="480"/>
      <c r="AX17" s="481"/>
    </row>
    <row r="18" spans="1:50" ht="24.75" customHeight="1" x14ac:dyDescent="0.2">
      <c r="A18" s="397"/>
      <c r="B18" s="398"/>
      <c r="C18" s="398"/>
      <c r="D18" s="398"/>
      <c r="E18" s="398"/>
      <c r="F18" s="399"/>
      <c r="G18" s="505"/>
      <c r="H18" s="506"/>
      <c r="I18" s="626" t="s">
        <v>22</v>
      </c>
      <c r="J18" s="627"/>
      <c r="K18" s="627"/>
      <c r="L18" s="627"/>
      <c r="M18" s="627"/>
      <c r="N18" s="627"/>
      <c r="O18" s="628"/>
      <c r="P18" s="648">
        <f>SUM(P13:V17)</f>
        <v>6204</v>
      </c>
      <c r="Q18" s="649"/>
      <c r="R18" s="649"/>
      <c r="S18" s="649"/>
      <c r="T18" s="649"/>
      <c r="U18" s="649"/>
      <c r="V18" s="650"/>
      <c r="W18" s="648">
        <f>SUM(W13:AC17)</f>
        <v>4256</v>
      </c>
      <c r="X18" s="649"/>
      <c r="Y18" s="649"/>
      <c r="Z18" s="649"/>
      <c r="AA18" s="649"/>
      <c r="AB18" s="649"/>
      <c r="AC18" s="650"/>
      <c r="AD18" s="648">
        <f t="shared" ref="AD18" si="0">SUM(AD13:AJ17)</f>
        <v>2603</v>
      </c>
      <c r="AE18" s="649"/>
      <c r="AF18" s="649"/>
      <c r="AG18" s="649"/>
      <c r="AH18" s="649"/>
      <c r="AI18" s="649"/>
      <c r="AJ18" s="650"/>
      <c r="AK18" s="648">
        <f t="shared" ref="AK18" si="1">SUM(AK13:AQ17)</f>
        <v>281</v>
      </c>
      <c r="AL18" s="649"/>
      <c r="AM18" s="649"/>
      <c r="AN18" s="649"/>
      <c r="AO18" s="649"/>
      <c r="AP18" s="649"/>
      <c r="AQ18" s="650"/>
      <c r="AR18" s="648">
        <f t="shared" ref="AR18" si="2">SUM(AR13:AX17)</f>
        <v>0</v>
      </c>
      <c r="AS18" s="649"/>
      <c r="AT18" s="649"/>
      <c r="AU18" s="649"/>
      <c r="AV18" s="649"/>
      <c r="AW18" s="649"/>
      <c r="AX18" s="651"/>
    </row>
    <row r="19" spans="1:50" ht="24.75" customHeight="1" x14ac:dyDescent="0.2">
      <c r="A19" s="397"/>
      <c r="B19" s="398"/>
      <c r="C19" s="398"/>
      <c r="D19" s="398"/>
      <c r="E19" s="398"/>
      <c r="F19" s="399"/>
      <c r="G19" s="646" t="s">
        <v>10</v>
      </c>
      <c r="H19" s="647"/>
      <c r="I19" s="647"/>
      <c r="J19" s="647"/>
      <c r="K19" s="647"/>
      <c r="L19" s="647"/>
      <c r="M19" s="647"/>
      <c r="N19" s="647"/>
      <c r="O19" s="647"/>
      <c r="P19" s="175">
        <v>5170</v>
      </c>
      <c r="Q19" s="176"/>
      <c r="R19" s="176"/>
      <c r="S19" s="176"/>
      <c r="T19" s="176"/>
      <c r="U19" s="176"/>
      <c r="V19" s="177"/>
      <c r="W19" s="175">
        <v>3861</v>
      </c>
      <c r="X19" s="176"/>
      <c r="Y19" s="176"/>
      <c r="Z19" s="176"/>
      <c r="AA19" s="176"/>
      <c r="AB19" s="176"/>
      <c r="AC19" s="177"/>
      <c r="AD19" s="175">
        <v>2129</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2">
      <c r="A20" s="495"/>
      <c r="B20" s="496"/>
      <c r="C20" s="496"/>
      <c r="D20" s="496"/>
      <c r="E20" s="496"/>
      <c r="F20" s="497"/>
      <c r="G20" s="646" t="s">
        <v>11</v>
      </c>
      <c r="H20" s="647"/>
      <c r="I20" s="647"/>
      <c r="J20" s="647"/>
      <c r="K20" s="647"/>
      <c r="L20" s="647"/>
      <c r="M20" s="647"/>
      <c r="N20" s="647"/>
      <c r="O20" s="647"/>
      <c r="P20" s="652">
        <f>IF(P18=0, "-", P19/P18)</f>
        <v>0.83333333333333337</v>
      </c>
      <c r="Q20" s="652"/>
      <c r="R20" s="652"/>
      <c r="S20" s="652"/>
      <c r="T20" s="652"/>
      <c r="U20" s="652"/>
      <c r="V20" s="652"/>
      <c r="W20" s="652">
        <f>IF(W18=0, "-", W19/W18)</f>
        <v>0.90718984962406013</v>
      </c>
      <c r="X20" s="652"/>
      <c r="Y20" s="652"/>
      <c r="Z20" s="652"/>
      <c r="AA20" s="652"/>
      <c r="AB20" s="652"/>
      <c r="AC20" s="652"/>
      <c r="AD20" s="652">
        <f>IF(AD18=0, "-", AD19/AD18)</f>
        <v>0.81790242028428739</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2">
      <c r="A23" s="130"/>
      <c r="B23" s="128"/>
      <c r="C23" s="128"/>
      <c r="D23" s="128"/>
      <c r="E23" s="128"/>
      <c r="F23" s="129"/>
      <c r="G23" s="74" t="s">
        <v>391</v>
      </c>
      <c r="H23" s="75"/>
      <c r="I23" s="75"/>
      <c r="J23" s="75"/>
      <c r="K23" s="75"/>
      <c r="L23" s="75"/>
      <c r="M23" s="75"/>
      <c r="N23" s="75"/>
      <c r="O23" s="76"/>
      <c r="P23" s="219" t="s">
        <v>455</v>
      </c>
      <c r="Q23" s="234"/>
      <c r="R23" s="234"/>
      <c r="S23" s="234"/>
      <c r="T23" s="234"/>
      <c r="U23" s="234"/>
      <c r="V23" s="234"/>
      <c r="W23" s="234"/>
      <c r="X23" s="235"/>
      <c r="Y23" s="228" t="s">
        <v>14</v>
      </c>
      <c r="Z23" s="229"/>
      <c r="AA23" s="230"/>
      <c r="AB23" s="167" t="s">
        <v>393</v>
      </c>
      <c r="AC23" s="168"/>
      <c r="AD23" s="168"/>
      <c r="AE23" s="88" t="s">
        <v>389</v>
      </c>
      <c r="AF23" s="89"/>
      <c r="AG23" s="89"/>
      <c r="AH23" s="89"/>
      <c r="AI23" s="90"/>
      <c r="AJ23" s="88" t="s">
        <v>392</v>
      </c>
      <c r="AK23" s="89"/>
      <c r="AL23" s="89"/>
      <c r="AM23" s="89"/>
      <c r="AN23" s="90"/>
      <c r="AO23" s="88" t="s">
        <v>456</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393</v>
      </c>
      <c r="AC24" s="197"/>
      <c r="AD24" s="197"/>
      <c r="AE24" s="88" t="s">
        <v>390</v>
      </c>
      <c r="AF24" s="89"/>
      <c r="AG24" s="89"/>
      <c r="AH24" s="89"/>
      <c r="AI24" s="90"/>
      <c r="AJ24" s="88" t="s">
        <v>389</v>
      </c>
      <c r="AK24" s="89"/>
      <c r="AL24" s="89"/>
      <c r="AM24" s="89"/>
      <c r="AN24" s="90"/>
      <c r="AO24" s="88">
        <v>22</v>
      </c>
      <c r="AP24" s="89"/>
      <c r="AQ24" s="89"/>
      <c r="AR24" s="89"/>
      <c r="AS24" s="90"/>
      <c r="AT24" s="88">
        <v>2</v>
      </c>
      <c r="AU24" s="89"/>
      <c r="AV24" s="89"/>
      <c r="AW24" s="89"/>
      <c r="AX24" s="349"/>
    </row>
    <row r="25" spans="1:50" ht="22.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390</v>
      </c>
      <c r="AF25" s="89"/>
      <c r="AG25" s="89"/>
      <c r="AH25" s="89"/>
      <c r="AI25" s="90"/>
      <c r="AJ25" s="88" t="s">
        <v>389</v>
      </c>
      <c r="AK25" s="89"/>
      <c r="AL25" s="89"/>
      <c r="AM25" s="89"/>
      <c r="AN25" s="90"/>
      <c r="AO25" s="88" t="s">
        <v>457</v>
      </c>
      <c r="AP25" s="89"/>
      <c r="AQ25" s="89"/>
      <c r="AR25" s="89"/>
      <c r="AS25" s="90"/>
      <c r="AT25" s="192"/>
      <c r="AU25" s="193"/>
      <c r="AV25" s="193"/>
      <c r="AW25" s="193"/>
      <c r="AX25" s="194"/>
    </row>
    <row r="26" spans="1:50" ht="18.75"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2">
      <c r="A28" s="130"/>
      <c r="B28" s="128"/>
      <c r="C28" s="128"/>
      <c r="D28" s="128"/>
      <c r="E28" s="128"/>
      <c r="F28" s="129"/>
      <c r="G28" s="74" t="s">
        <v>454</v>
      </c>
      <c r="H28" s="75"/>
      <c r="I28" s="75"/>
      <c r="J28" s="75"/>
      <c r="K28" s="75"/>
      <c r="L28" s="75"/>
      <c r="M28" s="75"/>
      <c r="N28" s="75"/>
      <c r="O28" s="76"/>
      <c r="P28" s="219" t="s">
        <v>394</v>
      </c>
      <c r="Q28" s="234"/>
      <c r="R28" s="234"/>
      <c r="S28" s="234"/>
      <c r="T28" s="234"/>
      <c r="U28" s="234"/>
      <c r="V28" s="234"/>
      <c r="W28" s="234"/>
      <c r="X28" s="235"/>
      <c r="Y28" s="228" t="s">
        <v>14</v>
      </c>
      <c r="Z28" s="229"/>
      <c r="AA28" s="230"/>
      <c r="AB28" s="167" t="s">
        <v>395</v>
      </c>
      <c r="AC28" s="168"/>
      <c r="AD28" s="168"/>
      <c r="AE28" s="88" t="s">
        <v>389</v>
      </c>
      <c r="AF28" s="89"/>
      <c r="AG28" s="89"/>
      <c r="AH28" s="89"/>
      <c r="AI28" s="90"/>
      <c r="AJ28" s="88" t="s">
        <v>389</v>
      </c>
      <c r="AK28" s="89"/>
      <c r="AL28" s="89"/>
      <c r="AM28" s="89"/>
      <c r="AN28" s="90"/>
      <c r="AO28" s="88" t="s">
        <v>389</v>
      </c>
      <c r="AP28" s="89"/>
      <c r="AQ28" s="89"/>
      <c r="AR28" s="89"/>
      <c r="AS28" s="90"/>
      <c r="AT28" s="195"/>
      <c r="AU28" s="195"/>
      <c r="AV28" s="195"/>
      <c r="AW28" s="195"/>
      <c r="AX28" s="196"/>
    </row>
    <row r="29" spans="1:50" ht="22.5"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53" t="s">
        <v>16</v>
      </c>
      <c r="AC29" s="653"/>
      <c r="AD29" s="653"/>
      <c r="AE29" s="88" t="s">
        <v>390</v>
      </c>
      <c r="AF29" s="89"/>
      <c r="AG29" s="89"/>
      <c r="AH29" s="89"/>
      <c r="AI29" s="90"/>
      <c r="AJ29" s="88" t="s">
        <v>392</v>
      </c>
      <c r="AK29" s="89"/>
      <c r="AL29" s="89"/>
      <c r="AM29" s="89"/>
      <c r="AN29" s="90"/>
      <c r="AO29" s="88" t="s">
        <v>390</v>
      </c>
      <c r="AP29" s="89"/>
      <c r="AQ29" s="89"/>
      <c r="AR29" s="89"/>
      <c r="AS29" s="90"/>
      <c r="AT29" s="88">
        <v>40</v>
      </c>
      <c r="AU29" s="89"/>
      <c r="AV29" s="89"/>
      <c r="AW29" s="89"/>
      <c r="AX29" s="349"/>
    </row>
    <row r="30" spans="1:50" ht="22.5"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390</v>
      </c>
      <c r="AF30" s="89"/>
      <c r="AG30" s="89"/>
      <c r="AH30" s="89"/>
      <c r="AI30" s="90"/>
      <c r="AJ30" s="88" t="s">
        <v>389</v>
      </c>
      <c r="AK30" s="89"/>
      <c r="AL30" s="89"/>
      <c r="AM30" s="89"/>
      <c r="AN30" s="90"/>
      <c r="AO30" s="88" t="s">
        <v>389</v>
      </c>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8"/>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2">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8"/>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2">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2">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7"/>
      <c r="B68" s="528"/>
      <c r="C68" s="528"/>
      <c r="D68" s="528"/>
      <c r="E68" s="528"/>
      <c r="F68" s="529"/>
      <c r="G68" s="219" t="s">
        <v>396</v>
      </c>
      <c r="H68" s="234"/>
      <c r="I68" s="234"/>
      <c r="J68" s="234"/>
      <c r="K68" s="234"/>
      <c r="L68" s="234"/>
      <c r="M68" s="234"/>
      <c r="N68" s="234"/>
      <c r="O68" s="234"/>
      <c r="P68" s="234"/>
      <c r="Q68" s="234"/>
      <c r="R68" s="234"/>
      <c r="S68" s="234"/>
      <c r="T68" s="234"/>
      <c r="U68" s="234"/>
      <c r="V68" s="234"/>
      <c r="W68" s="234"/>
      <c r="X68" s="235"/>
      <c r="Y68" s="617" t="s">
        <v>66</v>
      </c>
      <c r="Z68" s="618"/>
      <c r="AA68" s="619"/>
      <c r="AB68" s="111" t="s">
        <v>393</v>
      </c>
      <c r="AC68" s="112"/>
      <c r="AD68" s="113"/>
      <c r="AE68" s="88">
        <v>65</v>
      </c>
      <c r="AF68" s="89"/>
      <c r="AG68" s="89"/>
      <c r="AH68" s="89"/>
      <c r="AI68" s="90"/>
      <c r="AJ68" s="88">
        <v>31</v>
      </c>
      <c r="AK68" s="89"/>
      <c r="AL68" s="89"/>
      <c r="AM68" s="89"/>
      <c r="AN68" s="90"/>
      <c r="AO68" s="88">
        <v>22</v>
      </c>
      <c r="AP68" s="89"/>
      <c r="AQ68" s="89"/>
      <c r="AR68" s="89"/>
      <c r="AS68" s="90"/>
      <c r="AT68" s="539"/>
      <c r="AU68" s="539"/>
      <c r="AV68" s="539"/>
      <c r="AW68" s="539"/>
      <c r="AX68" s="540"/>
      <c r="AY68" s="10"/>
      <c r="AZ68" s="10"/>
      <c r="BA68" s="10"/>
      <c r="BB68" s="10"/>
      <c r="BC68" s="10"/>
    </row>
    <row r="69" spans="1:60" ht="22.5" customHeight="1" x14ac:dyDescent="0.2">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v>60</v>
      </c>
      <c r="AF69" s="89"/>
      <c r="AG69" s="89"/>
      <c r="AH69" s="89"/>
      <c r="AI69" s="90"/>
      <c r="AJ69" s="88">
        <v>34</v>
      </c>
      <c r="AK69" s="89"/>
      <c r="AL69" s="89"/>
      <c r="AM69" s="89"/>
      <c r="AN69" s="90"/>
      <c r="AO69" s="88">
        <v>24</v>
      </c>
      <c r="AP69" s="89"/>
      <c r="AQ69" s="89"/>
      <c r="AR69" s="89"/>
      <c r="AS69" s="90"/>
      <c r="AT69" s="88">
        <v>2</v>
      </c>
      <c r="AU69" s="89"/>
      <c r="AV69" s="89"/>
      <c r="AW69" s="89"/>
      <c r="AX69" s="349"/>
      <c r="AY69" s="10"/>
      <c r="AZ69" s="10"/>
      <c r="BA69" s="10"/>
      <c r="BB69" s="10"/>
      <c r="BC69" s="10"/>
      <c r="BD69" s="10"/>
      <c r="BE69" s="10"/>
      <c r="BF69" s="10"/>
      <c r="BG69" s="10"/>
      <c r="BH69" s="10"/>
    </row>
    <row r="70" spans="1:60" ht="33" hidden="1" customHeight="1" x14ac:dyDescent="0.2">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2">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2">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65" hidden="1" customHeight="1" x14ac:dyDescent="0.2">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2">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2">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65" hidden="1" customHeight="1" x14ac:dyDescent="0.2">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2">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2">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65" hidden="1" customHeight="1" x14ac:dyDescent="0.2">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2">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2">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397</v>
      </c>
      <c r="H83" s="295"/>
      <c r="I83" s="295"/>
      <c r="J83" s="295"/>
      <c r="K83" s="295"/>
      <c r="L83" s="295"/>
      <c r="M83" s="295"/>
      <c r="N83" s="295"/>
      <c r="O83" s="295"/>
      <c r="P83" s="295"/>
      <c r="Q83" s="295"/>
      <c r="R83" s="295"/>
      <c r="S83" s="295"/>
      <c r="T83" s="295"/>
      <c r="U83" s="295"/>
      <c r="V83" s="295"/>
      <c r="W83" s="295"/>
      <c r="X83" s="295"/>
      <c r="Y83" s="536" t="s">
        <v>17</v>
      </c>
      <c r="Z83" s="537"/>
      <c r="AA83" s="538"/>
      <c r="AB83" s="665" t="s">
        <v>398</v>
      </c>
      <c r="AC83" s="115"/>
      <c r="AD83" s="116"/>
      <c r="AE83" s="205">
        <v>80</v>
      </c>
      <c r="AF83" s="206"/>
      <c r="AG83" s="206"/>
      <c r="AH83" s="206"/>
      <c r="AI83" s="206"/>
      <c r="AJ83" s="205">
        <v>125</v>
      </c>
      <c r="AK83" s="206"/>
      <c r="AL83" s="206"/>
      <c r="AM83" s="206"/>
      <c r="AN83" s="206"/>
      <c r="AO83" s="205">
        <v>97</v>
      </c>
      <c r="AP83" s="206"/>
      <c r="AQ83" s="206"/>
      <c r="AR83" s="206"/>
      <c r="AS83" s="206"/>
      <c r="AT83" s="88">
        <v>141</v>
      </c>
      <c r="AU83" s="89"/>
      <c r="AV83" s="89"/>
      <c r="AW83" s="89"/>
      <c r="AX83" s="349"/>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400</v>
      </c>
      <c r="AF84" s="92"/>
      <c r="AG84" s="92"/>
      <c r="AH84" s="92"/>
      <c r="AI84" s="93"/>
      <c r="AJ84" s="91" t="s">
        <v>399</v>
      </c>
      <c r="AK84" s="92"/>
      <c r="AL84" s="92"/>
      <c r="AM84" s="92"/>
      <c r="AN84" s="93"/>
      <c r="AO84" s="91" t="s">
        <v>460</v>
      </c>
      <c r="AP84" s="92"/>
      <c r="AQ84" s="92"/>
      <c r="AR84" s="92"/>
      <c r="AS84" s="93"/>
      <c r="AT84" s="91" t="s">
        <v>461</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2">
      <c r="A98" s="601"/>
      <c r="B98" s="602"/>
      <c r="C98" s="533" t="s">
        <v>457</v>
      </c>
      <c r="D98" s="534"/>
      <c r="E98" s="534"/>
      <c r="F98" s="534"/>
      <c r="G98" s="534"/>
      <c r="H98" s="534"/>
      <c r="I98" s="534"/>
      <c r="J98" s="534"/>
      <c r="K98" s="535"/>
      <c r="L98" s="175" t="s">
        <v>457</v>
      </c>
      <c r="M98" s="176"/>
      <c r="N98" s="176"/>
      <c r="O98" s="176"/>
      <c r="P98" s="176"/>
      <c r="Q98" s="177"/>
      <c r="R98" s="175" t="s">
        <v>459</v>
      </c>
      <c r="S98" s="176"/>
      <c r="T98" s="176"/>
      <c r="U98" s="176"/>
      <c r="V98" s="176"/>
      <c r="W98" s="177"/>
      <c r="X98" s="62" t="s">
        <v>462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3"/>
      <c r="B104" s="604"/>
      <c r="C104" s="590" t="s">
        <v>22</v>
      </c>
      <c r="D104" s="591"/>
      <c r="E104" s="591"/>
      <c r="F104" s="591"/>
      <c r="G104" s="591"/>
      <c r="H104" s="591"/>
      <c r="I104" s="591"/>
      <c r="J104" s="591"/>
      <c r="K104" s="592"/>
      <c r="L104" s="593">
        <f>SUM(L98:Q103)</f>
        <v>0</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2">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2">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386</v>
      </c>
      <c r="AE108" s="343"/>
      <c r="AF108" s="343"/>
      <c r="AG108" s="339" t="s">
        <v>402</v>
      </c>
      <c r="AH108" s="340"/>
      <c r="AI108" s="340"/>
      <c r="AJ108" s="340"/>
      <c r="AK108" s="340"/>
      <c r="AL108" s="340"/>
      <c r="AM108" s="340"/>
      <c r="AN108" s="340"/>
      <c r="AO108" s="340"/>
      <c r="AP108" s="340"/>
      <c r="AQ108" s="340"/>
      <c r="AR108" s="340"/>
      <c r="AS108" s="340"/>
      <c r="AT108" s="340"/>
      <c r="AU108" s="340"/>
      <c r="AV108" s="340"/>
      <c r="AW108" s="340"/>
      <c r="AX108" s="341"/>
    </row>
    <row r="109" spans="1:50" ht="38.25" customHeight="1" x14ac:dyDescent="0.2">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386</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57" customHeight="1" x14ac:dyDescent="0.2">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386</v>
      </c>
      <c r="AE110" s="324"/>
      <c r="AF110" s="324"/>
      <c r="AG110" s="334" t="s">
        <v>403</v>
      </c>
      <c r="AH110" s="238"/>
      <c r="AI110" s="238"/>
      <c r="AJ110" s="238"/>
      <c r="AK110" s="238"/>
      <c r="AL110" s="238"/>
      <c r="AM110" s="238"/>
      <c r="AN110" s="238"/>
      <c r="AO110" s="238"/>
      <c r="AP110" s="238"/>
      <c r="AQ110" s="238"/>
      <c r="AR110" s="238"/>
      <c r="AS110" s="238"/>
      <c r="AT110" s="238"/>
      <c r="AU110" s="238"/>
      <c r="AV110" s="238"/>
      <c r="AW110" s="238"/>
      <c r="AX110" s="319"/>
    </row>
    <row r="111" spans="1:50" ht="38.25" customHeight="1" x14ac:dyDescent="0.2">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386</v>
      </c>
      <c r="AE111" s="268"/>
      <c r="AF111" s="268"/>
      <c r="AG111" s="270" t="s">
        <v>405</v>
      </c>
      <c r="AH111" s="271"/>
      <c r="AI111" s="271"/>
      <c r="AJ111" s="271"/>
      <c r="AK111" s="271"/>
      <c r="AL111" s="271"/>
      <c r="AM111" s="271"/>
      <c r="AN111" s="271"/>
      <c r="AO111" s="271"/>
      <c r="AP111" s="271"/>
      <c r="AQ111" s="271"/>
      <c r="AR111" s="271"/>
      <c r="AS111" s="271"/>
      <c r="AT111" s="271"/>
      <c r="AU111" s="271"/>
      <c r="AV111" s="271"/>
      <c r="AW111" s="271"/>
      <c r="AX111" s="272"/>
    </row>
    <row r="112" spans="1:50" ht="39" customHeight="1" x14ac:dyDescent="0.2">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386</v>
      </c>
      <c r="AE112" s="294"/>
      <c r="AF112" s="294"/>
      <c r="AG112" s="273" t="s">
        <v>406</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2">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386</v>
      </c>
      <c r="AE113" s="294"/>
      <c r="AF113" s="294"/>
      <c r="AG113" s="273" t="s">
        <v>408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2">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401</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46.5" customHeight="1" x14ac:dyDescent="0.2">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386</v>
      </c>
      <c r="AE115" s="294"/>
      <c r="AF115" s="294"/>
      <c r="AG115" s="273" t="s">
        <v>407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401</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60"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472</v>
      </c>
      <c r="AE117" s="324"/>
      <c r="AF117" s="329"/>
      <c r="AG117" s="335" t="s">
        <v>473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3.5"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401</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9"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386</v>
      </c>
      <c r="AE119" s="345"/>
      <c r="AF119" s="345"/>
      <c r="AG119" s="273" t="s">
        <v>409</v>
      </c>
      <c r="AH119" s="250"/>
      <c r="AI119" s="250"/>
      <c r="AJ119" s="250"/>
      <c r="AK119" s="250"/>
      <c r="AL119" s="250"/>
      <c r="AM119" s="250"/>
      <c r="AN119" s="250"/>
      <c r="AO119" s="250"/>
      <c r="AP119" s="250"/>
      <c r="AQ119" s="250"/>
      <c r="AR119" s="250"/>
      <c r="AS119" s="250"/>
      <c r="AT119" s="250"/>
      <c r="AU119" s="250"/>
      <c r="AV119" s="250"/>
      <c r="AW119" s="250"/>
      <c r="AX119" s="274"/>
    </row>
    <row r="120" spans="1:64" ht="36" customHeight="1" x14ac:dyDescent="0.2">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386</v>
      </c>
      <c r="AE120" s="294"/>
      <c r="AF120" s="294"/>
      <c r="AG120" s="273" t="s">
        <v>410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2">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386</v>
      </c>
      <c r="AE121" s="294"/>
      <c r="AF121" s="294"/>
      <c r="AG121" s="334" t="s">
        <v>411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401</v>
      </c>
      <c r="AE122" s="268"/>
      <c r="AF122" s="268"/>
      <c r="AG122" s="314" t="s">
        <v>463</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3"/>
      <c r="U125" s="336"/>
      <c r="V125" s="336"/>
      <c r="W125" s="336"/>
      <c r="X125" s="336"/>
      <c r="Y125" s="336"/>
      <c r="Z125" s="336"/>
      <c r="AA125" s="336"/>
      <c r="AB125" s="336"/>
      <c r="AC125" s="336"/>
      <c r="AD125" s="336"/>
      <c r="AE125" s="336"/>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5"/>
      <c r="C126" s="375" t="s">
        <v>64</v>
      </c>
      <c r="D126" s="423"/>
      <c r="E126" s="423"/>
      <c r="F126" s="424"/>
      <c r="G126" s="379" t="s">
        <v>412</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5">
      <c r="A127" s="386"/>
      <c r="B127" s="387"/>
      <c r="C127" s="577" t="s">
        <v>68</v>
      </c>
      <c r="D127" s="578"/>
      <c r="E127" s="578"/>
      <c r="F127" s="579"/>
      <c r="G127" s="580" t="s">
        <v>413</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2">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5">
      <c r="A129" s="422" t="s">
        <v>477</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2">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5">
      <c r="A131" s="382" t="s">
        <v>474</v>
      </c>
      <c r="B131" s="383"/>
      <c r="C131" s="383"/>
      <c r="D131" s="383"/>
      <c r="E131" s="384"/>
      <c r="F131" s="415" t="s">
        <v>476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2">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 customHeight="1" thickBot="1" x14ac:dyDescent="0.25">
      <c r="A133" s="550" t="s">
        <v>475</v>
      </c>
      <c r="B133" s="551"/>
      <c r="C133" s="551"/>
      <c r="D133" s="551"/>
      <c r="E133" s="552"/>
      <c r="F133" s="418" t="s">
        <v>478</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2">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 customHeight="1" thickBot="1" x14ac:dyDescent="0.25">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649999999999999" customHeight="1" x14ac:dyDescent="0.2">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95" customHeight="1" x14ac:dyDescent="0.2">
      <c r="A137" s="516" t="s">
        <v>224</v>
      </c>
      <c r="B137" s="311"/>
      <c r="C137" s="311"/>
      <c r="D137" s="311"/>
      <c r="E137" s="311"/>
      <c r="F137" s="311"/>
      <c r="G137" s="541" t="s">
        <v>414</v>
      </c>
      <c r="H137" s="542"/>
      <c r="I137" s="542"/>
      <c r="J137" s="542"/>
      <c r="K137" s="542"/>
      <c r="L137" s="542"/>
      <c r="M137" s="542"/>
      <c r="N137" s="542"/>
      <c r="O137" s="542"/>
      <c r="P137" s="543"/>
      <c r="Q137" s="311" t="s">
        <v>225</v>
      </c>
      <c r="R137" s="311"/>
      <c r="S137" s="311"/>
      <c r="T137" s="311"/>
      <c r="U137" s="311"/>
      <c r="V137" s="311"/>
      <c r="W137" s="541" t="s">
        <v>415</v>
      </c>
      <c r="X137" s="542"/>
      <c r="Y137" s="542"/>
      <c r="Z137" s="542"/>
      <c r="AA137" s="542"/>
      <c r="AB137" s="542"/>
      <c r="AC137" s="542"/>
      <c r="AD137" s="542"/>
      <c r="AE137" s="542"/>
      <c r="AF137" s="543"/>
      <c r="AG137" s="311" t="s">
        <v>226</v>
      </c>
      <c r="AH137" s="311"/>
      <c r="AI137" s="311"/>
      <c r="AJ137" s="311"/>
      <c r="AK137" s="311"/>
      <c r="AL137" s="311"/>
      <c r="AM137" s="513" t="s">
        <v>416</v>
      </c>
      <c r="AN137" s="514"/>
      <c r="AO137" s="514"/>
      <c r="AP137" s="514"/>
      <c r="AQ137" s="514"/>
      <c r="AR137" s="514"/>
      <c r="AS137" s="514"/>
      <c r="AT137" s="514"/>
      <c r="AU137" s="514"/>
      <c r="AV137" s="515"/>
      <c r="AW137" s="12"/>
      <c r="AX137" s="13"/>
    </row>
    <row r="138" spans="1:50" ht="19.95" customHeight="1" thickBot="1" x14ac:dyDescent="0.25">
      <c r="A138" s="517" t="s">
        <v>227</v>
      </c>
      <c r="B138" s="421"/>
      <c r="C138" s="421"/>
      <c r="D138" s="421"/>
      <c r="E138" s="421"/>
      <c r="F138" s="421"/>
      <c r="G138" s="308" t="s">
        <v>417</v>
      </c>
      <c r="H138" s="309"/>
      <c r="I138" s="309"/>
      <c r="J138" s="309"/>
      <c r="K138" s="309"/>
      <c r="L138" s="309"/>
      <c r="M138" s="309"/>
      <c r="N138" s="309"/>
      <c r="O138" s="309"/>
      <c r="P138" s="310"/>
      <c r="Q138" s="421" t="s">
        <v>228</v>
      </c>
      <c r="R138" s="421"/>
      <c r="S138" s="421"/>
      <c r="T138" s="421"/>
      <c r="U138" s="421"/>
      <c r="V138" s="421"/>
      <c r="W138" s="308" t="s">
        <v>418</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7" customHeight="1" x14ac:dyDescent="0.2">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9" t="s">
        <v>34</v>
      </c>
      <c r="B178" s="360"/>
      <c r="C178" s="360"/>
      <c r="D178" s="360"/>
      <c r="E178" s="360"/>
      <c r="F178" s="361"/>
      <c r="G178" s="368" t="s">
        <v>419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2">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2">
      <c r="A180" s="362"/>
      <c r="B180" s="363"/>
      <c r="C180" s="363"/>
      <c r="D180" s="363"/>
      <c r="E180" s="363"/>
      <c r="F180" s="364"/>
      <c r="G180" s="353" t="s">
        <v>420</v>
      </c>
      <c r="H180" s="354"/>
      <c r="I180" s="354"/>
      <c r="J180" s="354"/>
      <c r="K180" s="355"/>
      <c r="L180" s="356" t="s">
        <v>422</v>
      </c>
      <c r="M180" s="357"/>
      <c r="N180" s="357"/>
      <c r="O180" s="357"/>
      <c r="P180" s="357"/>
      <c r="Q180" s="357"/>
      <c r="R180" s="357"/>
      <c r="S180" s="357"/>
      <c r="T180" s="357"/>
      <c r="U180" s="357"/>
      <c r="V180" s="357"/>
      <c r="W180" s="357"/>
      <c r="X180" s="358"/>
      <c r="Y180" s="388">
        <v>271</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2">
      <c r="A181" s="362"/>
      <c r="B181" s="363"/>
      <c r="C181" s="363"/>
      <c r="D181" s="363"/>
      <c r="E181" s="363"/>
      <c r="F181" s="364"/>
      <c r="G181" s="403" t="s">
        <v>421</v>
      </c>
      <c r="H181" s="404"/>
      <c r="I181" s="404"/>
      <c r="J181" s="404"/>
      <c r="K181" s="405"/>
      <c r="L181" s="406" t="s">
        <v>423</v>
      </c>
      <c r="M181" s="407"/>
      <c r="N181" s="407"/>
      <c r="O181" s="407"/>
      <c r="P181" s="407"/>
      <c r="Q181" s="407"/>
      <c r="R181" s="407"/>
      <c r="S181" s="407"/>
      <c r="T181" s="407"/>
      <c r="U181" s="407"/>
      <c r="V181" s="407"/>
      <c r="W181" s="407"/>
      <c r="X181" s="408"/>
      <c r="Y181" s="409">
        <v>29</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2">
      <c r="A182" s="362"/>
      <c r="B182" s="363"/>
      <c r="C182" s="363"/>
      <c r="D182" s="363"/>
      <c r="E182" s="363"/>
      <c r="F182" s="364"/>
      <c r="G182" s="403" t="s">
        <v>223</v>
      </c>
      <c r="H182" s="404"/>
      <c r="I182" s="404"/>
      <c r="J182" s="404"/>
      <c r="K182" s="405"/>
      <c r="L182" s="406" t="s">
        <v>464</v>
      </c>
      <c r="M182" s="407"/>
      <c r="N182" s="407"/>
      <c r="O182" s="407"/>
      <c r="P182" s="407"/>
      <c r="Q182" s="407"/>
      <c r="R182" s="407"/>
      <c r="S182" s="407"/>
      <c r="T182" s="407"/>
      <c r="U182" s="407"/>
      <c r="V182" s="407"/>
      <c r="W182" s="407"/>
      <c r="X182" s="408"/>
      <c r="Y182" s="409">
        <v>14</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2">
      <c r="A183" s="362"/>
      <c r="B183" s="363"/>
      <c r="C183" s="363"/>
      <c r="D183" s="363"/>
      <c r="E183" s="363"/>
      <c r="F183" s="364"/>
      <c r="G183" s="403" t="s">
        <v>465</v>
      </c>
      <c r="H183" s="404"/>
      <c r="I183" s="404"/>
      <c r="J183" s="404"/>
      <c r="K183" s="405"/>
      <c r="L183" s="406" t="s">
        <v>466</v>
      </c>
      <c r="M183" s="407"/>
      <c r="N183" s="407"/>
      <c r="O183" s="407"/>
      <c r="P183" s="407"/>
      <c r="Q183" s="407"/>
      <c r="R183" s="407"/>
      <c r="S183" s="407"/>
      <c r="T183" s="407"/>
      <c r="U183" s="407"/>
      <c r="V183" s="407"/>
      <c r="W183" s="407"/>
      <c r="X183" s="408"/>
      <c r="Y183" s="409">
        <v>5</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2">
      <c r="A184" s="362"/>
      <c r="B184" s="363"/>
      <c r="C184" s="363"/>
      <c r="D184" s="363"/>
      <c r="E184" s="363"/>
      <c r="F184" s="364"/>
      <c r="G184" s="403" t="s">
        <v>467</v>
      </c>
      <c r="H184" s="404"/>
      <c r="I184" s="404"/>
      <c r="J184" s="404"/>
      <c r="K184" s="405"/>
      <c r="L184" s="406" t="s">
        <v>469</v>
      </c>
      <c r="M184" s="407"/>
      <c r="N184" s="407"/>
      <c r="O184" s="407"/>
      <c r="P184" s="407"/>
      <c r="Q184" s="407"/>
      <c r="R184" s="407"/>
      <c r="S184" s="407"/>
      <c r="T184" s="407"/>
      <c r="U184" s="407"/>
      <c r="V184" s="407"/>
      <c r="W184" s="407"/>
      <c r="X184" s="408"/>
      <c r="Y184" s="409">
        <v>3</v>
      </c>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2">
      <c r="A185" s="362"/>
      <c r="B185" s="363"/>
      <c r="C185" s="363"/>
      <c r="D185" s="363"/>
      <c r="E185" s="363"/>
      <c r="F185" s="364"/>
      <c r="G185" s="403" t="s">
        <v>468</v>
      </c>
      <c r="H185" s="404"/>
      <c r="I185" s="404"/>
      <c r="J185" s="404"/>
      <c r="K185" s="405"/>
      <c r="L185" s="406" t="s">
        <v>470</v>
      </c>
      <c r="M185" s="407"/>
      <c r="N185" s="407"/>
      <c r="O185" s="407"/>
      <c r="P185" s="407"/>
      <c r="Q185" s="407"/>
      <c r="R185" s="407"/>
      <c r="S185" s="407"/>
      <c r="T185" s="407"/>
      <c r="U185" s="407"/>
      <c r="V185" s="407"/>
      <c r="W185" s="407"/>
      <c r="X185" s="408"/>
      <c r="Y185" s="409">
        <v>3</v>
      </c>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2">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2">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2">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2">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5">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325</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2">
      <c r="A191" s="362"/>
      <c r="B191" s="363"/>
      <c r="C191" s="363"/>
      <c r="D191" s="363"/>
      <c r="E191" s="363"/>
      <c r="F191" s="364"/>
      <c r="G191" s="368" t="s">
        <v>424</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2">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2">
      <c r="A193" s="362"/>
      <c r="B193" s="363"/>
      <c r="C193" s="363"/>
      <c r="D193" s="363"/>
      <c r="E193" s="363"/>
      <c r="F193" s="364"/>
      <c r="G193" s="353" t="s">
        <v>425</v>
      </c>
      <c r="H193" s="354"/>
      <c r="I193" s="354"/>
      <c r="J193" s="354"/>
      <c r="K193" s="355"/>
      <c r="L193" s="356" t="s">
        <v>427</v>
      </c>
      <c r="M193" s="357"/>
      <c r="N193" s="357"/>
      <c r="O193" s="357"/>
      <c r="P193" s="357"/>
      <c r="Q193" s="357"/>
      <c r="R193" s="357"/>
      <c r="S193" s="357"/>
      <c r="T193" s="357"/>
      <c r="U193" s="357"/>
      <c r="V193" s="357"/>
      <c r="W193" s="357"/>
      <c r="X193" s="358"/>
      <c r="Y193" s="388">
        <v>22</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customHeight="1" x14ac:dyDescent="0.2">
      <c r="A194" s="362"/>
      <c r="B194" s="363"/>
      <c r="C194" s="363"/>
      <c r="D194" s="363"/>
      <c r="E194" s="363"/>
      <c r="F194" s="364"/>
      <c r="G194" s="403" t="s">
        <v>426</v>
      </c>
      <c r="H194" s="404"/>
      <c r="I194" s="404"/>
      <c r="J194" s="404"/>
      <c r="K194" s="405"/>
      <c r="L194" s="406" t="s">
        <v>428</v>
      </c>
      <c r="M194" s="407"/>
      <c r="N194" s="407"/>
      <c r="O194" s="407"/>
      <c r="P194" s="407"/>
      <c r="Q194" s="407"/>
      <c r="R194" s="407"/>
      <c r="S194" s="407"/>
      <c r="T194" s="407"/>
      <c r="U194" s="407"/>
      <c r="V194" s="407"/>
      <c r="W194" s="407"/>
      <c r="X194" s="408"/>
      <c r="Y194" s="409">
        <v>1</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2">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2">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2">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2">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2">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2">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2">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2">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23</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2">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2">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2">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2">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2">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2">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2">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2">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2">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2">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2">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2">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x14ac:dyDescent="0.25">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2">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2">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2">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2">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2">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2">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2">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2">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2">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2">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2">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2">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2">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5">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2">
      <c r="A236" s="566">
        <v>1</v>
      </c>
      <c r="B236" s="566">
        <v>1</v>
      </c>
      <c r="C236" s="567" t="s">
        <v>429</v>
      </c>
      <c r="D236" s="568"/>
      <c r="E236" s="568"/>
      <c r="F236" s="568"/>
      <c r="G236" s="568"/>
      <c r="H236" s="568"/>
      <c r="I236" s="568"/>
      <c r="J236" s="568"/>
      <c r="K236" s="568"/>
      <c r="L236" s="568"/>
      <c r="M236" s="567" t="s">
        <v>439</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325</v>
      </c>
      <c r="AL236" s="570"/>
      <c r="AM236" s="570"/>
      <c r="AN236" s="570"/>
      <c r="AO236" s="570"/>
      <c r="AP236" s="571"/>
      <c r="AQ236" s="567" t="s">
        <v>390</v>
      </c>
      <c r="AR236" s="568"/>
      <c r="AS236" s="568"/>
      <c r="AT236" s="568"/>
      <c r="AU236" s="569" t="s">
        <v>390</v>
      </c>
      <c r="AV236" s="570"/>
      <c r="AW236" s="570"/>
      <c r="AX236" s="571"/>
    </row>
    <row r="237" spans="1:50" ht="36" customHeight="1" x14ac:dyDescent="0.2">
      <c r="A237" s="566">
        <v>2</v>
      </c>
      <c r="B237" s="566">
        <v>1</v>
      </c>
      <c r="C237" s="567" t="s">
        <v>430</v>
      </c>
      <c r="D237" s="568"/>
      <c r="E237" s="568"/>
      <c r="F237" s="568"/>
      <c r="G237" s="568"/>
      <c r="H237" s="568"/>
      <c r="I237" s="568"/>
      <c r="J237" s="568"/>
      <c r="K237" s="568"/>
      <c r="L237" s="568"/>
      <c r="M237" s="567" t="s">
        <v>440</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281</v>
      </c>
      <c r="AL237" s="570"/>
      <c r="AM237" s="570"/>
      <c r="AN237" s="570"/>
      <c r="AO237" s="570"/>
      <c r="AP237" s="571"/>
      <c r="AQ237" s="567" t="s">
        <v>390</v>
      </c>
      <c r="AR237" s="568"/>
      <c r="AS237" s="568"/>
      <c r="AT237" s="568"/>
      <c r="AU237" s="569" t="s">
        <v>389</v>
      </c>
      <c r="AV237" s="570"/>
      <c r="AW237" s="570"/>
      <c r="AX237" s="571"/>
    </row>
    <row r="238" spans="1:50" ht="24" customHeight="1" x14ac:dyDescent="0.2">
      <c r="A238" s="566">
        <v>3</v>
      </c>
      <c r="B238" s="566">
        <v>1</v>
      </c>
      <c r="C238" s="567" t="s">
        <v>431</v>
      </c>
      <c r="D238" s="568"/>
      <c r="E238" s="568"/>
      <c r="F238" s="568"/>
      <c r="G238" s="568"/>
      <c r="H238" s="568"/>
      <c r="I238" s="568"/>
      <c r="J238" s="568"/>
      <c r="K238" s="568"/>
      <c r="L238" s="568"/>
      <c r="M238" s="677" t="s">
        <v>441</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69">
        <v>269</v>
      </c>
      <c r="AL238" s="570"/>
      <c r="AM238" s="570"/>
      <c r="AN238" s="570"/>
      <c r="AO238" s="570"/>
      <c r="AP238" s="571"/>
      <c r="AQ238" s="567" t="s">
        <v>389</v>
      </c>
      <c r="AR238" s="568"/>
      <c r="AS238" s="568"/>
      <c r="AT238" s="568"/>
      <c r="AU238" s="569" t="s">
        <v>390</v>
      </c>
      <c r="AV238" s="570"/>
      <c r="AW238" s="570"/>
      <c r="AX238" s="571"/>
    </row>
    <row r="239" spans="1:50" ht="36" customHeight="1" x14ac:dyDescent="0.2">
      <c r="A239" s="566">
        <v>4</v>
      </c>
      <c r="B239" s="566">
        <v>1</v>
      </c>
      <c r="C239" s="567" t="s">
        <v>432</v>
      </c>
      <c r="D239" s="568"/>
      <c r="E239" s="568"/>
      <c r="F239" s="568"/>
      <c r="G239" s="568"/>
      <c r="H239" s="568"/>
      <c r="I239" s="568"/>
      <c r="J239" s="568"/>
      <c r="K239" s="568"/>
      <c r="L239" s="568"/>
      <c r="M239" s="567" t="s">
        <v>442</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259</v>
      </c>
      <c r="AL239" s="570"/>
      <c r="AM239" s="570"/>
      <c r="AN239" s="570"/>
      <c r="AO239" s="570"/>
      <c r="AP239" s="571"/>
      <c r="AQ239" s="567" t="s">
        <v>390</v>
      </c>
      <c r="AR239" s="568"/>
      <c r="AS239" s="568"/>
      <c r="AT239" s="568"/>
      <c r="AU239" s="569" t="s">
        <v>390</v>
      </c>
      <c r="AV239" s="570"/>
      <c r="AW239" s="570"/>
      <c r="AX239" s="571"/>
    </row>
    <row r="240" spans="1:50" ht="36" customHeight="1" x14ac:dyDescent="0.2">
      <c r="A240" s="566">
        <v>5</v>
      </c>
      <c r="B240" s="566">
        <v>1</v>
      </c>
      <c r="C240" s="567" t="s">
        <v>433</v>
      </c>
      <c r="D240" s="568"/>
      <c r="E240" s="568"/>
      <c r="F240" s="568"/>
      <c r="G240" s="568"/>
      <c r="H240" s="568"/>
      <c r="I240" s="568"/>
      <c r="J240" s="568"/>
      <c r="K240" s="568"/>
      <c r="L240" s="568"/>
      <c r="M240" s="567" t="s">
        <v>443</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180</v>
      </c>
      <c r="AL240" s="570"/>
      <c r="AM240" s="570"/>
      <c r="AN240" s="570"/>
      <c r="AO240" s="570"/>
      <c r="AP240" s="571"/>
      <c r="AQ240" s="567" t="s">
        <v>390</v>
      </c>
      <c r="AR240" s="568"/>
      <c r="AS240" s="568"/>
      <c r="AT240" s="568"/>
      <c r="AU240" s="569" t="s">
        <v>390</v>
      </c>
      <c r="AV240" s="570"/>
      <c r="AW240" s="570"/>
      <c r="AX240" s="571"/>
    </row>
    <row r="241" spans="1:50" ht="36" customHeight="1" x14ac:dyDescent="0.2">
      <c r="A241" s="566">
        <v>6</v>
      </c>
      <c r="B241" s="566">
        <v>1</v>
      </c>
      <c r="C241" s="567" t="s">
        <v>434</v>
      </c>
      <c r="D241" s="568"/>
      <c r="E241" s="568"/>
      <c r="F241" s="568"/>
      <c r="G241" s="568"/>
      <c r="H241" s="568"/>
      <c r="I241" s="568"/>
      <c r="J241" s="568"/>
      <c r="K241" s="568"/>
      <c r="L241" s="568"/>
      <c r="M241" s="567" t="s">
        <v>444</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175</v>
      </c>
      <c r="AL241" s="570"/>
      <c r="AM241" s="570"/>
      <c r="AN241" s="570"/>
      <c r="AO241" s="570"/>
      <c r="AP241" s="571"/>
      <c r="AQ241" s="567" t="s">
        <v>390</v>
      </c>
      <c r="AR241" s="568"/>
      <c r="AS241" s="568"/>
      <c r="AT241" s="568"/>
      <c r="AU241" s="569" t="s">
        <v>392</v>
      </c>
      <c r="AV241" s="570"/>
      <c r="AW241" s="570"/>
      <c r="AX241" s="571"/>
    </row>
    <row r="242" spans="1:50" ht="24" customHeight="1" x14ac:dyDescent="0.2">
      <c r="A242" s="566">
        <v>7</v>
      </c>
      <c r="B242" s="566">
        <v>1</v>
      </c>
      <c r="C242" s="567" t="s">
        <v>435</v>
      </c>
      <c r="D242" s="568"/>
      <c r="E242" s="568"/>
      <c r="F242" s="568"/>
      <c r="G242" s="568"/>
      <c r="H242" s="568"/>
      <c r="I242" s="568"/>
      <c r="J242" s="568"/>
      <c r="K242" s="568"/>
      <c r="L242" s="568"/>
      <c r="M242" s="567" t="s">
        <v>445</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150</v>
      </c>
      <c r="AL242" s="570"/>
      <c r="AM242" s="570"/>
      <c r="AN242" s="570"/>
      <c r="AO242" s="570"/>
      <c r="AP242" s="571"/>
      <c r="AQ242" s="567" t="s">
        <v>390</v>
      </c>
      <c r="AR242" s="568"/>
      <c r="AS242" s="568"/>
      <c r="AT242" s="568"/>
      <c r="AU242" s="569" t="s">
        <v>390</v>
      </c>
      <c r="AV242" s="570"/>
      <c r="AW242" s="570"/>
      <c r="AX242" s="571"/>
    </row>
    <row r="243" spans="1:50" ht="36" customHeight="1" x14ac:dyDescent="0.2">
      <c r="A243" s="566">
        <v>8</v>
      </c>
      <c r="B243" s="566">
        <v>1</v>
      </c>
      <c r="C243" s="567" t="s">
        <v>436</v>
      </c>
      <c r="D243" s="568"/>
      <c r="E243" s="568"/>
      <c r="F243" s="568"/>
      <c r="G243" s="568"/>
      <c r="H243" s="568"/>
      <c r="I243" s="568"/>
      <c r="J243" s="568"/>
      <c r="K243" s="568"/>
      <c r="L243" s="568"/>
      <c r="M243" s="567" t="s">
        <v>446</v>
      </c>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v>134</v>
      </c>
      <c r="AL243" s="570"/>
      <c r="AM243" s="570"/>
      <c r="AN243" s="570"/>
      <c r="AO243" s="570"/>
      <c r="AP243" s="571"/>
      <c r="AQ243" s="567" t="s">
        <v>389</v>
      </c>
      <c r="AR243" s="568"/>
      <c r="AS243" s="568"/>
      <c r="AT243" s="568"/>
      <c r="AU243" s="569" t="s">
        <v>390</v>
      </c>
      <c r="AV243" s="570"/>
      <c r="AW243" s="570"/>
      <c r="AX243" s="571"/>
    </row>
    <row r="244" spans="1:50" ht="36" customHeight="1" x14ac:dyDescent="0.2">
      <c r="A244" s="566">
        <v>9</v>
      </c>
      <c r="B244" s="566">
        <v>1</v>
      </c>
      <c r="C244" s="567" t="s">
        <v>437</v>
      </c>
      <c r="D244" s="568"/>
      <c r="E244" s="568"/>
      <c r="F244" s="568"/>
      <c r="G244" s="568"/>
      <c r="H244" s="568"/>
      <c r="I244" s="568"/>
      <c r="J244" s="568"/>
      <c r="K244" s="568"/>
      <c r="L244" s="568"/>
      <c r="M244" s="567" t="s">
        <v>447</v>
      </c>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v>103</v>
      </c>
      <c r="AL244" s="570"/>
      <c r="AM244" s="570"/>
      <c r="AN244" s="570"/>
      <c r="AO244" s="570"/>
      <c r="AP244" s="571"/>
      <c r="AQ244" s="567" t="s">
        <v>390</v>
      </c>
      <c r="AR244" s="568"/>
      <c r="AS244" s="568"/>
      <c r="AT244" s="568"/>
      <c r="AU244" s="569" t="s">
        <v>390</v>
      </c>
      <c r="AV244" s="570"/>
      <c r="AW244" s="570"/>
      <c r="AX244" s="571"/>
    </row>
    <row r="245" spans="1:50" ht="24" customHeight="1" x14ac:dyDescent="0.2">
      <c r="A245" s="566">
        <v>10</v>
      </c>
      <c r="B245" s="566">
        <v>1</v>
      </c>
      <c r="C245" s="567" t="s">
        <v>438</v>
      </c>
      <c r="D245" s="568"/>
      <c r="E245" s="568"/>
      <c r="F245" s="568"/>
      <c r="G245" s="568"/>
      <c r="H245" s="568"/>
      <c r="I245" s="568"/>
      <c r="J245" s="568"/>
      <c r="K245" s="568"/>
      <c r="L245" s="568"/>
      <c r="M245" s="567" t="s">
        <v>448</v>
      </c>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v>92</v>
      </c>
      <c r="AL245" s="570"/>
      <c r="AM245" s="570"/>
      <c r="AN245" s="570"/>
      <c r="AO245" s="570"/>
      <c r="AP245" s="571"/>
      <c r="AQ245" s="567" t="s">
        <v>392</v>
      </c>
      <c r="AR245" s="568"/>
      <c r="AS245" s="568"/>
      <c r="AT245" s="568"/>
      <c r="AU245" s="569" t="s">
        <v>390</v>
      </c>
      <c r="AV245" s="570"/>
      <c r="AW245" s="570"/>
      <c r="AX245" s="571"/>
    </row>
    <row r="246" spans="1:50" ht="24" hidden="1" customHeight="1" x14ac:dyDescent="0.2">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2">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2">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2">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2">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2">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t="e">
        <f>-AQ243</f>
        <v>#VALUE!</v>
      </c>
      <c r="AR251" s="568"/>
      <c r="AS251" s="568"/>
      <c r="AT251" s="568"/>
      <c r="AU251" s="569">
        <f>-BG243</f>
        <v>0</v>
      </c>
      <c r="AV251" s="570"/>
      <c r="AW251" s="570"/>
      <c r="AX251" s="571"/>
    </row>
    <row r="252" spans="1:50" ht="24" hidden="1" customHeight="1" x14ac:dyDescent="0.2">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2">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2">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2">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2">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2">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2">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2">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2">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2">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2">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2">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2">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2">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6"/>
      <c r="B268" s="566"/>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369</v>
      </c>
      <c r="AL268" s="232"/>
      <c r="AM268" s="232"/>
      <c r="AN268" s="232"/>
      <c r="AO268" s="232"/>
      <c r="AP268" s="232"/>
      <c r="AQ268" s="232" t="s">
        <v>23</v>
      </c>
      <c r="AR268" s="232"/>
      <c r="AS268" s="232"/>
      <c r="AT268" s="232"/>
      <c r="AU268" s="83" t="s">
        <v>24</v>
      </c>
      <c r="AV268" s="84"/>
      <c r="AW268" s="84"/>
      <c r="AX268" s="573"/>
    </row>
    <row r="269" spans="1:50" ht="36" customHeight="1" x14ac:dyDescent="0.2">
      <c r="A269" s="566">
        <v>1</v>
      </c>
      <c r="B269" s="566">
        <v>1</v>
      </c>
      <c r="C269" s="567" t="s">
        <v>449</v>
      </c>
      <c r="D269" s="568"/>
      <c r="E269" s="568"/>
      <c r="F269" s="568"/>
      <c r="G269" s="568"/>
      <c r="H269" s="568"/>
      <c r="I269" s="568"/>
      <c r="J269" s="568"/>
      <c r="K269" s="568"/>
      <c r="L269" s="568"/>
      <c r="M269" s="567" t="s">
        <v>451</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23</v>
      </c>
      <c r="AL269" s="570"/>
      <c r="AM269" s="570"/>
      <c r="AN269" s="570"/>
      <c r="AO269" s="570"/>
      <c r="AP269" s="571"/>
      <c r="AQ269" s="567" t="s">
        <v>389</v>
      </c>
      <c r="AR269" s="568"/>
      <c r="AS269" s="568"/>
      <c r="AT269" s="568"/>
      <c r="AU269" s="569" t="s">
        <v>390</v>
      </c>
      <c r="AV269" s="570"/>
      <c r="AW269" s="570"/>
      <c r="AX269" s="571"/>
    </row>
    <row r="270" spans="1:50" ht="24" customHeight="1" x14ac:dyDescent="0.2">
      <c r="A270" s="566">
        <v>2</v>
      </c>
      <c r="B270" s="566">
        <v>1</v>
      </c>
      <c r="C270" s="567" t="s">
        <v>450</v>
      </c>
      <c r="D270" s="568"/>
      <c r="E270" s="568"/>
      <c r="F270" s="568"/>
      <c r="G270" s="568"/>
      <c r="H270" s="568"/>
      <c r="I270" s="568"/>
      <c r="J270" s="568"/>
      <c r="K270" s="568"/>
      <c r="L270" s="568"/>
      <c r="M270" s="567" t="s">
        <v>452</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0.8</v>
      </c>
      <c r="AL270" s="570"/>
      <c r="AM270" s="570"/>
      <c r="AN270" s="570"/>
      <c r="AO270" s="570"/>
      <c r="AP270" s="571"/>
      <c r="AQ270" s="567" t="s">
        <v>390</v>
      </c>
      <c r="AR270" s="568"/>
      <c r="AS270" s="568"/>
      <c r="AT270" s="568"/>
      <c r="AU270" s="569" t="s">
        <v>392</v>
      </c>
      <c r="AV270" s="570"/>
      <c r="AW270" s="570"/>
      <c r="AX270" s="571"/>
    </row>
    <row r="271" spans="1:50" ht="24" customHeight="1" x14ac:dyDescent="0.2">
      <c r="A271" s="566">
        <v>3</v>
      </c>
      <c r="B271" s="566">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customHeight="1" x14ac:dyDescent="0.2">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customHeight="1" x14ac:dyDescent="0.2">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customHeight="1" x14ac:dyDescent="0.2">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customHeight="1" x14ac:dyDescent="0.2">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customHeight="1" x14ac:dyDescent="0.2">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customHeight="1" x14ac:dyDescent="0.2">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customHeight="1" x14ac:dyDescent="0.2">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x14ac:dyDescent="0.2">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2">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2">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2">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2">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2">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2">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2">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2">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2">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2">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2">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2">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2">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2">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2">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2">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2">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2">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2">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299" spans="1:50" hidden="1" x14ac:dyDescent="0.2"/>
    <row r="300" spans="1:50" hidden="1" x14ac:dyDescent="0.2">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66"/>
      <c r="B301" s="566"/>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369</v>
      </c>
      <c r="AL301" s="232"/>
      <c r="AM301" s="232"/>
      <c r="AN301" s="232"/>
      <c r="AO301" s="232"/>
      <c r="AP301" s="232"/>
      <c r="AQ301" s="232" t="s">
        <v>23</v>
      </c>
      <c r="AR301" s="232"/>
      <c r="AS301" s="232"/>
      <c r="AT301" s="232"/>
      <c r="AU301" s="83" t="s">
        <v>24</v>
      </c>
      <c r="AV301" s="84"/>
      <c r="AW301" s="84"/>
      <c r="AX301" s="573"/>
    </row>
    <row r="302" spans="1:50" ht="24" hidden="1" customHeight="1" x14ac:dyDescent="0.2">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hidden="1" customHeight="1" x14ac:dyDescent="0.2">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x14ac:dyDescent="0.2">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x14ac:dyDescent="0.2">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x14ac:dyDescent="0.2">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x14ac:dyDescent="0.2">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x14ac:dyDescent="0.2">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x14ac:dyDescent="0.2">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x14ac:dyDescent="0.2">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x14ac:dyDescent="0.2">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2">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2">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2">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2">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2">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2">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2">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2">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2">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2">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2">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2">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2">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2">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2">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2">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2">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2">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2">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2">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x14ac:dyDescent="0.2"/>
    <row r="333" spans="1:50" hidden="1" x14ac:dyDescent="0.2">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6"/>
      <c r="B334" s="566"/>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369</v>
      </c>
      <c r="AL334" s="232"/>
      <c r="AM334" s="232"/>
      <c r="AN334" s="232"/>
      <c r="AO334" s="232"/>
      <c r="AP334" s="232"/>
      <c r="AQ334" s="232" t="s">
        <v>23</v>
      </c>
      <c r="AR334" s="232"/>
      <c r="AS334" s="232"/>
      <c r="AT334" s="232"/>
      <c r="AU334" s="83" t="s">
        <v>24</v>
      </c>
      <c r="AV334" s="84"/>
      <c r="AW334" s="84"/>
      <c r="AX334" s="573"/>
    </row>
    <row r="335" spans="1:50" ht="24" hidden="1" customHeight="1" x14ac:dyDescent="0.2">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x14ac:dyDescent="0.2">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x14ac:dyDescent="0.2">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x14ac:dyDescent="0.2">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x14ac:dyDescent="0.2">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x14ac:dyDescent="0.2">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x14ac:dyDescent="0.2">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x14ac:dyDescent="0.2">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x14ac:dyDescent="0.2">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x14ac:dyDescent="0.2">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2">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2">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2">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2">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2">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2">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2">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2">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2">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2">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2">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2">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2">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2">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2">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2">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2">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2">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2">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2">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x14ac:dyDescent="0.2"/>
    <row r="366" spans="1:50" hidden="1" x14ac:dyDescent="0.2">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6"/>
      <c r="B367" s="566"/>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369</v>
      </c>
      <c r="AL367" s="232"/>
      <c r="AM367" s="232"/>
      <c r="AN367" s="232"/>
      <c r="AO367" s="232"/>
      <c r="AP367" s="232"/>
      <c r="AQ367" s="232" t="s">
        <v>23</v>
      </c>
      <c r="AR367" s="232"/>
      <c r="AS367" s="232"/>
      <c r="AT367" s="232"/>
      <c r="AU367" s="83" t="s">
        <v>24</v>
      </c>
      <c r="AV367" s="84"/>
      <c r="AW367" s="84"/>
      <c r="AX367" s="573"/>
    </row>
    <row r="368" spans="1:50" ht="24" hidden="1" customHeight="1" x14ac:dyDescent="0.2">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x14ac:dyDescent="0.2">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x14ac:dyDescent="0.2">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x14ac:dyDescent="0.2">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x14ac:dyDescent="0.2">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x14ac:dyDescent="0.2">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x14ac:dyDescent="0.2">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x14ac:dyDescent="0.2">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x14ac:dyDescent="0.2">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x14ac:dyDescent="0.2">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2">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2">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2">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2">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2">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2">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2">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2">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2">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2">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2">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2">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2">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2">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2">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2">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2">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2">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2">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2">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x14ac:dyDescent="0.2"/>
    <row r="399" spans="1:50" hidden="1" x14ac:dyDescent="0.2">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6"/>
      <c r="B400" s="566"/>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369</v>
      </c>
      <c r="AL400" s="232"/>
      <c r="AM400" s="232"/>
      <c r="AN400" s="232"/>
      <c r="AO400" s="232"/>
      <c r="AP400" s="232"/>
      <c r="AQ400" s="232" t="s">
        <v>23</v>
      </c>
      <c r="AR400" s="232"/>
      <c r="AS400" s="232"/>
      <c r="AT400" s="232"/>
      <c r="AU400" s="83" t="s">
        <v>24</v>
      </c>
      <c r="AV400" s="84"/>
      <c r="AW400" s="84"/>
      <c r="AX400" s="573"/>
    </row>
    <row r="401" spans="1:50" ht="24" hidden="1" customHeight="1" x14ac:dyDescent="0.2">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x14ac:dyDescent="0.2">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x14ac:dyDescent="0.2">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x14ac:dyDescent="0.2">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x14ac:dyDescent="0.2">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x14ac:dyDescent="0.2">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x14ac:dyDescent="0.2">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x14ac:dyDescent="0.2">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x14ac:dyDescent="0.2">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x14ac:dyDescent="0.2">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2">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2">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2">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2">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2">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2">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2">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2">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2">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2">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2">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2">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2">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2">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2">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2">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2">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2">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2">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2">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x14ac:dyDescent="0.2"/>
    <row r="432" spans="1:50" hidden="1" x14ac:dyDescent="0.2">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6"/>
      <c r="B433" s="566"/>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369</v>
      </c>
      <c r="AL433" s="232"/>
      <c r="AM433" s="232"/>
      <c r="AN433" s="232"/>
      <c r="AO433" s="232"/>
      <c r="AP433" s="232"/>
      <c r="AQ433" s="232" t="s">
        <v>23</v>
      </c>
      <c r="AR433" s="232"/>
      <c r="AS433" s="232"/>
      <c r="AT433" s="232"/>
      <c r="AU433" s="83" t="s">
        <v>24</v>
      </c>
      <c r="AV433" s="84"/>
      <c r="AW433" s="84"/>
      <c r="AX433" s="573"/>
    </row>
    <row r="434" spans="1:50" ht="24" hidden="1" customHeight="1" x14ac:dyDescent="0.2">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x14ac:dyDescent="0.2">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x14ac:dyDescent="0.2">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2">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2">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2">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x14ac:dyDescent="0.2">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x14ac:dyDescent="0.2">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2">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x14ac:dyDescent="0.2">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2">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2">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2">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2">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2">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2">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2">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2">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2">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2">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2">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2">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2">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2">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2">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2">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2">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2">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2">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2">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x14ac:dyDescent="0.2"/>
    <row r="465" spans="1:50" hidden="1" x14ac:dyDescent="0.2">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6"/>
      <c r="B466" s="566"/>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369</v>
      </c>
      <c r="AL466" s="232"/>
      <c r="AM466" s="232"/>
      <c r="AN466" s="232"/>
      <c r="AO466" s="232"/>
      <c r="AP466" s="232"/>
      <c r="AQ466" s="232" t="s">
        <v>23</v>
      </c>
      <c r="AR466" s="232"/>
      <c r="AS466" s="232"/>
      <c r="AT466" s="232"/>
      <c r="AU466" s="83" t="s">
        <v>24</v>
      </c>
      <c r="AV466" s="84"/>
      <c r="AW466" s="84"/>
      <c r="AX466" s="573"/>
    </row>
    <row r="467" spans="1:50" ht="24" hidden="1" customHeight="1" x14ac:dyDescent="0.2">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2">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2">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2">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2">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2">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2">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2">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2">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2">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2">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2">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2">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2">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2">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2">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2">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2">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2">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2">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2">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2">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2">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2">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2">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2">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2">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2">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2">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2">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386</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2">
      <c r="A6" s="16" t="s">
        <v>238</v>
      </c>
      <c r="B6" s="17" t="s">
        <v>386</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科学技術・イノベーション</v>
      </c>
      <c r="F9" s="20" t="s">
        <v>274</v>
      </c>
      <c r="G9" s="19"/>
      <c r="H9" s="15" t="str">
        <f t="shared" si="1"/>
        <v/>
      </c>
      <c r="I9" s="15" t="str">
        <f t="shared" si="5"/>
        <v/>
      </c>
      <c r="K9" s="16" t="s">
        <v>265</v>
      </c>
      <c r="L9" s="17" t="s">
        <v>386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科学技術・イノベーション</v>
      </c>
      <c r="F10" s="20" t="s">
        <v>275</v>
      </c>
      <c r="G10" s="19" t="s">
        <v>386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386</v>
      </c>
      <c r="C17" s="15" t="str">
        <f t="shared" si="0"/>
        <v>地球温暖化対策</v>
      </c>
      <c r="D17" s="15" t="str">
        <f t="shared" si="7"/>
        <v>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2015-06-18T07:37:17Z</cp:lastPrinted>
  <dcterms:created xsi:type="dcterms:W3CDTF">2012-03-13T00:50:25Z</dcterms:created>
  <dcterms:modified xsi:type="dcterms:W3CDTF">2015-08-31T12:01:54Z</dcterms:modified>
</cp:coreProperties>
</file>