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61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T83" i="3" l="1"/>
  <c r="AE83" i="3" l="1"/>
  <c r="AJ83" i="3"/>
  <c r="Y197" i="3" l="1"/>
  <c r="Y196" i="3"/>
  <c r="Y195" i="3"/>
  <c r="Y194" i="3"/>
  <c r="Y19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<sst xmlns="http://schemas.openxmlformats.org/spreadsheetml/2006/main" count="1327" uniqueCount="547">
  <si>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</si>
  <si>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</si>
  <si>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</si>
  <si>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</si>
  <si>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</si>
  <si>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</si>
  <si>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</si>
  <si>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</si>
  <si>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</si>
  <si>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</si>
  <si>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</si>
  <si>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</si>
  <si>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</si>
  <si>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</si>
  <si>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</si>
  <si>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</si>
  <si>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</si>
  <si>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</si>
  <si>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</si>
  <si>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</si>
  <si>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</si>
  <si>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</si>
  <si>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</si>
  <si>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</si>
  <si>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</si>
  <si>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</si>
  <si>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</si>
  <si>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</si>
  <si>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</si>
  <si>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</si>
  <si>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</si>
  <si>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</si>
  <si>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</si>
  <si>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</si>
  <si>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</si>
  <si>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</si>
  <si>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</si>
  <si>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</si>
  <si>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</si>
  <si>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</si>
  <si>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</si>
  <si>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</si>
  <si>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</si>
  <si>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</si>
  <si>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</si>
  <si>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</si>
  <si>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</si>
  <si>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</si>
  <si>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</si>
  <si>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</si>
  <si>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</si>
  <si>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</si>
  <si>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</si>
  <si>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</si>
  <si>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</si>
  <si>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</si>
  <si>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</si>
  <si>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</si>
  <si>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</si>
  <si>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</si>
  <si>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</si>
  <si>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</si>
  <si>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</si>
  <si>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</si>
  <si>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</si>
  <si>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</si>
  <si>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</si>
  <si>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</si>
  <si>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</si>
  <si>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</si>
  <si>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</si>
  <si>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</si>
  <si>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</si>
  <si>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</si>
  <si>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</si>
  <si>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</si>
  <si>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</si>
  <si>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</si>
  <si>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</si>
  <si>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</si>
  <si>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</si>
  <si>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</si>
  <si>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</si>
  <si>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</si>
  <si>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</si>
  <si>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</si>
  <si>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</si>
  <si>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</si>
  <si>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</si>
  <si>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</si>
  <si>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</si>
  <si>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</si>
  <si>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</si>
  <si>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</si>
  <si>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</si>
  <si>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</si>
  <si>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</si>
  <si>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</si>
  <si>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</si>
  <si>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</si>
  <si>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</si>
  <si>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</si>
  <si>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</si>
  <si>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</si>
  <si>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</si>
  <si>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</si>
  <si>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</si>
  <si>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</si>
  <si>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</si>
  <si>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</si>
  <si>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</si>
  <si>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</si>
  <si>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</si>
  <si>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</si>
  <si>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</si>
  <si>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</si>
  <si>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</si>
  <si>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</si>
  <si>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</si>
  <si>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</si>
  <si>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</si>
  <si>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</si>
  <si>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</si>
  <si>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</si>
  <si>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</si>
  <si>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</si>
  <si>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</si>
  <si>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</si>
  <si>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</si>
  <si>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</si>
  <si>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</si>
  <si>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</si>
  <si>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</si>
  <si>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</si>
  <si>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</si>
  <si>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</si>
  <si>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</si>
  <si>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</si>
  <si>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</si>
  <si>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</si>
  <si>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</si>
  <si>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</si>
  <si>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</si>
  <si>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</si>
  <si>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</si>
  <si>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</si>
  <si>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</si>
  <si>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</si>
  <si>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</si>
  <si>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</si>
  <si>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</si>
  <si>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</si>
  <si>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</si>
  <si>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</si>
  <si>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</si>
  <si>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</si>
  <si>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</si>
  <si>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</si>
  <si>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</si>
  <si>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</si>
  <si>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</si>
  <si>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</si>
  <si>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</si>
  <si>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</si>
  <si>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</si>
  <si>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</si>
  <si>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</si>
  <si>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</si>
  <si>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</si>
  <si>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</si>
  <si>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</si>
  <si>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</si>
  <si>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</si>
  <si>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</si>
  <si>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</si>
  <si>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</si>
  <si>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</si>
  <si>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</si>
  <si>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</si>
  <si>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</si>
  <si>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</si>
  <si>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</si>
  <si>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</si>
  <si>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</si>
  <si>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</si>
  <si>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</si>
  <si>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</si>
  <si>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</si>
  <si>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</si>
  <si>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</si>
  <si>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</si>
  <si>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</si>
  <si>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</si>
  <si>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</si>
  <si>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</si>
  <si>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</si>
  <si>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</si>
  <si>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</si>
  <si>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</si>
  <si>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</si>
  <si>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</si>
  <si>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</si>
  <si>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</si>
  <si>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</si>
  <si>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</si>
  <si>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</si>
  <si>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</si>
  <si>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</si>
  <si>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</si>
  <si>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</si>
  <si>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</si>
  <si>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</si>
  <si>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</si>
  <si>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</si>
  <si>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</si>
  <si>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</si>
  <si>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</si>
  <si>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</si>
  <si>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</si>
  <si>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</si>
  <si>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</si>
  <si>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</si>
  <si>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</si>
  <si>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</si>
  <si>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</si>
  <si>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</si>
  <si>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</si>
  <si>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</si>
  <si>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</si>
  <si>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</si>
  <si>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</si>
  <si>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</si>
  <si>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</si>
  <si>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</si>
  <si>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</si>
  <si>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</si>
  <si>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</si>
  <si>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</si>
  <si>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</si>
  <si>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</si>
  <si>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</si>
  <si>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</si>
  <si>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</si>
  <si>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</si>
  <si>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</si>
  <si>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</si>
  <si>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</si>
  <si>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</si>
  <si>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</si>
  <si>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</si>
  <si>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</si>
  <si>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</si>
  <si>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</si>
  <si>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</si>
  <si>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</si>
  <si>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</si>
  <si>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</si>
  <si>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</si>
  <si>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</si>
  <si>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</si>
  <si>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</si>
  <si>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</si>
  <si>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</si>
  <si>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</si>
  <si>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</si>
  <si>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</si>
  <si>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</si>
  <si>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</si>
  <si>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</si>
  <si>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</si>
  <si>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</si>
  <si>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</si>
  <si>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</si>
  <si>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</si>
  <si>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</si>
  <si>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</si>
  <si>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</si>
  <si>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</si>
  <si>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</si>
  <si>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</si>
  <si>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</si>
  <si>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</si>
  <si>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</si>
  <si>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</si>
  <si>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</si>
  <si>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</si>
  <si>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</si>
  <si>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</si>
  <si>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</si>
  <si>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</si>
  <si>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</si>
  <si>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</si>
  <si>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</si>
  <si>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</si>
  <si>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</si>
  <si>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</si>
  <si>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</si>
  <si>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</si>
  <si>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</si>
  <si>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</si>
  <si>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</si>
  <si>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</si>
  <si>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</si>
  <si>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</si>
  <si>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</si>
  <si>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</si>
  <si>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</si>
  <si>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</si>
  <si>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</si>
  <si>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</si>
  <si>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</si>
  <si>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</si>
  <si>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</si>
  <si>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</si>
  <si>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</si>
  <si>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</si>
  <si>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</si>
  <si>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</si>
  <si>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</si>
  <si>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</si>
  <si>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</si>
  <si>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</si>
  <si>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</si>
  <si>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</si>
  <si>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</si>
  <si>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</si>
  <si>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</si>
  <si>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</si>
  <si>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</si>
  <si>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</si>
  <si>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</si>
  <si>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</si>
  <si>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</si>
  <si>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</si>
  <si>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</si>
  <si>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</si>
  <si>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</si>
  <si>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</si>
  <si>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</si>
  <si>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</si>
  <si>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</si>
  <si>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</si>
  <si>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</si>
  <si>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</si>
  <si>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</si>
  <si>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</si>
  <si>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</si>
  <si>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</si>
  <si>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</si>
  <si>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</si>
  <si>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</si>
  <si>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</si>
  <si>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</si>
  <si>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</si>
  <si>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</si>
  <si>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</si>
  <si>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</si>
  <si>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</si>
  <si>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</si>
  <si>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</si>
  <si>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</si>
  <si>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</si>
  <si>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</si>
  <si>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</si>
  <si>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</si>
  <si>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</si>
  <si>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</si>
  <si>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</si>
  <si>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</si>
  <si>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</si>
  <si>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</si>
  <si>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</si>
  <si>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</si>
  <si>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</si>
  <si>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</si>
  <si>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</si>
  <si>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</si>
  <si>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</si>
  <si>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</si>
  <si>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</si>
  <si>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</si>
  <si>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</si>
  <si>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</si>
  <si>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</si>
  <si>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</si>
  <si>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</si>
  <si>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</si>
  <si>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</si>
  <si>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</si>
  <si>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</si>
  <si>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</si>
  <si>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</si>
  <si>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</si>
  <si>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</si>
  <si>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</si>
  <si>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</si>
  <si>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</si>
  <si>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</si>
  <si>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</si>
  <si>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</si>
  <si>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</si>
  <si>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</si>
  <si>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</si>
  <si>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</si>
  <si>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</si>
  <si>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</si>
  <si>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</si>
  <si>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</si>
  <si>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</si>
  <si>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</si>
  <si>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</si>
  <si>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</si>
  <si>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</si>
  <si>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</si>
  <si>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</si>
  <si>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</si>
  <si>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</si>
  <si>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</si>
  <si>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</si>
  <si>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</si>
  <si>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</si>
  <si>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</si>
  <si>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</si>
  <si>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</si>
  <si>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</si>
  <si>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</si>
  <si>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</si>
  <si>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</si>
  <si>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</si>
  <si>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</si>
  <si>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</si>
  <si>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</si>
  <si>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</si>
  <si>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</si>
  <si>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</si>
  <si>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</si>
  <si>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</si>
  <si>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</si>
  <si>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</si>
  <si>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</si>
  <si>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</si>
  <si>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</si>
  <si>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</si>
  <si>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</si>
  <si>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</si>
  <si>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</si>
  <si>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</si>
  <si>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</si>
  <si>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</si>
  <si>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</si>
  <si>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</si>
  <si>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</si>
  <si>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</si>
  <si>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</si>
  <si>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</si>
  <si>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</si>
  <si>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</si>
  <si>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</si>
  <si>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</si>
  <si>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</si>
  <si>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</si>
  <si>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</si>
  <si>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</si>
  <si>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</si>
  <si>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</si>
  <si>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</si>
  <si>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</si>
  <si>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</si>
  <si>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</si>
  <si>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rPh sb="0" eb="2">
      <t>ソウゴウ</t>
    </rPh>
    <rPh sb="2" eb="4">
      <t>カンキョウ</t>
    </rPh>
    <rPh sb="4" eb="7">
      <t>セイサクキョク</t>
    </rPh>
    <phoneticPr fontId="5"/>
  </si>
  <si>
    <t>環境経済課</t>
    <rPh sb="0" eb="2">
      <t>カンキョウ</t>
    </rPh>
    <rPh sb="2" eb="5">
      <t>ケイザイカ</t>
    </rPh>
    <phoneticPr fontId="5"/>
  </si>
  <si>
    <t>環境経済課長
大熊　一寛</t>
    <rPh sb="0" eb="2">
      <t>カンキョウ</t>
    </rPh>
    <rPh sb="2" eb="4">
      <t>ケイザイ</t>
    </rPh>
    <rPh sb="4" eb="6">
      <t>カチョウ</t>
    </rPh>
    <rPh sb="7" eb="9">
      <t>オオクマ</t>
    </rPh>
    <rPh sb="10" eb="12">
      <t>カズヒロ</t>
    </rPh>
    <phoneticPr fontId="5"/>
  </si>
  <si>
    <t>○</t>
  </si>
  <si>
    <t>8　環境・経済・社会の統合的向上
8-1　経済のグリーン化の推進</t>
    <rPh sb="2" eb="4">
      <t>カンキョウ</t>
    </rPh>
    <rPh sb="5" eb="7">
      <t>ケイザイ</t>
    </rPh>
    <rPh sb="8" eb="10">
      <t>シャカイ</t>
    </rPh>
    <rPh sb="11" eb="14">
      <t>トウゴウテキ</t>
    </rPh>
    <rPh sb="14" eb="16">
      <t>コウジョウ</t>
    </rPh>
    <phoneticPr fontId="30"/>
  </si>
  <si>
    <t>環境基本計画
第三次循環型社会形成推進基本計画</t>
    <rPh sb="8" eb="9">
      <t>3</t>
    </rPh>
    <phoneticPr fontId="3"/>
  </si>
  <si>
    <t>国等におけるグリーン購入推進等経費</t>
    <rPh sb="0" eb="1">
      <t>クニ</t>
    </rPh>
    <rPh sb="1" eb="2">
      <t>トウ</t>
    </rPh>
    <rPh sb="10" eb="12">
      <t>コウニュウ</t>
    </rPh>
    <rPh sb="12" eb="14">
      <t>スイシン</t>
    </rPh>
    <rPh sb="14" eb="15">
      <t>トウ</t>
    </rPh>
    <rPh sb="15" eb="17">
      <t>ケイヒ</t>
    </rPh>
    <phoneticPr fontId="3"/>
  </si>
  <si>
    <t>-</t>
    <phoneticPr fontId="5"/>
  </si>
  <si>
    <t>-</t>
    <phoneticPr fontId="5"/>
  </si>
  <si>
    <t>-</t>
    <phoneticPr fontId="5"/>
  </si>
  <si>
    <t>特定調達品目の追加及びその判断の基準の見直し数</t>
    <rPh sb="7" eb="9">
      <t>ツイカ</t>
    </rPh>
    <rPh sb="9" eb="10">
      <t>オヨ</t>
    </rPh>
    <rPh sb="13" eb="15">
      <t>ハンダン</t>
    </rPh>
    <phoneticPr fontId="3"/>
  </si>
  <si>
    <t>品目</t>
    <rPh sb="0" eb="2">
      <t>ヒンモク</t>
    </rPh>
    <phoneticPr fontId="3"/>
  </si>
  <si>
    <t>検討会開催回数</t>
    <rPh sb="0" eb="3">
      <t>ケントウカイ</t>
    </rPh>
    <rPh sb="3" eb="5">
      <t>カイサイ</t>
    </rPh>
    <rPh sb="5" eb="7">
      <t>カイスウ</t>
    </rPh>
    <phoneticPr fontId="3"/>
  </si>
  <si>
    <t>回</t>
    <rPh sb="0" eb="1">
      <t>カイ</t>
    </rPh>
    <phoneticPr fontId="5"/>
  </si>
  <si>
    <t>-</t>
    <phoneticPr fontId="5"/>
  </si>
  <si>
    <t>諸謝金</t>
    <rPh sb="0" eb="1">
      <t>ショ</t>
    </rPh>
    <rPh sb="1" eb="3">
      <t>シャキン</t>
    </rPh>
    <phoneticPr fontId="3"/>
  </si>
  <si>
    <t>委員等旅費</t>
    <rPh sb="0" eb="2">
      <t>イイン</t>
    </rPh>
    <rPh sb="2" eb="3">
      <t>ナド</t>
    </rPh>
    <rPh sb="3" eb="5">
      <t>リョヒ</t>
    </rPh>
    <phoneticPr fontId="3"/>
  </si>
  <si>
    <t>庁費</t>
    <rPh sb="0" eb="1">
      <t>チョウ</t>
    </rPh>
    <rPh sb="1" eb="2">
      <t>ヒ</t>
    </rPh>
    <phoneticPr fontId="3"/>
  </si>
  <si>
    <t>環境保全調査費</t>
    <rPh sb="0" eb="2">
      <t>カンキョウ</t>
    </rPh>
    <rPh sb="2" eb="4">
      <t>ホゼン</t>
    </rPh>
    <rPh sb="4" eb="7">
      <t>チョウサヒ</t>
    </rPh>
    <phoneticPr fontId="3"/>
  </si>
  <si>
    <t>‐</t>
  </si>
  <si>
    <t>特定調達品目及びその基準の基準見直しは毎年度着実に実施している。また、その結果を周知する説明会の開催も計画的に取り組んでおり、事業の効果的・効率的な執行に努めている。</t>
    <rPh sb="19" eb="22">
      <t>マイネンド</t>
    </rPh>
    <rPh sb="22" eb="24">
      <t>チャクジツ</t>
    </rPh>
    <rPh sb="25" eb="27">
      <t>ジッシ</t>
    </rPh>
    <rPh sb="37" eb="39">
      <t>ケッカ</t>
    </rPh>
    <rPh sb="40" eb="42">
      <t>シュウチ</t>
    </rPh>
    <rPh sb="44" eb="47">
      <t>セツメイカイ</t>
    </rPh>
    <rPh sb="48" eb="50">
      <t>カイサイ</t>
    </rPh>
    <rPh sb="51" eb="54">
      <t>ケイカクテキ</t>
    </rPh>
    <rPh sb="55" eb="56">
      <t>ト</t>
    </rPh>
    <rPh sb="57" eb="58">
      <t>ク</t>
    </rPh>
    <phoneticPr fontId="3"/>
  </si>
  <si>
    <t>特定調達品目検討調査等業務（268日）</t>
    <rPh sb="0" eb="2">
      <t>トクテイ</t>
    </rPh>
    <rPh sb="2" eb="4">
      <t>チョウタツ</t>
    </rPh>
    <rPh sb="4" eb="6">
      <t>ヒンモク</t>
    </rPh>
    <rPh sb="6" eb="8">
      <t>ケントウ</t>
    </rPh>
    <rPh sb="8" eb="10">
      <t>チョウサ</t>
    </rPh>
    <rPh sb="10" eb="11">
      <t>ナド</t>
    </rPh>
    <rPh sb="11" eb="13">
      <t>ギョウム</t>
    </rPh>
    <rPh sb="17" eb="18">
      <t>ニチ</t>
    </rPh>
    <phoneticPr fontId="3"/>
  </si>
  <si>
    <t>説明会資料、報告書等印刷製本費</t>
    <rPh sb="0" eb="3">
      <t>セツメイカイ</t>
    </rPh>
    <rPh sb="3" eb="5">
      <t>シリョウ</t>
    </rPh>
    <rPh sb="6" eb="9">
      <t>ホウコクショ</t>
    </rPh>
    <rPh sb="9" eb="10">
      <t>ナド</t>
    </rPh>
    <rPh sb="10" eb="12">
      <t>インサツ</t>
    </rPh>
    <rPh sb="12" eb="14">
      <t>セイホン</t>
    </rPh>
    <rPh sb="14" eb="15">
      <t>ヒ</t>
    </rPh>
    <phoneticPr fontId="3"/>
  </si>
  <si>
    <t>労務費、英訳費用</t>
    <rPh sb="0" eb="3">
      <t>ロウムヒ</t>
    </rPh>
    <rPh sb="4" eb="6">
      <t>エイヤク</t>
    </rPh>
    <rPh sb="6" eb="8">
      <t>ヒヨウ</t>
    </rPh>
    <phoneticPr fontId="3"/>
  </si>
  <si>
    <t>委員等謝金</t>
    <rPh sb="0" eb="2">
      <t>イイン</t>
    </rPh>
    <rPh sb="2" eb="3">
      <t>ナド</t>
    </rPh>
    <rPh sb="3" eb="5">
      <t>シャキン</t>
    </rPh>
    <phoneticPr fontId="3"/>
  </si>
  <si>
    <t>検討会等会議費</t>
    <rPh sb="0" eb="3">
      <t>ケントウカイ</t>
    </rPh>
    <rPh sb="3" eb="4">
      <t>ナド</t>
    </rPh>
    <rPh sb="4" eb="7">
      <t>カイギヒ</t>
    </rPh>
    <phoneticPr fontId="3"/>
  </si>
  <si>
    <t>人件費</t>
    <rPh sb="0" eb="3">
      <t>ジンケンヒ</t>
    </rPh>
    <phoneticPr fontId="3"/>
  </si>
  <si>
    <t>印刷製本費</t>
    <rPh sb="0" eb="2">
      <t>インサツ</t>
    </rPh>
    <rPh sb="2" eb="4">
      <t>セイホン</t>
    </rPh>
    <rPh sb="4" eb="5">
      <t>ヒ</t>
    </rPh>
    <phoneticPr fontId="3"/>
  </si>
  <si>
    <t>旅費</t>
    <rPh sb="0" eb="2">
      <t>リョヒ</t>
    </rPh>
    <phoneticPr fontId="3"/>
  </si>
  <si>
    <t>会議費</t>
    <rPh sb="0" eb="3">
      <t>カイギヒ</t>
    </rPh>
    <phoneticPr fontId="3"/>
  </si>
  <si>
    <t>通信運搬費</t>
    <rPh sb="0" eb="2">
      <t>ツウシン</t>
    </rPh>
    <rPh sb="2" eb="5">
      <t>ウンパンヒ</t>
    </rPh>
    <phoneticPr fontId="3"/>
  </si>
  <si>
    <t>雑役務費</t>
    <rPh sb="0" eb="1">
      <t>ザツ</t>
    </rPh>
    <rPh sb="1" eb="3">
      <t>エキム</t>
    </rPh>
    <rPh sb="3" eb="4">
      <t>ヒ</t>
    </rPh>
    <phoneticPr fontId="3"/>
  </si>
  <si>
    <t>一般管理費</t>
    <rPh sb="0" eb="2">
      <t>イッパン</t>
    </rPh>
    <rPh sb="2" eb="5">
      <t>カンリヒ</t>
    </rPh>
    <phoneticPr fontId="3"/>
  </si>
  <si>
    <t>受注者負担分</t>
    <rPh sb="0" eb="3">
      <t>ジュチュウシャ</t>
    </rPh>
    <rPh sb="3" eb="6">
      <t>フタンブン</t>
    </rPh>
    <phoneticPr fontId="3"/>
  </si>
  <si>
    <t>A.(株)インテージリサーチ</t>
    <rPh sb="2" eb="5">
      <t>カブ</t>
    </rPh>
    <phoneticPr fontId="3"/>
  </si>
  <si>
    <t>B.（公財）日本環境協会</t>
    <rPh sb="3" eb="4">
      <t>コウ</t>
    </rPh>
    <rPh sb="4" eb="5">
      <t>ザイ</t>
    </rPh>
    <rPh sb="6" eb="8">
      <t>ニホン</t>
    </rPh>
    <rPh sb="8" eb="10">
      <t>カンキョウ</t>
    </rPh>
    <rPh sb="10" eb="12">
      <t>キョウカイ</t>
    </rPh>
    <phoneticPr fontId="3"/>
  </si>
  <si>
    <t>地方公共団体普及促進業務（149日）</t>
    <rPh sb="0" eb="2">
      <t>チホウ</t>
    </rPh>
    <rPh sb="2" eb="4">
      <t>コウキョウ</t>
    </rPh>
    <rPh sb="4" eb="6">
      <t>ダンタイ</t>
    </rPh>
    <rPh sb="6" eb="8">
      <t>フキュウ</t>
    </rPh>
    <rPh sb="8" eb="10">
      <t>ソクシン</t>
    </rPh>
    <rPh sb="10" eb="12">
      <t>ギョウム</t>
    </rPh>
    <rPh sb="16" eb="17">
      <t>ニチ</t>
    </rPh>
    <phoneticPr fontId="3"/>
  </si>
  <si>
    <t>実務支援等旅費</t>
    <rPh sb="0" eb="2">
      <t>ジツム</t>
    </rPh>
    <rPh sb="2" eb="4">
      <t>シエン</t>
    </rPh>
    <rPh sb="4" eb="5">
      <t>ナド</t>
    </rPh>
    <rPh sb="5" eb="7">
      <t>リョヒ</t>
    </rPh>
    <phoneticPr fontId="3"/>
  </si>
  <si>
    <t>アンケート、資料の郵送</t>
    <rPh sb="6" eb="8">
      <t>シリョウ</t>
    </rPh>
    <rPh sb="9" eb="11">
      <t>ユウソウ</t>
    </rPh>
    <phoneticPr fontId="3"/>
  </si>
  <si>
    <t>資料、報告書等印刷製本費</t>
  </si>
  <si>
    <t>C.（株）AAA</t>
    <rPh sb="2" eb="5">
      <t>カブ</t>
    </rPh>
    <phoneticPr fontId="5"/>
  </si>
  <si>
    <t>派遣業務</t>
    <rPh sb="0" eb="2">
      <t>ハケン</t>
    </rPh>
    <rPh sb="2" eb="4">
      <t>ギョウム</t>
    </rPh>
    <phoneticPr fontId="5"/>
  </si>
  <si>
    <t>（株）インテージリサーチ</t>
    <rPh sb="0" eb="3">
      <t>カブ</t>
    </rPh>
    <phoneticPr fontId="5"/>
  </si>
  <si>
    <t>グリーン購入法に係る特定調達品目検討調査等業務</t>
    <rPh sb="4" eb="6">
      <t>コウニュウ</t>
    </rPh>
    <rPh sb="6" eb="7">
      <t>ホウ</t>
    </rPh>
    <rPh sb="8" eb="9">
      <t>カカ</t>
    </rPh>
    <rPh sb="10" eb="12">
      <t>トクテイ</t>
    </rPh>
    <rPh sb="12" eb="14">
      <t>チョウタツ</t>
    </rPh>
    <rPh sb="14" eb="16">
      <t>ヒンモク</t>
    </rPh>
    <rPh sb="16" eb="18">
      <t>ケントウ</t>
    </rPh>
    <rPh sb="18" eb="20">
      <t>チョウサ</t>
    </rPh>
    <rPh sb="20" eb="21">
      <t>トウ</t>
    </rPh>
    <rPh sb="21" eb="23">
      <t>ギョウム</t>
    </rPh>
    <phoneticPr fontId="5"/>
  </si>
  <si>
    <t>（公財）日本環境協会</t>
    <rPh sb="1" eb="3">
      <t>コウザイ</t>
    </rPh>
    <rPh sb="4" eb="6">
      <t>ニホン</t>
    </rPh>
    <rPh sb="6" eb="8">
      <t>カンキョウ</t>
    </rPh>
    <rPh sb="8" eb="10">
      <t>キョウカイ</t>
    </rPh>
    <phoneticPr fontId="5"/>
  </si>
  <si>
    <t>グリーン購入法及び環境配慮契約にかかる地方公共団体普及促進業務</t>
    <rPh sb="4" eb="7">
      <t>コウニュウホウ</t>
    </rPh>
    <rPh sb="7" eb="8">
      <t>オヨ</t>
    </rPh>
    <rPh sb="9" eb="11">
      <t>カンキョウ</t>
    </rPh>
    <rPh sb="11" eb="13">
      <t>ハイリョ</t>
    </rPh>
    <rPh sb="13" eb="15">
      <t>ケイヤク</t>
    </rPh>
    <rPh sb="19" eb="21">
      <t>チホウ</t>
    </rPh>
    <rPh sb="21" eb="23">
      <t>コウキョウ</t>
    </rPh>
    <rPh sb="23" eb="25">
      <t>ダンタイ</t>
    </rPh>
    <rPh sb="25" eb="27">
      <t>フキュウ</t>
    </rPh>
    <rPh sb="27" eb="29">
      <t>ソクシン</t>
    </rPh>
    <rPh sb="29" eb="31">
      <t>ギョウム</t>
    </rPh>
    <phoneticPr fontId="5"/>
  </si>
  <si>
    <t>（株）AAA</t>
    <rPh sb="0" eb="3">
      <t>カブ</t>
    </rPh>
    <phoneticPr fontId="5"/>
  </si>
  <si>
    <t>グリーン購入法に係る派遣業務</t>
    <rPh sb="4" eb="6">
      <t>コウニュウ</t>
    </rPh>
    <rPh sb="6" eb="7">
      <t>ホウ</t>
    </rPh>
    <rPh sb="8" eb="9">
      <t>カカ</t>
    </rPh>
    <rPh sb="10" eb="12">
      <t>ハケン</t>
    </rPh>
    <rPh sb="12" eb="14">
      <t>ギョウム</t>
    </rPh>
    <phoneticPr fontId="5"/>
  </si>
  <si>
    <t>国等による環境物品等の調達の推進等に関する法律（グリーン購入法）第6条</t>
    <phoneticPr fontId="5"/>
  </si>
  <si>
    <t>国等による環境物品等の調達の推進等に関する法律による事業であることから、国が行う必要がある。</t>
    <rPh sb="26" eb="28">
      <t>ジギョウ</t>
    </rPh>
    <rPh sb="36" eb="37">
      <t>クニ</t>
    </rPh>
    <rPh sb="38" eb="39">
      <t>オコナ</t>
    </rPh>
    <rPh sb="40" eb="42">
      <t>ヒツヨウ</t>
    </rPh>
    <phoneticPr fontId="5"/>
  </si>
  <si>
    <t>引き続き、事業者の選定にあたっては総合評価落札方式による一般競争入札を実施するとともに、事業の実施に当たっては有識者の知見を聴取・活用する等、事業の効果的・効率的な執行に努める。</t>
    <phoneticPr fontId="5"/>
  </si>
  <si>
    <t>事業者の選定にあたっては総合評価落札方式による一般競争入札を実施しており、競争性が確保されている。</t>
    <rPh sb="37" eb="40">
      <t>キョウソウセイ</t>
    </rPh>
    <rPh sb="41" eb="43">
      <t>カクホ</t>
    </rPh>
    <phoneticPr fontId="5"/>
  </si>
  <si>
    <t>環境負荷の少ない持続的な発展が可能な社会の構築に向けた取組として必要かつ優先度の高い事業である。</t>
    <rPh sb="0" eb="2">
      <t>カンキョウ</t>
    </rPh>
    <rPh sb="2" eb="4">
      <t>フカ</t>
    </rPh>
    <rPh sb="5" eb="6">
      <t>スク</t>
    </rPh>
    <rPh sb="8" eb="11">
      <t>ジゾクテキ</t>
    </rPh>
    <rPh sb="12" eb="14">
      <t>ハッテン</t>
    </rPh>
    <rPh sb="15" eb="17">
      <t>カノウ</t>
    </rPh>
    <rPh sb="18" eb="20">
      <t>シャカイ</t>
    </rPh>
    <rPh sb="21" eb="23">
      <t>コウチク</t>
    </rPh>
    <rPh sb="24" eb="25">
      <t>ム</t>
    </rPh>
    <rPh sb="27" eb="29">
      <t>トリクミ</t>
    </rPh>
    <rPh sb="32" eb="34">
      <t>ヒツヨウ</t>
    </rPh>
    <rPh sb="36" eb="39">
      <t>ユウセンド</t>
    </rPh>
    <rPh sb="40" eb="41">
      <t>タカ</t>
    </rPh>
    <rPh sb="42" eb="44">
      <t>ジギョウ</t>
    </rPh>
    <phoneticPr fontId="5"/>
  </si>
  <si>
    <t>「環境物品等の調達の推進に関する基本方針」に基づき、国等がグリーン購入に取り組んでいる。</t>
    <rPh sb="22" eb="23">
      <t>モト</t>
    </rPh>
    <rPh sb="26" eb="27">
      <t>クニ</t>
    </rPh>
    <rPh sb="27" eb="28">
      <t>ナド</t>
    </rPh>
    <rPh sb="33" eb="35">
      <t>コウニュウ</t>
    </rPh>
    <rPh sb="36" eb="37">
      <t>ト</t>
    </rPh>
    <rPh sb="38" eb="39">
      <t>ク</t>
    </rPh>
    <phoneticPr fontId="5"/>
  </si>
  <si>
    <t>費目・使途は、グリーン購入法に基づく施策の実施に必要なものに限定されている。</t>
    <rPh sb="0" eb="2">
      <t>ヒモク</t>
    </rPh>
    <rPh sb="3" eb="5">
      <t>シト</t>
    </rPh>
    <rPh sb="11" eb="14">
      <t>コウニュウホウ</t>
    </rPh>
    <rPh sb="15" eb="16">
      <t>モト</t>
    </rPh>
    <rPh sb="18" eb="20">
      <t>セサク</t>
    </rPh>
    <rPh sb="21" eb="23">
      <t>ジッシ</t>
    </rPh>
    <rPh sb="24" eb="26">
      <t>ヒツヨウ</t>
    </rPh>
    <rPh sb="30" eb="32">
      <t>ゲンテイ</t>
    </rPh>
    <phoneticPr fontId="5"/>
  </si>
  <si>
    <t>活動実績については、毎年度見込みに合った活動実績となっている。</t>
    <rPh sb="0" eb="2">
      <t>カツドウ</t>
    </rPh>
    <rPh sb="2" eb="4">
      <t>ジッセキ</t>
    </rPh>
    <rPh sb="10" eb="13">
      <t>マイネンド</t>
    </rPh>
    <rPh sb="13" eb="15">
      <t>ミコ</t>
    </rPh>
    <rPh sb="17" eb="18">
      <t>ア</t>
    </rPh>
    <rPh sb="20" eb="22">
      <t>カツドウ</t>
    </rPh>
    <rPh sb="22" eb="24">
      <t>ジッセキ</t>
    </rPh>
    <phoneticPr fontId="5"/>
  </si>
  <si>
    <t>本事業は、グリーン購入法に基づき、再生資源その他の環境への負荷の低減に資する原材料や物品（以下、「環境物品等」という。）について、国等の公的部門における調達を推進することや、環境物品等に関する情報を提供すること等を通じて、環境物品等への需要の転換を促進し、環境負荷の少ない持続的発展が可能な社会を構築することを目的とする。</t>
    <rPh sb="0" eb="1">
      <t>ホン</t>
    </rPh>
    <rPh sb="1" eb="3">
      <t>ジギョウ</t>
    </rPh>
    <rPh sb="17" eb="19">
      <t>サイセイ</t>
    </rPh>
    <rPh sb="19" eb="21">
      <t>シゲン</t>
    </rPh>
    <rPh sb="23" eb="24">
      <t>タ</t>
    </rPh>
    <rPh sb="25" eb="27">
      <t>カンキョウ</t>
    </rPh>
    <rPh sb="29" eb="31">
      <t>フカ</t>
    </rPh>
    <rPh sb="32" eb="34">
      <t>テイゲン</t>
    </rPh>
    <rPh sb="35" eb="36">
      <t>シ</t>
    </rPh>
    <rPh sb="38" eb="41">
      <t>ゲンザイリョウ</t>
    </rPh>
    <rPh sb="42" eb="44">
      <t>ブッピン</t>
    </rPh>
    <rPh sb="45" eb="47">
      <t>イカ</t>
    </rPh>
    <rPh sb="49" eb="51">
      <t>カンキョウ</t>
    </rPh>
    <rPh sb="51" eb="53">
      <t>ブッピン</t>
    </rPh>
    <rPh sb="53" eb="54">
      <t>ナド</t>
    </rPh>
    <rPh sb="65" eb="66">
      <t>クニ</t>
    </rPh>
    <rPh sb="66" eb="67">
      <t>ナド</t>
    </rPh>
    <rPh sb="68" eb="70">
      <t>コウテキ</t>
    </rPh>
    <rPh sb="70" eb="72">
      <t>ブモン</t>
    </rPh>
    <rPh sb="76" eb="78">
      <t>チョウタツ</t>
    </rPh>
    <rPh sb="79" eb="81">
      <t>スイシン</t>
    </rPh>
    <rPh sb="87" eb="89">
      <t>カンキョウ</t>
    </rPh>
    <rPh sb="89" eb="91">
      <t>ブッピン</t>
    </rPh>
    <rPh sb="91" eb="92">
      <t>ナド</t>
    </rPh>
    <rPh sb="93" eb="94">
      <t>カン</t>
    </rPh>
    <rPh sb="96" eb="98">
      <t>ジョウホウ</t>
    </rPh>
    <rPh sb="99" eb="101">
      <t>テイキョウ</t>
    </rPh>
    <rPh sb="105" eb="106">
      <t>ナド</t>
    </rPh>
    <rPh sb="107" eb="108">
      <t>ツウ</t>
    </rPh>
    <rPh sb="111" eb="113">
      <t>カンキョウ</t>
    </rPh>
    <rPh sb="113" eb="115">
      <t>ブッピン</t>
    </rPh>
    <rPh sb="115" eb="116">
      <t>ナド</t>
    </rPh>
    <rPh sb="118" eb="120">
      <t>ジュヨウ</t>
    </rPh>
    <rPh sb="121" eb="123">
      <t>テンカン</t>
    </rPh>
    <rPh sb="124" eb="126">
      <t>ソクシン</t>
    </rPh>
    <rPh sb="128" eb="130">
      <t>カンキョウ</t>
    </rPh>
    <rPh sb="130" eb="132">
      <t>フカ</t>
    </rPh>
    <rPh sb="133" eb="134">
      <t>スク</t>
    </rPh>
    <rPh sb="136" eb="139">
      <t>ジゾクテキ</t>
    </rPh>
    <rPh sb="139" eb="141">
      <t>ハッテン</t>
    </rPh>
    <rPh sb="142" eb="144">
      <t>カノウ</t>
    </rPh>
    <rPh sb="145" eb="147">
      <t>シャカイ</t>
    </rPh>
    <rPh sb="148" eb="150">
      <t>コウチク</t>
    </rPh>
    <rPh sb="155" eb="157">
      <t>モクテキ</t>
    </rPh>
    <phoneticPr fontId="3"/>
  </si>
  <si>
    <t>・グリーン購入法の仕組み
http://www.env.go.jp/policy/hozen/green/g-law/archive/law/system.pdf
・成果目標及び成果実績（アウトカム）欄に記載した目標最終年度は通過点であり、平成31年度に本事業が完了することを意味するものではない。</t>
    <rPh sb="83" eb="85">
      <t>セイカ</t>
    </rPh>
    <rPh sb="85" eb="87">
      <t>モクヒョウ</t>
    </rPh>
    <rPh sb="87" eb="88">
      <t>オヨ</t>
    </rPh>
    <rPh sb="89" eb="91">
      <t>セイカ</t>
    </rPh>
    <rPh sb="91" eb="93">
      <t>ジッセキ</t>
    </rPh>
    <rPh sb="100" eb="101">
      <t>ラン</t>
    </rPh>
    <rPh sb="102" eb="104">
      <t>キサイ</t>
    </rPh>
    <rPh sb="106" eb="108">
      <t>モクヒョウ</t>
    </rPh>
    <rPh sb="108" eb="110">
      <t>サイシュウ</t>
    </rPh>
    <rPh sb="110" eb="112">
      <t>ネンド</t>
    </rPh>
    <rPh sb="113" eb="116">
      <t>ツウカテン</t>
    </rPh>
    <rPh sb="120" eb="122">
      <t>ヘイセイ</t>
    </rPh>
    <rPh sb="124" eb="126">
      <t>ネンド</t>
    </rPh>
    <rPh sb="127" eb="128">
      <t>ホン</t>
    </rPh>
    <rPh sb="128" eb="130">
      <t>ジギョウ</t>
    </rPh>
    <rPh sb="131" eb="133">
      <t>カンリョウ</t>
    </rPh>
    <rPh sb="138" eb="140">
      <t>イミ</t>
    </rPh>
    <phoneticPr fontId="5"/>
  </si>
  <si>
    <t>-</t>
    <phoneticPr fontId="5"/>
  </si>
  <si>
    <t>一般競争入札（総合評価落札方式）により請負者を公募し、以下の内容を実施。
・特定調達品目及びその判断の基準の検討に係る業務（提案募集の整理、検討会の運営補助、基本方針案作成、調達者の手引き作成）
・閣議決定された基本方針・改定内容を中心とした地方ブロック説明会及び関係省庁連絡会議の運営補助
・グリーン購入に関する取組事例の収集及びその優良事例をまとめたマニュアルの作成
・グリーン購入にかかる地方公共団体への業務支援</t>
    <rPh sb="11" eb="13">
      <t>ラクサツ</t>
    </rPh>
    <rPh sb="87" eb="89">
      <t>チョウタツ</t>
    </rPh>
    <rPh sb="89" eb="90">
      <t>シャ</t>
    </rPh>
    <rPh sb="91" eb="93">
      <t>テビ</t>
    </rPh>
    <rPh sb="94" eb="96">
      <t>サクセイ</t>
    </rPh>
    <rPh sb="111" eb="113">
      <t>カイテイ</t>
    </rPh>
    <rPh sb="113" eb="115">
      <t>ナイヨウ</t>
    </rPh>
    <rPh sb="116" eb="118">
      <t>チュウシン</t>
    </rPh>
    <rPh sb="154" eb="155">
      <t>カン</t>
    </rPh>
    <rPh sb="157" eb="158">
      <t>ト</t>
    </rPh>
    <rPh sb="158" eb="159">
      <t>ク</t>
    </rPh>
    <rPh sb="159" eb="161">
      <t>ジレイ</t>
    </rPh>
    <rPh sb="162" eb="164">
      <t>シュウシュウ</t>
    </rPh>
    <rPh sb="164" eb="165">
      <t>オヨ</t>
    </rPh>
    <rPh sb="168" eb="170">
      <t>ユウリョウ</t>
    </rPh>
    <rPh sb="170" eb="172">
      <t>ジレイ</t>
    </rPh>
    <rPh sb="183" eb="185">
      <t>サクセイ</t>
    </rPh>
    <phoneticPr fontId="3"/>
  </si>
  <si>
    <t>必要な品目について、確実な見直しが行われている。</t>
    <rPh sb="0" eb="2">
      <t>ヒツヨウ</t>
    </rPh>
    <rPh sb="3" eb="5">
      <t>ヒンモク</t>
    </rPh>
    <rPh sb="10" eb="12">
      <t>カクジツ</t>
    </rPh>
    <rPh sb="13" eb="15">
      <t>ミナオ</t>
    </rPh>
    <rPh sb="17" eb="18">
      <t>オコナ</t>
    </rPh>
    <phoneticPr fontId="5"/>
  </si>
  <si>
    <t>アンケート調査に伴うデータ入力・集計・加工等</t>
    <rPh sb="5" eb="7">
      <t>チョウサ</t>
    </rPh>
    <rPh sb="8" eb="9">
      <t>トモナ</t>
    </rPh>
    <rPh sb="13" eb="15">
      <t>ニュウリョク</t>
    </rPh>
    <rPh sb="16" eb="18">
      <t>シュウケイ</t>
    </rPh>
    <rPh sb="19" eb="21">
      <t>カコウ</t>
    </rPh>
    <rPh sb="21" eb="22">
      <t>トウ</t>
    </rPh>
    <phoneticPr fontId="5"/>
  </si>
  <si>
    <t>持続的発展が可能な社会の構築は、社会の根本的なニーズである。</t>
    <rPh sb="0" eb="3">
      <t>ジゾクテキ</t>
    </rPh>
    <rPh sb="3" eb="5">
      <t>ハッテン</t>
    </rPh>
    <rPh sb="6" eb="8">
      <t>カノウ</t>
    </rPh>
    <rPh sb="9" eb="11">
      <t>シャカイ</t>
    </rPh>
    <rPh sb="12" eb="14">
      <t>コウチク</t>
    </rPh>
    <rPh sb="16" eb="18">
      <t>シャカイ</t>
    </rPh>
    <rPh sb="19" eb="22">
      <t>コンポンテキ</t>
    </rPh>
    <phoneticPr fontId="5"/>
  </si>
  <si>
    <t>特定調達品目（物品及び役務）に係る見直しスケジュールおよび一般国民からの提案募集の結果に基づき、特定調達品目の追加及びその判断の基準の見直しを適切に行う</t>
    <rPh sb="41" eb="43">
      <t>ケッカ</t>
    </rPh>
    <rPh sb="44" eb="45">
      <t>モト</t>
    </rPh>
    <rPh sb="55" eb="57">
      <t>ツイカ</t>
    </rPh>
    <rPh sb="57" eb="58">
      <t>オヨ</t>
    </rPh>
    <rPh sb="61" eb="63">
      <t>ハンダン</t>
    </rPh>
    <rPh sb="71" eb="73">
      <t>テキセツ</t>
    </rPh>
    <rPh sb="74" eb="75">
      <t>オコナ</t>
    </rPh>
    <phoneticPr fontId="3"/>
  </si>
  <si>
    <t>円</t>
    <rPh sb="0" eb="1">
      <t>エン</t>
    </rPh>
    <phoneticPr fontId="5"/>
  </si>
  <si>
    <t>予め各省庁等の担当窓口等を設けることで、効率的な省庁間の連携を行っている。</t>
    <rPh sb="0" eb="1">
      <t>アラカジ</t>
    </rPh>
    <rPh sb="2" eb="5">
      <t>カクショウチョウ</t>
    </rPh>
    <rPh sb="5" eb="6">
      <t>トウ</t>
    </rPh>
    <rPh sb="7" eb="9">
      <t>タントウ</t>
    </rPh>
    <rPh sb="9" eb="11">
      <t>マドグチ</t>
    </rPh>
    <rPh sb="11" eb="12">
      <t>トウ</t>
    </rPh>
    <rPh sb="13" eb="14">
      <t>モウ</t>
    </rPh>
    <rPh sb="20" eb="23">
      <t>コウリツテキ</t>
    </rPh>
    <rPh sb="24" eb="27">
      <t>ショウチョウカン</t>
    </rPh>
    <phoneticPr fontId="5"/>
  </si>
  <si>
    <t>総合評価落札方式により、グリーン購入法や各種環境基準等に関する知識等を有する事業者を選定することで妥当なコスト水準を維持している。</t>
    <rPh sb="16" eb="19">
      <t>コウニュウホウ</t>
    </rPh>
    <rPh sb="20" eb="22">
      <t>カクシュ</t>
    </rPh>
    <rPh sb="22" eb="24">
      <t>カンキョウ</t>
    </rPh>
    <rPh sb="24" eb="26">
      <t>キジュン</t>
    </rPh>
    <rPh sb="26" eb="27">
      <t>トウ</t>
    </rPh>
    <phoneticPr fontId="5"/>
  </si>
  <si>
    <t>百万円/t-CO2x1,000,000</t>
    <rPh sb="0" eb="2">
      <t>ヒャクマン</t>
    </rPh>
    <phoneticPr fontId="5"/>
  </si>
  <si>
    <t>特定調達品目の追加及びその判断の基準の見直しに必要な調査・検討業務については、予め業務の絞り込み等を行い、効率的に実施している。</t>
    <rPh sb="0" eb="2">
      <t>トクテイ</t>
    </rPh>
    <rPh sb="2" eb="4">
      <t>チョウタツ</t>
    </rPh>
    <rPh sb="4" eb="6">
      <t>ヒンモク</t>
    </rPh>
    <rPh sb="7" eb="9">
      <t>ツイカ</t>
    </rPh>
    <rPh sb="9" eb="10">
      <t>オヨ</t>
    </rPh>
    <rPh sb="13" eb="15">
      <t>ハンダン</t>
    </rPh>
    <rPh sb="16" eb="18">
      <t>キジュン</t>
    </rPh>
    <rPh sb="19" eb="21">
      <t>ミナオ</t>
    </rPh>
    <rPh sb="23" eb="25">
      <t>ヒツヨウ</t>
    </rPh>
    <rPh sb="26" eb="28">
      <t>チョウサ</t>
    </rPh>
    <rPh sb="29" eb="31">
      <t>ケントウ</t>
    </rPh>
    <rPh sb="31" eb="33">
      <t>ギョウム</t>
    </rPh>
    <rPh sb="39" eb="40">
      <t>アラカジ</t>
    </rPh>
    <rPh sb="41" eb="43">
      <t>ギョウム</t>
    </rPh>
    <rPh sb="44" eb="45">
      <t>シボ</t>
    </rPh>
    <rPh sb="46" eb="47">
      <t>コ</t>
    </rPh>
    <rPh sb="48" eb="49">
      <t>トウ</t>
    </rPh>
    <rPh sb="50" eb="51">
      <t>オコナ</t>
    </rPh>
    <rPh sb="53" eb="56">
      <t>コウリツテキ</t>
    </rPh>
    <rPh sb="57" eb="59">
      <t>ジッシ</t>
    </rPh>
    <phoneticPr fontId="5"/>
  </si>
  <si>
    <t>ブロック別説明会開催回数</t>
    <rPh sb="4" eb="5">
      <t>ベツ</t>
    </rPh>
    <rPh sb="5" eb="8">
      <t>セツメイカイ</t>
    </rPh>
    <rPh sb="8" eb="10">
      <t>カイサイ</t>
    </rPh>
    <rPh sb="10" eb="12">
      <t>カイスウ</t>
    </rPh>
    <phoneticPr fontId="3"/>
  </si>
  <si>
    <t>ブロック別説明会配布資料の郵送</t>
    <rPh sb="4" eb="5">
      <t>ベツ</t>
    </rPh>
    <rPh sb="5" eb="8">
      <t>セツメイカイ</t>
    </rPh>
    <rPh sb="8" eb="10">
      <t>ハイフ</t>
    </rPh>
    <rPh sb="10" eb="12">
      <t>シリョウ</t>
    </rPh>
    <rPh sb="13" eb="15">
      <t>ユウソウ</t>
    </rPh>
    <phoneticPr fontId="3"/>
  </si>
  <si>
    <t>ブロック別説明会</t>
    <phoneticPr fontId="3"/>
  </si>
  <si>
    <t>-</t>
    <phoneticPr fontId="5"/>
  </si>
  <si>
    <t>-</t>
    <phoneticPr fontId="5"/>
  </si>
  <si>
    <t>24/178,418x1,000,000</t>
    <phoneticPr fontId="5"/>
  </si>
  <si>
    <t>25/210,787x1,000,000</t>
    <phoneticPr fontId="5"/>
  </si>
  <si>
    <t>特定調達品目検討調査等業務に係る執行額/国等の機関のグリーン購入実施による温室効果ガス排出削減効果</t>
    <rPh sb="0" eb="2">
      <t>トクテイ</t>
    </rPh>
    <rPh sb="2" eb="4">
      <t>チョウタツ</t>
    </rPh>
    <rPh sb="4" eb="6">
      <t>ヒンモク</t>
    </rPh>
    <rPh sb="6" eb="8">
      <t>ケントウ</t>
    </rPh>
    <rPh sb="8" eb="11">
      <t>チョウサナド</t>
    </rPh>
    <rPh sb="11" eb="13">
      <t>ギョウム</t>
    </rPh>
    <rPh sb="14" eb="15">
      <t>カカ</t>
    </rPh>
    <rPh sb="16" eb="18">
      <t>シッコウ</t>
    </rPh>
    <rPh sb="18" eb="19">
      <t>ガク</t>
    </rPh>
    <rPh sb="20" eb="21">
      <t>クニ</t>
    </rPh>
    <rPh sb="21" eb="22">
      <t>トウ</t>
    </rPh>
    <rPh sb="23" eb="25">
      <t>キカン</t>
    </rPh>
    <rPh sb="30" eb="32">
      <t>コウニュウ</t>
    </rPh>
    <rPh sb="32" eb="34">
      <t>ジッシ</t>
    </rPh>
    <rPh sb="37" eb="39">
      <t>オンシツ</t>
    </rPh>
    <rPh sb="39" eb="41">
      <t>コウカ</t>
    </rPh>
    <rPh sb="43" eb="45">
      <t>ハイシュツ</t>
    </rPh>
    <rPh sb="45" eb="47">
      <t>サクゲン</t>
    </rPh>
    <rPh sb="47" eb="49">
      <t>コウカ</t>
    </rPh>
    <phoneticPr fontId="3"/>
  </si>
  <si>
    <t>27.7/210,787x1,000,000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</si>
</sst>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4"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145"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5"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0" fillId="5" borderId="26" xfId="0" quotePrefix="1" applyFont="1" applyFill="1" applyBorder="1" applyAlignment="1" applyProtection="1">
      <alignment horizontal="left" vertical="center"/>
      <protection locked="0"/>
    </xf>
    <xf numFmtId="0" fontId="0" fillId="5" borderId="27" xfId="0" quotePrefix="1"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0" fillId="0" borderId="78" xfId="0" quotePrefix="1" applyFont="1" applyBorder="1" applyAlignment="1" applyProtection="1">
      <alignment horizontal="left" vertical="center"/>
      <protection locked="0"/>
    </xf>
    <xf numFmtId="0" fontId="0" fillId="0" borderId="106" xfId="0" quotePrefix="1"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2">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24</xdr:row>
          <xdr:rowOff>409575</xdr:rowOff>
        </xdr:from>
        <xdr:to>
          <xdr:col>48</xdr:col>
          <xdr:colOff>57150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229</xdr:row>
          <xdr:rowOff>38100</xdr:rowOff>
        </xdr:from>
        <xdr:to>
          <xdr:col>44</xdr:col>
          <xdr:colOff>66675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496</xdr:row>
          <xdr:rowOff>28575</xdr:rowOff>
        </xdr:from>
        <xdr:to>
          <xdr:col>44</xdr:col>
          <xdr:colOff>66675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166688</xdr:colOff>
      <xdr:row>140</xdr:row>
      <xdr:rowOff>107156</xdr:rowOff>
    </xdr:from>
    <xdr:to>
      <xdr:col>47</xdr:col>
      <xdr:colOff>16668</xdr:colOff>
      <xdr:row>150</xdr:row>
      <xdr:rowOff>95249</xdr:rowOff>
    </xdr:to>
    <xdr:grpSp>
      <xdr:nvGrpSpPr>
        <xdr:cNvPr id="38" name="グループ化 37"/>
        <xdr:cNvGrpSpPr/>
      </xdr:nvGrpSpPr>
      <xdr:grpSpPr>
        <a:xfrm>
          <a:off x="1775355" y="31677239"/>
          <a:ext cx="7692230" cy="3480593"/>
          <a:chOff x="1647825" y="33149116"/>
          <a:chExt cx="7743824" cy="3559968"/>
        </a:xfrm>
      </xdr:grpSpPr>
      <xdr:sp macro="" textlink="">
        <xdr:nvSpPr>
          <xdr:cNvPr id="39" name="テキスト ボックス 38"/>
          <xdr:cNvSpPr txBox="1"/>
        </xdr:nvSpPr>
        <xdr:spPr>
          <a:xfrm>
            <a:off x="1862136" y="35731372"/>
            <a:ext cx="2155031" cy="930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solidFill>
                  <a:schemeClr val="tx1"/>
                </a:solidFill>
                <a:effectLst/>
                <a:latin typeface="+mn-lt"/>
                <a:ea typeface="+mn-ea"/>
                <a:cs typeface="+mn-cs"/>
              </a:rPr>
              <a:t>グリーン購入法に係る特定調達品目検討調査等</a:t>
            </a:r>
            <a:r>
              <a:rPr lang="ko-KR" altLang="ja-JP" sz="1400">
                <a:solidFill>
                  <a:schemeClr val="tx1"/>
                </a:solidFill>
                <a:effectLst/>
                <a:latin typeface="+mn-lt"/>
                <a:ea typeface="+mn-ea"/>
                <a:cs typeface="+mn-cs"/>
              </a:rPr>
              <a:t>業務</a:t>
            </a:r>
            <a:endParaRPr lang="ja-JP" altLang="ja-JP" sz="1400">
              <a:effectLst/>
            </a:endParaRPr>
          </a:p>
        </xdr:txBody>
      </xdr:sp>
      <xdr:sp macro="" textlink="">
        <xdr:nvSpPr>
          <xdr:cNvPr id="40" name="テキスト ボックス 39"/>
          <xdr:cNvSpPr txBox="1"/>
        </xdr:nvSpPr>
        <xdr:spPr>
          <a:xfrm>
            <a:off x="7105650" y="35806701"/>
            <a:ext cx="2133599" cy="9023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グリーン購入法に係る派遣業務</a:t>
            </a:r>
            <a:endParaRPr kumimoji="1" lang="en-US" altLang="ja-JP" sz="1400"/>
          </a:p>
        </xdr:txBody>
      </xdr:sp>
      <xdr:grpSp>
        <xdr:nvGrpSpPr>
          <xdr:cNvPr id="41" name="グループ化 40"/>
          <xdr:cNvGrpSpPr/>
        </xdr:nvGrpSpPr>
        <xdr:grpSpPr>
          <a:xfrm>
            <a:off x="1647825" y="33149116"/>
            <a:ext cx="7743824" cy="3524251"/>
            <a:chOff x="1647825" y="33149116"/>
            <a:chExt cx="7743824" cy="3524251"/>
          </a:xfrm>
        </xdr:grpSpPr>
        <xdr:sp macro="" textlink="">
          <xdr:nvSpPr>
            <xdr:cNvPr id="43" name="正方形/長方形 42"/>
            <xdr:cNvSpPr/>
          </xdr:nvSpPr>
          <xdr:spPr>
            <a:xfrm>
              <a:off x="4422774" y="33149116"/>
              <a:ext cx="2361445" cy="7084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38</a:t>
              </a:r>
              <a:r>
                <a:rPr kumimoji="1" lang="ja-JP" altLang="en-US" sz="1400">
                  <a:solidFill>
                    <a:sysClr val="windowText" lastClr="000000"/>
                  </a:solidFill>
                </a:rPr>
                <a:t>百万円</a:t>
              </a:r>
            </a:p>
          </xdr:txBody>
        </xdr:sp>
        <xdr:cxnSp macro="">
          <xdr:nvCxnSpPr>
            <xdr:cNvPr id="44" name="直線矢印コネクタ 43"/>
            <xdr:cNvCxnSpPr/>
          </xdr:nvCxnSpPr>
          <xdr:spPr>
            <a:xfrm>
              <a:off x="8196262" y="34222267"/>
              <a:ext cx="2" cy="3085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xdr:cNvSpPr/>
          </xdr:nvSpPr>
          <xdr:spPr>
            <a:xfrm>
              <a:off x="1647825" y="34855000"/>
              <a:ext cx="2562226" cy="749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22</a:t>
              </a:r>
              <a:r>
                <a:rPr kumimoji="1" lang="ja-JP" altLang="en-US" sz="1400">
                  <a:solidFill>
                    <a:sysClr val="windowText" lastClr="000000"/>
                  </a:solidFill>
                </a:rPr>
                <a:t>百万円</a:t>
              </a:r>
            </a:p>
          </xdr:txBody>
        </xdr:sp>
        <xdr:sp macro="" textlink="">
          <xdr:nvSpPr>
            <xdr:cNvPr id="46" name="テキスト ボックス 45"/>
            <xdr:cNvSpPr txBox="1"/>
          </xdr:nvSpPr>
          <xdr:spPr>
            <a:xfrm>
              <a:off x="1847850" y="34518979"/>
              <a:ext cx="23621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47" name="大かっこ 46"/>
            <xdr:cNvSpPr/>
          </xdr:nvSpPr>
          <xdr:spPr>
            <a:xfrm>
              <a:off x="1731169" y="35752086"/>
              <a:ext cx="2450306" cy="885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8" name="正方形/長方形 47"/>
            <xdr:cNvSpPr/>
          </xdr:nvSpPr>
          <xdr:spPr>
            <a:xfrm>
              <a:off x="7020532" y="34850916"/>
              <a:ext cx="2371117" cy="753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C. </a:t>
              </a:r>
              <a:r>
                <a:rPr kumimoji="1" lang="ja-JP" altLang="en-US" sz="1400">
                  <a:solidFill>
                    <a:sysClr val="windowText" lastClr="000000"/>
                  </a:solidFill>
                </a:rPr>
                <a:t>（株）</a:t>
              </a:r>
              <a:r>
                <a:rPr kumimoji="1" lang="en-US" altLang="ja-JP" sz="1400">
                  <a:solidFill>
                    <a:sysClr val="windowText" lastClr="000000"/>
                  </a:solidFill>
                </a:rPr>
                <a:t>AAA</a:t>
              </a:r>
            </a:p>
            <a:p>
              <a:pPr algn="ctr"/>
              <a:r>
                <a:rPr kumimoji="1" lang="en-US" altLang="ja-JP" sz="1400">
                  <a:solidFill>
                    <a:sysClr val="windowText" lastClr="000000"/>
                  </a:solidFill>
                </a:rPr>
                <a:t>2.5</a:t>
              </a:r>
              <a:r>
                <a:rPr kumimoji="1" lang="ja-JP" altLang="en-US" sz="1400">
                  <a:solidFill>
                    <a:sysClr val="windowText" lastClr="000000"/>
                  </a:solidFill>
                </a:rPr>
                <a:t>百万円</a:t>
              </a:r>
            </a:p>
          </xdr:txBody>
        </xdr:sp>
        <xdr:sp macro="" textlink="">
          <xdr:nvSpPr>
            <xdr:cNvPr id="49" name="テキスト ボックス 48"/>
            <xdr:cNvSpPr txBox="1"/>
          </xdr:nvSpPr>
          <xdr:spPr>
            <a:xfrm>
              <a:off x="7029450" y="34524797"/>
              <a:ext cx="23621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一般競争入札・請負</a:t>
              </a:r>
              <a:r>
                <a:rPr kumimoji="1" lang="en-US" altLang="ja-JP" sz="1400"/>
                <a:t>】</a:t>
              </a:r>
              <a:endParaRPr kumimoji="1" lang="ja-JP" altLang="en-US" sz="1400"/>
            </a:p>
          </xdr:txBody>
        </xdr:sp>
        <xdr:sp macro="" textlink="">
          <xdr:nvSpPr>
            <xdr:cNvPr id="50" name="大かっこ 49"/>
            <xdr:cNvSpPr/>
          </xdr:nvSpPr>
          <xdr:spPr>
            <a:xfrm>
              <a:off x="7038975" y="35757001"/>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51" name="直線コネクタ 50"/>
            <xdr:cNvCxnSpPr/>
          </xdr:nvCxnSpPr>
          <xdr:spPr>
            <a:xfrm flipH="1" flipV="1">
              <a:off x="3000375" y="34218563"/>
              <a:ext cx="5191127" cy="4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3000375" y="34213799"/>
              <a:ext cx="3" cy="3243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610225" y="33870900"/>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5610225" y="34218562"/>
              <a:ext cx="0" cy="309563"/>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a:xfrm>
              <a:off x="4410075" y="34528125"/>
              <a:ext cx="23812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56" name="正方形/長方形 55"/>
            <xdr:cNvSpPr/>
          </xdr:nvSpPr>
          <xdr:spPr>
            <a:xfrm>
              <a:off x="4410075" y="34851976"/>
              <a:ext cx="2381250" cy="7524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B. </a:t>
              </a:r>
              <a:r>
                <a:rPr kumimoji="1" lang="ja-JP" altLang="ja-JP" sz="1400">
                  <a:solidFill>
                    <a:sysClr val="windowText" lastClr="000000"/>
                  </a:solidFill>
                  <a:effectLst/>
                  <a:latin typeface="+mn-lt"/>
                  <a:ea typeface="+mn-ea"/>
                  <a:cs typeface="+mn-cs"/>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10.4</a:t>
              </a:r>
              <a:r>
                <a:rPr kumimoji="1" lang="ja-JP" altLang="en-US" sz="1400">
                  <a:solidFill>
                    <a:sysClr val="windowText" lastClr="000000"/>
                  </a:solidFill>
                </a:rPr>
                <a:t>百万円</a:t>
              </a:r>
            </a:p>
          </xdr:txBody>
        </xdr:sp>
        <xdr:sp macro="" textlink="">
          <xdr:nvSpPr>
            <xdr:cNvPr id="57" name="大かっこ 56"/>
            <xdr:cNvSpPr/>
          </xdr:nvSpPr>
          <xdr:spPr>
            <a:xfrm>
              <a:off x="4438649" y="35785425"/>
              <a:ext cx="2352675" cy="8641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42" name="テキスト ボックス 41"/>
          <xdr:cNvSpPr txBox="1"/>
        </xdr:nvSpPr>
        <xdr:spPr>
          <a:xfrm>
            <a:off x="4505324" y="35747325"/>
            <a:ext cx="2200275" cy="949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en-US" sz="1400">
                <a:solidFill>
                  <a:schemeClr val="tx1"/>
                </a:solidFill>
                <a:effectLst/>
                <a:latin typeface="+mn-lt"/>
                <a:ea typeface="+mn-ea"/>
                <a:cs typeface="+mn-cs"/>
              </a:rPr>
              <a:t>グリーン購入及び環境配慮契約に係る地方公共団体普及促進</a:t>
            </a:r>
            <a:r>
              <a:rPr lang="ko-KR" altLang="ja-JP" sz="1400">
                <a:solidFill>
                  <a:schemeClr val="tx1"/>
                </a:solidFill>
                <a:effectLst/>
                <a:latin typeface="+mn-lt"/>
                <a:ea typeface="+mn-ea"/>
                <a:cs typeface="+mn-cs"/>
              </a:rPr>
              <a:t>業務</a:t>
            </a:r>
            <a:endParaRPr lang="ja-JP" altLang="ja-JP" sz="1400">
              <a:effectLst/>
            </a:endParaRPr>
          </a:p>
        </xdr:txBody>
      </xdr:sp>
    </xdr:grpSp>
    <xdr:clientData/>
  </xdr:twoCellAnchor>
  <xdr:twoCellAnchor>
    <xdr:from>
      <xdr:col>35</xdr:col>
      <xdr:colOff>202405</xdr:colOff>
      <xdr:row>140</xdr:row>
      <xdr:rowOff>166688</xdr:rowOff>
    </xdr:from>
    <xdr:to>
      <xdr:col>48</xdr:col>
      <xdr:colOff>190499</xdr:colOff>
      <xdr:row>142</xdr:row>
      <xdr:rowOff>119068</xdr:rowOff>
    </xdr:to>
    <xdr:grpSp>
      <xdr:nvGrpSpPr>
        <xdr:cNvPr id="2" name="グループ化 1"/>
        <xdr:cNvGrpSpPr/>
      </xdr:nvGrpSpPr>
      <xdr:grpSpPr>
        <a:xfrm>
          <a:off x="7240322" y="31736771"/>
          <a:ext cx="2602177" cy="650880"/>
          <a:chOff x="7286625" y="31988819"/>
          <a:chExt cx="2369344" cy="1091850"/>
        </a:xfrm>
      </xdr:grpSpPr>
      <xdr:sp macro="" textlink="">
        <xdr:nvSpPr>
          <xdr:cNvPr id="25" name="大かっこ 24"/>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6" name="テキスト ボックス 25"/>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3.1</a:t>
            </a:r>
            <a:r>
              <a:rPr kumimoji="1" lang="ja-JP" altLang="en-US" sz="1100"/>
              <a:t>百万円</a:t>
            </a:r>
            <a:endParaRPr kumimoji="1" lang="en-US" altLang="ja-JP" sz="1100"/>
          </a:p>
        </xdr:txBody>
      </xdr:sp>
    </xdr:grpSp>
    <xdr:clientData/>
  </xdr:twoCellAnchor>
  <xdr:twoCellAnchor>
    <xdr:from>
      <xdr:col>40</xdr:col>
      <xdr:colOff>34684</xdr:colOff>
      <xdr:row>82</xdr:row>
      <xdr:rowOff>53319</xdr:rowOff>
    </xdr:from>
    <xdr:to>
      <xdr:col>44</xdr:col>
      <xdr:colOff>185842</xdr:colOff>
      <xdr:row>83</xdr:row>
      <xdr:rowOff>74544</xdr:rowOff>
    </xdr:to>
    <xdr:sp macro="" textlink="">
      <xdr:nvSpPr>
        <xdr:cNvPr id="3" name="テキスト ボックス 2"/>
        <xdr:cNvSpPr txBox="1"/>
      </xdr:nvSpPr>
      <xdr:spPr>
        <a:xfrm>
          <a:off x="7985988" y="12253602"/>
          <a:ext cx="946289" cy="443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調査中（平成</a:t>
          </a:r>
          <a:r>
            <a:rPr kumimoji="1" lang="en-US" altLang="ja-JP" sz="800"/>
            <a:t>28</a:t>
          </a:r>
          <a:r>
            <a:rPr kumimoji="1" lang="ja-JP" altLang="en-US" sz="800"/>
            <a:t>年</a:t>
          </a:r>
          <a:r>
            <a:rPr kumimoji="1" lang="en-US" altLang="ja-JP" sz="800"/>
            <a:t>3</a:t>
          </a:r>
          <a:r>
            <a:rPr kumimoji="1" lang="ja-JP" altLang="en-US" sz="800"/>
            <a:t>月見込み）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5" zoomScale="90" zoomScaleNormal="110" zoomScaleSheetLayoutView="90" zoomScalePageLayoutView="85" workbookViewId="0">
      <selection activeCell="AB234" sqref="AB2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6" t="s">
        <v>463</v>
      </c>
      <c r="AR2" s="106"/>
      <c r="AS2" s="68" t="str">
        <f>IF(OR(AQ2="　", AQ2=""), "", "-")</f>
        <v/>
      </c>
      <c r="AT2" s="107">
        <v>268</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29" t="s">
        <v>30</v>
      </c>
      <c r="B4" s="530"/>
      <c r="C4" s="530"/>
      <c r="D4" s="530"/>
      <c r="E4" s="530"/>
      <c r="F4" s="530"/>
      <c r="G4" s="503" t="s">
        <v>475</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469</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25" t="s">
        <v>203</v>
      </c>
      <c r="H5" s="326"/>
      <c r="I5" s="326"/>
      <c r="J5" s="326"/>
      <c r="K5" s="326"/>
      <c r="L5" s="326"/>
      <c r="M5" s="327" t="s">
        <v>92</v>
      </c>
      <c r="N5" s="328"/>
      <c r="O5" s="328"/>
      <c r="P5" s="328"/>
      <c r="Q5" s="328"/>
      <c r="R5" s="329"/>
      <c r="S5" s="330" t="s">
        <v>157</v>
      </c>
      <c r="T5" s="326"/>
      <c r="U5" s="326"/>
      <c r="V5" s="326"/>
      <c r="W5" s="326"/>
      <c r="X5" s="331"/>
      <c r="Y5" s="520" t="s">
        <v>3</v>
      </c>
      <c r="Z5" s="521"/>
      <c r="AA5" s="521"/>
      <c r="AB5" s="521"/>
      <c r="AC5" s="521"/>
      <c r="AD5" s="522"/>
      <c r="AE5" s="523" t="s">
        <v>470</v>
      </c>
      <c r="AF5" s="524"/>
      <c r="AG5" s="524"/>
      <c r="AH5" s="524"/>
      <c r="AI5" s="524"/>
      <c r="AJ5" s="524"/>
      <c r="AK5" s="524"/>
      <c r="AL5" s="524"/>
      <c r="AM5" s="524"/>
      <c r="AN5" s="524"/>
      <c r="AO5" s="524"/>
      <c r="AP5" s="525"/>
      <c r="AQ5" s="526" t="s">
        <v>471</v>
      </c>
      <c r="AR5" s="527"/>
      <c r="AS5" s="527"/>
      <c r="AT5" s="527"/>
      <c r="AU5" s="527"/>
      <c r="AV5" s="527"/>
      <c r="AW5" s="527"/>
      <c r="AX5" s="528"/>
    </row>
    <row r="6" spans="1:50" ht="35.25"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473</v>
      </c>
      <c r="AF6" s="538"/>
      <c r="AG6" s="538"/>
      <c r="AH6" s="538"/>
      <c r="AI6" s="538"/>
      <c r="AJ6" s="538"/>
      <c r="AK6" s="538"/>
      <c r="AL6" s="538"/>
      <c r="AM6" s="538"/>
      <c r="AN6" s="538"/>
      <c r="AO6" s="538"/>
      <c r="AP6" s="538"/>
      <c r="AQ6" s="124"/>
      <c r="AR6" s="124"/>
      <c r="AS6" s="124"/>
      <c r="AT6" s="124"/>
      <c r="AU6" s="124"/>
      <c r="AV6" s="124"/>
      <c r="AW6" s="124"/>
      <c r="AX6" s="539"/>
    </row>
    <row r="7" spans="1:50" ht="41.25" customHeight="1" x14ac:dyDescent="0.15">
      <c r="A7" s="459" t="s">
        <v>25</v>
      </c>
      <c r="B7" s="460"/>
      <c r="C7" s="460"/>
      <c r="D7" s="460"/>
      <c r="E7" s="460"/>
      <c r="F7" s="460"/>
      <c r="G7" s="461" t="s">
        <v>517</v>
      </c>
      <c r="H7" s="462"/>
      <c r="I7" s="462"/>
      <c r="J7" s="462"/>
      <c r="K7" s="462"/>
      <c r="L7" s="462"/>
      <c r="M7" s="462"/>
      <c r="N7" s="462"/>
      <c r="O7" s="462"/>
      <c r="P7" s="462"/>
      <c r="Q7" s="462"/>
      <c r="R7" s="462"/>
      <c r="S7" s="462"/>
      <c r="T7" s="462"/>
      <c r="U7" s="462"/>
      <c r="V7" s="463"/>
      <c r="W7" s="463"/>
      <c r="X7" s="463"/>
      <c r="Y7" s="464" t="s">
        <v>5</v>
      </c>
      <c r="Z7" s="393"/>
      <c r="AA7" s="393"/>
      <c r="AB7" s="393"/>
      <c r="AC7" s="393"/>
      <c r="AD7" s="395"/>
      <c r="AE7" s="465" t="s">
        <v>474</v>
      </c>
      <c r="AF7" s="466"/>
      <c r="AG7" s="466"/>
      <c r="AH7" s="466"/>
      <c r="AI7" s="466"/>
      <c r="AJ7" s="466"/>
      <c r="AK7" s="466"/>
      <c r="AL7" s="466"/>
      <c r="AM7" s="466"/>
      <c r="AN7" s="466"/>
      <c r="AO7" s="466"/>
      <c r="AP7" s="466"/>
      <c r="AQ7" s="466"/>
      <c r="AR7" s="466"/>
      <c r="AS7" s="466"/>
      <c r="AT7" s="466"/>
      <c r="AU7" s="466"/>
      <c r="AV7" s="466"/>
      <c r="AW7" s="466"/>
      <c r="AX7" s="467"/>
    </row>
    <row r="8" spans="1:50" ht="43.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40" t="s">
        <v>79</v>
      </c>
      <c r="Z8" s="540"/>
      <c r="AA8" s="540"/>
      <c r="AB8" s="540"/>
      <c r="AC8" s="540"/>
      <c r="AD8" s="540"/>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2.25" customHeight="1" x14ac:dyDescent="0.15">
      <c r="A9" s="468" t="s">
        <v>26</v>
      </c>
      <c r="B9" s="469"/>
      <c r="C9" s="469"/>
      <c r="D9" s="469"/>
      <c r="E9" s="469"/>
      <c r="F9" s="469"/>
      <c r="G9" s="497" t="s">
        <v>525</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69.75" customHeight="1" x14ac:dyDescent="0.15">
      <c r="A10" s="468" t="s">
        <v>36</v>
      </c>
      <c r="B10" s="469"/>
      <c r="C10" s="469"/>
      <c r="D10" s="469"/>
      <c r="E10" s="469"/>
      <c r="F10" s="469"/>
      <c r="G10" s="497" t="s">
        <v>528</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30" customHeight="1" x14ac:dyDescent="0.15">
      <c r="A11" s="468" t="s">
        <v>6</v>
      </c>
      <c r="B11" s="469"/>
      <c r="C11" s="469"/>
      <c r="D11" s="469"/>
      <c r="E11" s="469"/>
      <c r="F11" s="470"/>
      <c r="G11" s="517" t="str">
        <f>入力規則等!P10</f>
        <v>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4"/>
    </row>
    <row r="13" spans="1:50" ht="21" customHeight="1" x14ac:dyDescent="0.15">
      <c r="A13" s="474"/>
      <c r="B13" s="475"/>
      <c r="C13" s="475"/>
      <c r="D13" s="475"/>
      <c r="E13" s="475"/>
      <c r="F13" s="476"/>
      <c r="G13" s="485" t="s">
        <v>7</v>
      </c>
      <c r="H13" s="486"/>
      <c r="I13" s="491" t="s">
        <v>8</v>
      </c>
      <c r="J13" s="492"/>
      <c r="K13" s="492"/>
      <c r="L13" s="492"/>
      <c r="M13" s="492"/>
      <c r="N13" s="492"/>
      <c r="O13" s="493"/>
      <c r="P13" s="71">
        <v>17</v>
      </c>
      <c r="Q13" s="72"/>
      <c r="R13" s="72"/>
      <c r="S13" s="72"/>
      <c r="T13" s="72"/>
      <c r="U13" s="72"/>
      <c r="V13" s="73"/>
      <c r="W13" s="71">
        <v>41</v>
      </c>
      <c r="X13" s="72"/>
      <c r="Y13" s="72"/>
      <c r="Z13" s="72"/>
      <c r="AA13" s="72"/>
      <c r="AB13" s="72"/>
      <c r="AC13" s="73"/>
      <c r="AD13" s="71">
        <v>45</v>
      </c>
      <c r="AE13" s="72"/>
      <c r="AF13" s="72"/>
      <c r="AG13" s="72"/>
      <c r="AH13" s="72"/>
      <c r="AI13" s="72"/>
      <c r="AJ13" s="73"/>
      <c r="AK13" s="71">
        <v>49</v>
      </c>
      <c r="AL13" s="72"/>
      <c r="AM13" s="72"/>
      <c r="AN13" s="72"/>
      <c r="AO13" s="72"/>
      <c r="AP13" s="72"/>
      <c r="AQ13" s="73"/>
      <c r="AR13" s="677" t="s">
        <v>541</v>
      </c>
      <c r="AS13" s="678"/>
      <c r="AT13" s="678"/>
      <c r="AU13" s="678"/>
      <c r="AV13" s="678"/>
      <c r="AW13" s="678"/>
      <c r="AX13" s="679"/>
    </row>
    <row r="14" spans="1:50" ht="21" customHeight="1" x14ac:dyDescent="0.15">
      <c r="A14" s="474"/>
      <c r="B14" s="475"/>
      <c r="C14" s="475"/>
      <c r="D14" s="475"/>
      <c r="E14" s="475"/>
      <c r="F14" s="476"/>
      <c r="G14" s="487"/>
      <c r="H14" s="488"/>
      <c r="I14" s="342" t="s">
        <v>9</v>
      </c>
      <c r="J14" s="482"/>
      <c r="K14" s="482"/>
      <c r="L14" s="482"/>
      <c r="M14" s="482"/>
      <c r="N14" s="482"/>
      <c r="O14" s="483"/>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t="s">
        <v>476</v>
      </c>
      <c r="AL14" s="72"/>
      <c r="AM14" s="72"/>
      <c r="AN14" s="72"/>
      <c r="AO14" s="72"/>
      <c r="AP14" s="72"/>
      <c r="AQ14" s="73"/>
      <c r="AR14" s="675"/>
      <c r="AS14" s="675"/>
      <c r="AT14" s="675"/>
      <c r="AU14" s="675"/>
      <c r="AV14" s="675"/>
      <c r="AW14" s="675"/>
      <c r="AX14" s="676"/>
    </row>
    <row r="15" spans="1:50" ht="21" customHeight="1" x14ac:dyDescent="0.15">
      <c r="A15" s="474"/>
      <c r="B15" s="475"/>
      <c r="C15" s="475"/>
      <c r="D15" s="475"/>
      <c r="E15" s="475"/>
      <c r="F15" s="476"/>
      <c r="G15" s="487"/>
      <c r="H15" s="488"/>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t="s">
        <v>527</v>
      </c>
      <c r="AS15" s="72"/>
      <c r="AT15" s="72"/>
      <c r="AU15" s="72"/>
      <c r="AV15" s="72"/>
      <c r="AW15" s="72"/>
      <c r="AX15" s="674"/>
    </row>
    <row r="16" spans="1:50" ht="21" customHeight="1" x14ac:dyDescent="0.15">
      <c r="A16" s="474"/>
      <c r="B16" s="475"/>
      <c r="C16" s="475"/>
      <c r="D16" s="475"/>
      <c r="E16" s="475"/>
      <c r="F16" s="476"/>
      <c r="G16" s="487"/>
      <c r="H16" s="488"/>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54"/>
      <c r="AS16" s="455"/>
      <c r="AT16" s="455"/>
      <c r="AU16" s="455"/>
      <c r="AV16" s="455"/>
      <c r="AW16" s="455"/>
      <c r="AX16" s="456"/>
    </row>
    <row r="17" spans="1:50" ht="24.75" customHeight="1" x14ac:dyDescent="0.15">
      <c r="A17" s="474"/>
      <c r="B17" s="475"/>
      <c r="C17" s="475"/>
      <c r="D17" s="475"/>
      <c r="E17" s="475"/>
      <c r="F17" s="476"/>
      <c r="G17" s="487"/>
      <c r="H17" s="488"/>
      <c r="I17" s="342" t="s">
        <v>61</v>
      </c>
      <c r="J17" s="482"/>
      <c r="K17" s="482"/>
      <c r="L17" s="482"/>
      <c r="M17" s="482"/>
      <c r="N17" s="482"/>
      <c r="O17" s="483"/>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57"/>
      <c r="AS17" s="457"/>
      <c r="AT17" s="457"/>
      <c r="AU17" s="457"/>
      <c r="AV17" s="457"/>
      <c r="AW17" s="457"/>
      <c r="AX17" s="458"/>
    </row>
    <row r="18" spans="1:50" ht="24.75" customHeight="1" x14ac:dyDescent="0.15">
      <c r="A18" s="474"/>
      <c r="B18" s="475"/>
      <c r="C18" s="475"/>
      <c r="D18" s="475"/>
      <c r="E18" s="475"/>
      <c r="F18" s="476"/>
      <c r="G18" s="489"/>
      <c r="H18" s="490"/>
      <c r="I18" s="345" t="s">
        <v>22</v>
      </c>
      <c r="J18" s="346"/>
      <c r="K18" s="346"/>
      <c r="L18" s="346"/>
      <c r="M18" s="346"/>
      <c r="N18" s="346"/>
      <c r="O18" s="347"/>
      <c r="P18" s="315">
        <f>SUM(P13:V17)</f>
        <v>17</v>
      </c>
      <c r="Q18" s="316"/>
      <c r="R18" s="316"/>
      <c r="S18" s="316"/>
      <c r="T18" s="316"/>
      <c r="U18" s="316"/>
      <c r="V18" s="317"/>
      <c r="W18" s="315">
        <f>SUM(W13:AC17)</f>
        <v>41</v>
      </c>
      <c r="X18" s="316"/>
      <c r="Y18" s="316"/>
      <c r="Z18" s="316"/>
      <c r="AA18" s="316"/>
      <c r="AB18" s="316"/>
      <c r="AC18" s="317"/>
      <c r="AD18" s="315">
        <f t="shared" ref="AD18" si="0">SUM(AD13:AJ17)</f>
        <v>45</v>
      </c>
      <c r="AE18" s="316"/>
      <c r="AF18" s="316"/>
      <c r="AG18" s="316"/>
      <c r="AH18" s="316"/>
      <c r="AI18" s="316"/>
      <c r="AJ18" s="317"/>
      <c r="AK18" s="315">
        <f t="shared" ref="AK18" si="1">SUM(AK13:AQ17)</f>
        <v>49</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74"/>
      <c r="B19" s="475"/>
      <c r="C19" s="475"/>
      <c r="D19" s="475"/>
      <c r="E19" s="475"/>
      <c r="F19" s="476"/>
      <c r="G19" s="312" t="s">
        <v>10</v>
      </c>
      <c r="H19" s="313"/>
      <c r="I19" s="313"/>
      <c r="J19" s="313"/>
      <c r="K19" s="313"/>
      <c r="L19" s="313"/>
      <c r="M19" s="313"/>
      <c r="N19" s="313"/>
      <c r="O19" s="313"/>
      <c r="P19" s="71">
        <v>27</v>
      </c>
      <c r="Q19" s="72"/>
      <c r="R19" s="72"/>
      <c r="S19" s="72"/>
      <c r="T19" s="72"/>
      <c r="U19" s="72"/>
      <c r="V19" s="73"/>
      <c r="W19" s="71">
        <v>35</v>
      </c>
      <c r="X19" s="72"/>
      <c r="Y19" s="72"/>
      <c r="Z19" s="72"/>
      <c r="AA19" s="72"/>
      <c r="AB19" s="72"/>
      <c r="AC19" s="73"/>
      <c r="AD19" s="71">
        <v>38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77"/>
      <c r="B20" s="478"/>
      <c r="C20" s="478"/>
      <c r="D20" s="478"/>
      <c r="E20" s="478"/>
      <c r="F20" s="479"/>
      <c r="G20" s="312" t="s">
        <v>11</v>
      </c>
      <c r="H20" s="313"/>
      <c r="I20" s="313"/>
      <c r="J20" s="313"/>
      <c r="K20" s="313"/>
      <c r="L20" s="313"/>
      <c r="M20" s="313"/>
      <c r="N20" s="313"/>
      <c r="O20" s="313"/>
      <c r="P20" s="320">
        <f>IF(P18=0, "-", P19/P18)</f>
        <v>1.588235294117647</v>
      </c>
      <c r="Q20" s="320"/>
      <c r="R20" s="320"/>
      <c r="S20" s="320"/>
      <c r="T20" s="320"/>
      <c r="U20" s="320"/>
      <c r="V20" s="320"/>
      <c r="W20" s="320">
        <f>IF(W18=0, "-", W19/W18)</f>
        <v>0.85365853658536583</v>
      </c>
      <c r="X20" s="320"/>
      <c r="Y20" s="320"/>
      <c r="Z20" s="320"/>
      <c r="AA20" s="320"/>
      <c r="AB20" s="320"/>
      <c r="AC20" s="320"/>
      <c r="AD20" s="320">
        <f>IF(AD18=0, "-", AD19/AD18)</f>
        <v>0.84444444444444444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9"/>
      <c r="Z21" s="86"/>
      <c r="AA21" s="87"/>
      <c r="AB21" s="267" t="s">
        <v>12</v>
      </c>
      <c r="AC21" s="268"/>
      <c r="AD21" s="269"/>
      <c r="AE21" s="282" t="s">
        <v>69</v>
      </c>
      <c r="AF21" s="283"/>
      <c r="AG21" s="283"/>
      <c r="AH21" s="283"/>
      <c r="AI21" s="284"/>
      <c r="AJ21" s="282" t="s">
        <v>70</v>
      </c>
      <c r="AK21" s="283"/>
      <c r="AL21" s="283"/>
      <c r="AM21" s="283"/>
      <c r="AN21" s="284"/>
      <c r="AO21" s="282" t="s">
        <v>71</v>
      </c>
      <c r="AP21" s="283"/>
      <c r="AQ21" s="283"/>
      <c r="AR21" s="283"/>
      <c r="AS21" s="284"/>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31</v>
      </c>
      <c r="AV22" s="110"/>
      <c r="AW22" s="108" t="s">
        <v>360</v>
      </c>
      <c r="AX22" s="109"/>
    </row>
    <row r="23" spans="1:50" ht="36.75" customHeight="1" x14ac:dyDescent="0.15">
      <c r="A23" s="218"/>
      <c r="B23" s="216"/>
      <c r="C23" s="216"/>
      <c r="D23" s="216"/>
      <c r="E23" s="216"/>
      <c r="F23" s="217"/>
      <c r="G23" s="321" t="s">
        <v>532</v>
      </c>
      <c r="H23" s="288"/>
      <c r="I23" s="288"/>
      <c r="J23" s="288"/>
      <c r="K23" s="288"/>
      <c r="L23" s="288"/>
      <c r="M23" s="288"/>
      <c r="N23" s="288"/>
      <c r="O23" s="289"/>
      <c r="P23" s="256" t="s">
        <v>479</v>
      </c>
      <c r="Q23" s="182"/>
      <c r="R23" s="182"/>
      <c r="S23" s="182"/>
      <c r="T23" s="182"/>
      <c r="U23" s="182"/>
      <c r="V23" s="182"/>
      <c r="W23" s="182"/>
      <c r="X23" s="183"/>
      <c r="Y23" s="293" t="s">
        <v>14</v>
      </c>
      <c r="Z23" s="294"/>
      <c r="AA23" s="295"/>
      <c r="AB23" s="670" t="s">
        <v>480</v>
      </c>
      <c r="AC23" s="296"/>
      <c r="AD23" s="296"/>
      <c r="AE23" s="93">
        <v>62</v>
      </c>
      <c r="AF23" s="94"/>
      <c r="AG23" s="94"/>
      <c r="AH23" s="94"/>
      <c r="AI23" s="95"/>
      <c r="AJ23" s="93">
        <v>36</v>
      </c>
      <c r="AK23" s="94"/>
      <c r="AL23" s="94"/>
      <c r="AM23" s="94"/>
      <c r="AN23" s="95"/>
      <c r="AO23" s="93">
        <v>50</v>
      </c>
      <c r="AP23" s="94"/>
      <c r="AQ23" s="94"/>
      <c r="AR23" s="94"/>
      <c r="AS23" s="95"/>
      <c r="AT23" s="228"/>
      <c r="AU23" s="228"/>
      <c r="AV23" s="228"/>
      <c r="AW23" s="228"/>
      <c r="AX23" s="229"/>
    </row>
    <row r="24" spans="1:50" ht="36.75" customHeight="1" x14ac:dyDescent="0.15">
      <c r="A24" s="219"/>
      <c r="B24" s="220"/>
      <c r="C24" s="220"/>
      <c r="D24" s="220"/>
      <c r="E24" s="220"/>
      <c r="F24" s="221"/>
      <c r="G24" s="290"/>
      <c r="H24" s="291"/>
      <c r="I24" s="291"/>
      <c r="J24" s="291"/>
      <c r="K24" s="291"/>
      <c r="L24" s="291"/>
      <c r="M24" s="291"/>
      <c r="N24" s="291"/>
      <c r="O24" s="292"/>
      <c r="P24" s="277"/>
      <c r="Q24" s="277"/>
      <c r="R24" s="277"/>
      <c r="S24" s="277"/>
      <c r="T24" s="277"/>
      <c r="U24" s="277"/>
      <c r="V24" s="277"/>
      <c r="W24" s="277"/>
      <c r="X24" s="278"/>
      <c r="Y24" s="175" t="s">
        <v>65</v>
      </c>
      <c r="Z24" s="121"/>
      <c r="AA24" s="171"/>
      <c r="AB24" s="335" t="s">
        <v>480</v>
      </c>
      <c r="AC24" s="286"/>
      <c r="AD24" s="286"/>
      <c r="AE24" s="93">
        <v>62</v>
      </c>
      <c r="AF24" s="94"/>
      <c r="AG24" s="94"/>
      <c r="AH24" s="94"/>
      <c r="AI24" s="95"/>
      <c r="AJ24" s="93">
        <v>36</v>
      </c>
      <c r="AK24" s="94"/>
      <c r="AL24" s="94"/>
      <c r="AM24" s="94"/>
      <c r="AN24" s="95"/>
      <c r="AO24" s="93">
        <v>23</v>
      </c>
      <c r="AP24" s="94"/>
      <c r="AQ24" s="94"/>
      <c r="AR24" s="94"/>
      <c r="AS24" s="95"/>
      <c r="AT24" s="93">
        <v>27</v>
      </c>
      <c r="AU24" s="94"/>
      <c r="AV24" s="94"/>
      <c r="AW24" s="94"/>
      <c r="AX24" s="96"/>
    </row>
    <row r="25" spans="1:50" ht="33" customHeight="1" x14ac:dyDescent="0.15">
      <c r="A25" s="680"/>
      <c r="B25" s="681"/>
      <c r="C25" s="681"/>
      <c r="D25" s="681"/>
      <c r="E25" s="681"/>
      <c r="F25" s="682"/>
      <c r="G25" s="322"/>
      <c r="H25" s="323"/>
      <c r="I25" s="323"/>
      <c r="J25" s="323"/>
      <c r="K25" s="323"/>
      <c r="L25" s="323"/>
      <c r="M25" s="323"/>
      <c r="N25" s="323"/>
      <c r="O25" s="324"/>
      <c r="P25" s="185"/>
      <c r="Q25" s="185"/>
      <c r="R25" s="185"/>
      <c r="S25" s="185"/>
      <c r="T25" s="185"/>
      <c r="U25" s="185"/>
      <c r="V25" s="185"/>
      <c r="W25" s="185"/>
      <c r="X25" s="186"/>
      <c r="Y25" s="120" t="s">
        <v>15</v>
      </c>
      <c r="Z25" s="121"/>
      <c r="AA25" s="171"/>
      <c r="AB25" s="692" t="s">
        <v>364</v>
      </c>
      <c r="AC25" s="266"/>
      <c r="AD25" s="266"/>
      <c r="AE25" s="93">
        <v>100</v>
      </c>
      <c r="AF25" s="94"/>
      <c r="AG25" s="94"/>
      <c r="AH25" s="94"/>
      <c r="AI25" s="95"/>
      <c r="AJ25" s="93">
        <v>100</v>
      </c>
      <c r="AK25" s="94"/>
      <c r="AL25" s="94"/>
      <c r="AM25" s="94"/>
      <c r="AN25" s="95"/>
      <c r="AO25" s="93">
        <v>217</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9"/>
      <c r="Z26" s="86"/>
      <c r="AA26" s="87"/>
      <c r="AB26" s="267" t="s">
        <v>12</v>
      </c>
      <c r="AC26" s="268"/>
      <c r="AD26" s="269"/>
      <c r="AE26" s="282" t="s">
        <v>69</v>
      </c>
      <c r="AF26" s="283"/>
      <c r="AG26" s="283"/>
      <c r="AH26" s="283"/>
      <c r="AI26" s="284"/>
      <c r="AJ26" s="282" t="s">
        <v>70</v>
      </c>
      <c r="AK26" s="283"/>
      <c r="AL26" s="283"/>
      <c r="AM26" s="283"/>
      <c r="AN26" s="284"/>
      <c r="AO26" s="282" t="s">
        <v>71</v>
      </c>
      <c r="AP26" s="283"/>
      <c r="AQ26" s="283"/>
      <c r="AR26" s="283"/>
      <c r="AS26" s="284"/>
      <c r="AT26" s="671" t="s">
        <v>303</v>
      </c>
      <c r="AU26" s="672"/>
      <c r="AV26" s="672"/>
      <c r="AW26" s="672"/>
      <c r="AX26" s="673"/>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8"/>
      <c r="B28" s="216"/>
      <c r="C28" s="216"/>
      <c r="D28" s="216"/>
      <c r="E28" s="216"/>
      <c r="F28" s="217"/>
      <c r="G28" s="321"/>
      <c r="H28" s="288"/>
      <c r="I28" s="288"/>
      <c r="J28" s="288"/>
      <c r="K28" s="288"/>
      <c r="L28" s="288"/>
      <c r="M28" s="288"/>
      <c r="N28" s="288"/>
      <c r="O28" s="289"/>
      <c r="P28" s="256"/>
      <c r="Q28" s="182"/>
      <c r="R28" s="182"/>
      <c r="S28" s="182"/>
      <c r="T28" s="182"/>
      <c r="U28" s="182"/>
      <c r="V28" s="182"/>
      <c r="W28" s="182"/>
      <c r="X28" s="183"/>
      <c r="Y28" s="293" t="s">
        <v>14</v>
      </c>
      <c r="Z28" s="294"/>
      <c r="AA28" s="295"/>
      <c r="AB28" s="296"/>
      <c r="AC28" s="296"/>
      <c r="AD28" s="296"/>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0"/>
      <c r="H29" s="291"/>
      <c r="I29" s="291"/>
      <c r="J29" s="291"/>
      <c r="K29" s="291"/>
      <c r="L29" s="291"/>
      <c r="M29" s="291"/>
      <c r="N29" s="291"/>
      <c r="O29" s="292"/>
      <c r="P29" s="277"/>
      <c r="Q29" s="277"/>
      <c r="R29" s="277"/>
      <c r="S29" s="277"/>
      <c r="T29" s="277"/>
      <c r="U29" s="277"/>
      <c r="V29" s="277"/>
      <c r="W29" s="277"/>
      <c r="X29" s="278"/>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0"/>
      <c r="B30" s="681"/>
      <c r="C30" s="681"/>
      <c r="D30" s="681"/>
      <c r="E30" s="681"/>
      <c r="F30" s="682"/>
      <c r="G30" s="322"/>
      <c r="H30" s="323"/>
      <c r="I30" s="323"/>
      <c r="J30" s="323"/>
      <c r="K30" s="323"/>
      <c r="L30" s="323"/>
      <c r="M30" s="323"/>
      <c r="N30" s="323"/>
      <c r="O30" s="324"/>
      <c r="P30" s="185"/>
      <c r="Q30" s="185"/>
      <c r="R30" s="185"/>
      <c r="S30" s="185"/>
      <c r="T30" s="185"/>
      <c r="U30" s="185"/>
      <c r="V30" s="185"/>
      <c r="W30" s="185"/>
      <c r="X30" s="186"/>
      <c r="Y30" s="120" t="s">
        <v>15</v>
      </c>
      <c r="Z30" s="121"/>
      <c r="AA30" s="171"/>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9"/>
      <c r="Z31" s="86"/>
      <c r="AA31" s="87"/>
      <c r="AB31" s="267" t="s">
        <v>12</v>
      </c>
      <c r="AC31" s="268"/>
      <c r="AD31" s="269"/>
      <c r="AE31" s="282" t="s">
        <v>69</v>
      </c>
      <c r="AF31" s="283"/>
      <c r="AG31" s="283"/>
      <c r="AH31" s="283"/>
      <c r="AI31" s="284"/>
      <c r="AJ31" s="282" t="s">
        <v>70</v>
      </c>
      <c r="AK31" s="283"/>
      <c r="AL31" s="283"/>
      <c r="AM31" s="283"/>
      <c r="AN31" s="284"/>
      <c r="AO31" s="282" t="s">
        <v>71</v>
      </c>
      <c r="AP31" s="283"/>
      <c r="AQ31" s="283"/>
      <c r="AR31" s="283"/>
      <c r="AS31" s="284"/>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8"/>
      <c r="B33" s="216"/>
      <c r="C33" s="216"/>
      <c r="D33" s="216"/>
      <c r="E33" s="216"/>
      <c r="F33" s="217"/>
      <c r="G33" s="287"/>
      <c r="H33" s="288"/>
      <c r="I33" s="288"/>
      <c r="J33" s="288"/>
      <c r="K33" s="288"/>
      <c r="L33" s="288"/>
      <c r="M33" s="288"/>
      <c r="N33" s="288"/>
      <c r="O33" s="289"/>
      <c r="P33" s="256"/>
      <c r="Q33" s="182"/>
      <c r="R33" s="182"/>
      <c r="S33" s="182"/>
      <c r="T33" s="182"/>
      <c r="U33" s="182"/>
      <c r="V33" s="182"/>
      <c r="W33" s="182"/>
      <c r="X33" s="183"/>
      <c r="Y33" s="293" t="s">
        <v>14</v>
      </c>
      <c r="Z33" s="294"/>
      <c r="AA33" s="295"/>
      <c r="AB33" s="296"/>
      <c r="AC33" s="296"/>
      <c r="AD33" s="296"/>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0"/>
      <c r="H34" s="291"/>
      <c r="I34" s="291"/>
      <c r="J34" s="291"/>
      <c r="K34" s="291"/>
      <c r="L34" s="291"/>
      <c r="M34" s="291"/>
      <c r="N34" s="291"/>
      <c r="O34" s="292"/>
      <c r="P34" s="277"/>
      <c r="Q34" s="277"/>
      <c r="R34" s="277"/>
      <c r="S34" s="277"/>
      <c r="T34" s="277"/>
      <c r="U34" s="277"/>
      <c r="V34" s="277"/>
      <c r="W34" s="277"/>
      <c r="X34" s="278"/>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0"/>
      <c r="B35" s="681"/>
      <c r="C35" s="681"/>
      <c r="D35" s="681"/>
      <c r="E35" s="681"/>
      <c r="F35" s="682"/>
      <c r="G35" s="322"/>
      <c r="H35" s="323"/>
      <c r="I35" s="323"/>
      <c r="J35" s="323"/>
      <c r="K35" s="323"/>
      <c r="L35" s="323"/>
      <c r="M35" s="323"/>
      <c r="N35" s="323"/>
      <c r="O35" s="324"/>
      <c r="P35" s="185"/>
      <c r="Q35" s="185"/>
      <c r="R35" s="185"/>
      <c r="S35" s="185"/>
      <c r="T35" s="185"/>
      <c r="U35" s="185"/>
      <c r="V35" s="185"/>
      <c r="W35" s="185"/>
      <c r="X35" s="186"/>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9"/>
      <c r="Z36" s="86"/>
      <c r="AA36" s="87"/>
      <c r="AB36" s="267" t="s">
        <v>12</v>
      </c>
      <c r="AC36" s="268"/>
      <c r="AD36" s="269"/>
      <c r="AE36" s="282" t="s">
        <v>69</v>
      </c>
      <c r="AF36" s="283"/>
      <c r="AG36" s="283"/>
      <c r="AH36" s="283"/>
      <c r="AI36" s="284"/>
      <c r="AJ36" s="282" t="s">
        <v>70</v>
      </c>
      <c r="AK36" s="283"/>
      <c r="AL36" s="283"/>
      <c r="AM36" s="283"/>
      <c r="AN36" s="284"/>
      <c r="AO36" s="282" t="s">
        <v>71</v>
      </c>
      <c r="AP36" s="283"/>
      <c r="AQ36" s="283"/>
      <c r="AR36" s="283"/>
      <c r="AS36" s="284"/>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8"/>
      <c r="B38" s="216"/>
      <c r="C38" s="216"/>
      <c r="D38" s="216"/>
      <c r="E38" s="216"/>
      <c r="F38" s="217"/>
      <c r="G38" s="287"/>
      <c r="H38" s="288"/>
      <c r="I38" s="288"/>
      <c r="J38" s="288"/>
      <c r="K38" s="288"/>
      <c r="L38" s="288"/>
      <c r="M38" s="288"/>
      <c r="N38" s="288"/>
      <c r="O38" s="289"/>
      <c r="P38" s="182"/>
      <c r="Q38" s="182"/>
      <c r="R38" s="182"/>
      <c r="S38" s="182"/>
      <c r="T38" s="182"/>
      <c r="U38" s="182"/>
      <c r="V38" s="182"/>
      <c r="W38" s="182"/>
      <c r="X38" s="183"/>
      <c r="Y38" s="293" t="s">
        <v>14</v>
      </c>
      <c r="Z38" s="294"/>
      <c r="AA38" s="295"/>
      <c r="AB38" s="296"/>
      <c r="AC38" s="296"/>
      <c r="AD38" s="296"/>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0"/>
      <c r="H39" s="291"/>
      <c r="I39" s="291"/>
      <c r="J39" s="291"/>
      <c r="K39" s="291"/>
      <c r="L39" s="291"/>
      <c r="M39" s="291"/>
      <c r="N39" s="291"/>
      <c r="O39" s="292"/>
      <c r="P39" s="277"/>
      <c r="Q39" s="277"/>
      <c r="R39" s="277"/>
      <c r="S39" s="277"/>
      <c r="T39" s="277"/>
      <c r="U39" s="277"/>
      <c r="V39" s="277"/>
      <c r="W39" s="277"/>
      <c r="X39" s="278"/>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0"/>
      <c r="B40" s="681"/>
      <c r="C40" s="681"/>
      <c r="D40" s="681"/>
      <c r="E40" s="681"/>
      <c r="F40" s="682"/>
      <c r="G40" s="322"/>
      <c r="H40" s="323"/>
      <c r="I40" s="323"/>
      <c r="J40" s="323"/>
      <c r="K40" s="323"/>
      <c r="L40" s="323"/>
      <c r="M40" s="323"/>
      <c r="N40" s="323"/>
      <c r="O40" s="324"/>
      <c r="P40" s="185"/>
      <c r="Q40" s="185"/>
      <c r="R40" s="185"/>
      <c r="S40" s="185"/>
      <c r="T40" s="185"/>
      <c r="U40" s="185"/>
      <c r="V40" s="185"/>
      <c r="W40" s="185"/>
      <c r="X40" s="186"/>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9"/>
      <c r="Z41" s="86"/>
      <c r="AA41" s="87"/>
      <c r="AB41" s="267" t="s">
        <v>12</v>
      </c>
      <c r="AC41" s="268"/>
      <c r="AD41" s="269"/>
      <c r="AE41" s="282" t="s">
        <v>69</v>
      </c>
      <c r="AF41" s="283"/>
      <c r="AG41" s="283"/>
      <c r="AH41" s="283"/>
      <c r="AI41" s="284"/>
      <c r="AJ41" s="282" t="s">
        <v>70</v>
      </c>
      <c r="AK41" s="283"/>
      <c r="AL41" s="283"/>
      <c r="AM41" s="283"/>
      <c r="AN41" s="284"/>
      <c r="AO41" s="282" t="s">
        <v>71</v>
      </c>
      <c r="AP41" s="283"/>
      <c r="AQ41" s="283"/>
      <c r="AR41" s="283"/>
      <c r="AS41" s="284"/>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8"/>
      <c r="B43" s="216"/>
      <c r="C43" s="216"/>
      <c r="D43" s="216"/>
      <c r="E43" s="216"/>
      <c r="F43" s="217"/>
      <c r="G43" s="287"/>
      <c r="H43" s="288"/>
      <c r="I43" s="288"/>
      <c r="J43" s="288"/>
      <c r="K43" s="288"/>
      <c r="L43" s="288"/>
      <c r="M43" s="288"/>
      <c r="N43" s="288"/>
      <c r="O43" s="289"/>
      <c r="P43" s="182"/>
      <c r="Q43" s="182"/>
      <c r="R43" s="182"/>
      <c r="S43" s="182"/>
      <c r="T43" s="182"/>
      <c r="U43" s="182"/>
      <c r="V43" s="182"/>
      <c r="W43" s="182"/>
      <c r="X43" s="183"/>
      <c r="Y43" s="293" t="s">
        <v>14</v>
      </c>
      <c r="Z43" s="294"/>
      <c r="AA43" s="295"/>
      <c r="AB43" s="296"/>
      <c r="AC43" s="296"/>
      <c r="AD43" s="296"/>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0"/>
      <c r="H44" s="291"/>
      <c r="I44" s="291"/>
      <c r="J44" s="291"/>
      <c r="K44" s="291"/>
      <c r="L44" s="291"/>
      <c r="M44" s="291"/>
      <c r="N44" s="291"/>
      <c r="O44" s="292"/>
      <c r="P44" s="277"/>
      <c r="Q44" s="277"/>
      <c r="R44" s="277"/>
      <c r="S44" s="277"/>
      <c r="T44" s="277"/>
      <c r="U44" s="277"/>
      <c r="V44" s="277"/>
      <c r="W44" s="277"/>
      <c r="X44" s="278"/>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0"/>
      <c r="H45" s="291"/>
      <c r="I45" s="291"/>
      <c r="J45" s="291"/>
      <c r="K45" s="291"/>
      <c r="L45" s="291"/>
      <c r="M45" s="291"/>
      <c r="N45" s="291"/>
      <c r="O45" s="292"/>
      <c r="P45" s="277"/>
      <c r="Q45" s="277"/>
      <c r="R45" s="277"/>
      <c r="S45" s="277"/>
      <c r="T45" s="277"/>
      <c r="U45" s="277"/>
      <c r="V45" s="277"/>
      <c r="W45" s="277"/>
      <c r="X45" s="278"/>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36" t="s">
        <v>320</v>
      </c>
      <c r="B47" s="695" t="s">
        <v>317</v>
      </c>
      <c r="C47" s="238"/>
      <c r="D47" s="238"/>
      <c r="E47" s="238"/>
      <c r="F47" s="239"/>
      <c r="G47" s="632" t="s">
        <v>311</v>
      </c>
      <c r="H47" s="632"/>
      <c r="I47" s="632"/>
      <c r="J47" s="632"/>
      <c r="K47" s="632"/>
      <c r="L47" s="632"/>
      <c r="M47" s="632"/>
      <c r="N47" s="632"/>
      <c r="O47" s="632"/>
      <c r="P47" s="632"/>
      <c r="Q47" s="632"/>
      <c r="R47" s="632"/>
      <c r="S47" s="632"/>
      <c r="T47" s="632"/>
      <c r="U47" s="632"/>
      <c r="V47" s="632"/>
      <c r="W47" s="632"/>
      <c r="X47" s="632"/>
      <c r="Y47" s="632"/>
      <c r="Z47" s="632"/>
      <c r="AA47" s="700"/>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36"/>
      <c r="B48" s="69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95"/>
      <c r="C49" s="238"/>
      <c r="D49" s="238"/>
      <c r="E49" s="238"/>
      <c r="F49" s="239"/>
      <c r="G49" s="336"/>
      <c r="H49" s="336"/>
      <c r="I49" s="336"/>
      <c r="J49" s="336"/>
      <c r="K49" s="336"/>
      <c r="L49" s="336"/>
      <c r="M49" s="336"/>
      <c r="N49" s="336"/>
      <c r="O49" s="336"/>
      <c r="P49" s="336"/>
      <c r="Q49" s="336"/>
      <c r="R49" s="336"/>
      <c r="S49" s="336"/>
      <c r="T49" s="336"/>
      <c r="U49" s="336"/>
      <c r="V49" s="336"/>
      <c r="W49" s="336"/>
      <c r="X49" s="336"/>
      <c r="Y49" s="336"/>
      <c r="Z49" s="336"/>
      <c r="AA49" s="337"/>
      <c r="AB49" s="62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6"/>
    </row>
    <row r="50" spans="1:50" ht="22.5" hidden="1" customHeight="1" x14ac:dyDescent="0.15">
      <c r="A50" s="236"/>
      <c r="B50" s="695"/>
      <c r="C50" s="238"/>
      <c r="D50" s="238"/>
      <c r="E50" s="238"/>
      <c r="F50" s="239"/>
      <c r="G50" s="338"/>
      <c r="H50" s="338"/>
      <c r="I50" s="338"/>
      <c r="J50" s="338"/>
      <c r="K50" s="338"/>
      <c r="L50" s="338"/>
      <c r="M50" s="338"/>
      <c r="N50" s="338"/>
      <c r="O50" s="338"/>
      <c r="P50" s="338"/>
      <c r="Q50" s="338"/>
      <c r="R50" s="338"/>
      <c r="S50" s="338"/>
      <c r="T50" s="338"/>
      <c r="U50" s="338"/>
      <c r="V50" s="338"/>
      <c r="W50" s="338"/>
      <c r="X50" s="338"/>
      <c r="Y50" s="338"/>
      <c r="Z50" s="338"/>
      <c r="AA50" s="339"/>
      <c r="AB50" s="62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8"/>
    </row>
    <row r="51" spans="1:50" ht="22.5" hidden="1" customHeight="1" x14ac:dyDescent="0.15">
      <c r="A51" s="236"/>
      <c r="B51" s="696"/>
      <c r="C51" s="240"/>
      <c r="D51" s="240"/>
      <c r="E51" s="240"/>
      <c r="F51" s="241"/>
      <c r="G51" s="340"/>
      <c r="H51" s="340"/>
      <c r="I51" s="340"/>
      <c r="J51" s="340"/>
      <c r="K51" s="340"/>
      <c r="L51" s="340"/>
      <c r="M51" s="340"/>
      <c r="N51" s="340"/>
      <c r="O51" s="340"/>
      <c r="P51" s="340"/>
      <c r="Q51" s="340"/>
      <c r="R51" s="340"/>
      <c r="S51" s="340"/>
      <c r="T51" s="340"/>
      <c r="U51" s="340"/>
      <c r="V51" s="340"/>
      <c r="W51" s="340"/>
      <c r="X51" s="340"/>
      <c r="Y51" s="340"/>
      <c r="Z51" s="340"/>
      <c r="AA51" s="341"/>
      <c r="AB51" s="62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30"/>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181"/>
      <c r="H54" s="182"/>
      <c r="I54" s="182"/>
      <c r="J54" s="182"/>
      <c r="K54" s="182"/>
      <c r="L54" s="182"/>
      <c r="M54" s="182"/>
      <c r="N54" s="182"/>
      <c r="O54" s="183"/>
      <c r="P54" s="256"/>
      <c r="Q54" s="257"/>
      <c r="R54" s="257"/>
      <c r="S54" s="257"/>
      <c r="T54" s="257"/>
      <c r="U54" s="257"/>
      <c r="V54" s="257"/>
      <c r="W54" s="257"/>
      <c r="X54" s="258"/>
      <c r="Y54" s="263" t="s">
        <v>86</v>
      </c>
      <c r="Z54" s="264"/>
      <c r="AA54" s="265"/>
      <c r="AB54" s="36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9"/>
      <c r="Q55" s="259"/>
      <c r="R55" s="259"/>
      <c r="S55" s="259"/>
      <c r="T55" s="259"/>
      <c r="U55" s="259"/>
      <c r="V55" s="259"/>
      <c r="W55" s="259"/>
      <c r="X55" s="260"/>
      <c r="Y55" s="230" t="s">
        <v>65</v>
      </c>
      <c r="Z55" s="231"/>
      <c r="AA55" s="232"/>
      <c r="AB55" s="668"/>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184"/>
      <c r="H56" s="185"/>
      <c r="I56" s="185"/>
      <c r="J56" s="185"/>
      <c r="K56" s="185"/>
      <c r="L56" s="185"/>
      <c r="M56" s="185"/>
      <c r="N56" s="185"/>
      <c r="O56" s="186"/>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181"/>
      <c r="H59" s="182"/>
      <c r="I59" s="182"/>
      <c r="J59" s="182"/>
      <c r="K59" s="182"/>
      <c r="L59" s="182"/>
      <c r="M59" s="182"/>
      <c r="N59" s="182"/>
      <c r="O59" s="183"/>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184"/>
      <c r="H61" s="185"/>
      <c r="I61" s="185"/>
      <c r="J61" s="185"/>
      <c r="K61" s="185"/>
      <c r="L61" s="185"/>
      <c r="M61" s="185"/>
      <c r="N61" s="185"/>
      <c r="O61" s="186"/>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181"/>
      <c r="H64" s="182"/>
      <c r="I64" s="182"/>
      <c r="J64" s="182"/>
      <c r="K64" s="182"/>
      <c r="L64" s="182"/>
      <c r="M64" s="182"/>
      <c r="N64" s="182"/>
      <c r="O64" s="183"/>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184"/>
      <c r="H66" s="185"/>
      <c r="I66" s="185"/>
      <c r="J66" s="185"/>
      <c r="K66" s="185"/>
      <c r="L66" s="185"/>
      <c r="M66" s="185"/>
      <c r="N66" s="185"/>
      <c r="O66" s="186"/>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0" t="s">
        <v>12</v>
      </c>
      <c r="AC67" s="121"/>
      <c r="AD67" s="171"/>
      <c r="AE67" s="669" t="s">
        <v>69</v>
      </c>
      <c r="AF67" s="118"/>
      <c r="AG67" s="118"/>
      <c r="AH67" s="118"/>
      <c r="AI67" s="118"/>
      <c r="AJ67" s="669" t="s">
        <v>70</v>
      </c>
      <c r="AK67" s="118"/>
      <c r="AL67" s="118"/>
      <c r="AM67" s="118"/>
      <c r="AN67" s="118"/>
      <c r="AO67" s="669" t="s">
        <v>71</v>
      </c>
      <c r="AP67" s="118"/>
      <c r="AQ67" s="118"/>
      <c r="AR67" s="118"/>
      <c r="AS67" s="118"/>
      <c r="AT67" s="176" t="s">
        <v>74</v>
      </c>
      <c r="AU67" s="177"/>
      <c r="AV67" s="177"/>
      <c r="AW67" s="177"/>
      <c r="AX67" s="178"/>
    </row>
    <row r="68" spans="1:60" ht="22.5" customHeight="1" x14ac:dyDescent="0.15">
      <c r="A68" s="191"/>
      <c r="B68" s="192"/>
      <c r="C68" s="192"/>
      <c r="D68" s="192"/>
      <c r="E68" s="192"/>
      <c r="F68" s="193"/>
      <c r="G68" s="423" t="s">
        <v>481</v>
      </c>
      <c r="H68" s="182"/>
      <c r="I68" s="182"/>
      <c r="J68" s="182"/>
      <c r="K68" s="182"/>
      <c r="L68" s="182"/>
      <c r="M68" s="182"/>
      <c r="N68" s="182"/>
      <c r="O68" s="182"/>
      <c r="P68" s="182"/>
      <c r="Q68" s="182"/>
      <c r="R68" s="182"/>
      <c r="S68" s="182"/>
      <c r="T68" s="182"/>
      <c r="U68" s="182"/>
      <c r="V68" s="182"/>
      <c r="W68" s="182"/>
      <c r="X68" s="183"/>
      <c r="Y68" s="332" t="s">
        <v>66</v>
      </c>
      <c r="Z68" s="333"/>
      <c r="AA68" s="334"/>
      <c r="AB68" s="204" t="s">
        <v>482</v>
      </c>
      <c r="AC68" s="205"/>
      <c r="AD68" s="206"/>
      <c r="AE68" s="93">
        <v>3</v>
      </c>
      <c r="AF68" s="94"/>
      <c r="AG68" s="94"/>
      <c r="AH68" s="94"/>
      <c r="AI68" s="95"/>
      <c r="AJ68" s="93">
        <v>3</v>
      </c>
      <c r="AK68" s="94"/>
      <c r="AL68" s="94"/>
      <c r="AM68" s="94"/>
      <c r="AN68" s="95"/>
      <c r="AO68" s="93">
        <v>3</v>
      </c>
      <c r="AP68" s="94"/>
      <c r="AQ68" s="94"/>
      <c r="AR68" s="94"/>
      <c r="AS68" s="95"/>
      <c r="AT68" s="207"/>
      <c r="AU68" s="207"/>
      <c r="AV68" s="207"/>
      <c r="AW68" s="207"/>
      <c r="AX68" s="208"/>
      <c r="AY68" s="10"/>
      <c r="AZ68" s="10"/>
      <c r="BA68" s="10"/>
      <c r="BB68" s="10"/>
      <c r="BC68" s="10"/>
    </row>
    <row r="69" spans="1:60" ht="22.5" customHeight="1" x14ac:dyDescent="0.15">
      <c r="A69" s="194"/>
      <c r="B69" s="195"/>
      <c r="C69" s="195"/>
      <c r="D69" s="195"/>
      <c r="E69" s="195"/>
      <c r="F69" s="196"/>
      <c r="G69" s="184"/>
      <c r="H69" s="185"/>
      <c r="I69" s="185"/>
      <c r="J69" s="185"/>
      <c r="K69" s="185"/>
      <c r="L69" s="185"/>
      <c r="M69" s="185"/>
      <c r="N69" s="185"/>
      <c r="O69" s="185"/>
      <c r="P69" s="185"/>
      <c r="Q69" s="185"/>
      <c r="R69" s="185"/>
      <c r="S69" s="185"/>
      <c r="T69" s="185"/>
      <c r="U69" s="185"/>
      <c r="V69" s="185"/>
      <c r="W69" s="185"/>
      <c r="X69" s="186"/>
      <c r="Y69" s="209" t="s">
        <v>67</v>
      </c>
      <c r="Z69" s="155"/>
      <c r="AA69" s="156"/>
      <c r="AB69" s="212" t="s">
        <v>482</v>
      </c>
      <c r="AC69" s="213"/>
      <c r="AD69" s="214"/>
      <c r="AE69" s="93">
        <v>3</v>
      </c>
      <c r="AF69" s="94"/>
      <c r="AG69" s="94"/>
      <c r="AH69" s="94"/>
      <c r="AI69" s="95"/>
      <c r="AJ69" s="93">
        <v>3</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t="33"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0" t="s">
        <v>12</v>
      </c>
      <c r="AC70" s="121"/>
      <c r="AD70" s="171"/>
      <c r="AE70" s="175" t="s">
        <v>69</v>
      </c>
      <c r="AF70" s="170"/>
      <c r="AG70" s="170"/>
      <c r="AH70" s="170"/>
      <c r="AI70" s="200"/>
      <c r="AJ70" s="175" t="s">
        <v>70</v>
      </c>
      <c r="AK70" s="170"/>
      <c r="AL70" s="170"/>
      <c r="AM70" s="170"/>
      <c r="AN70" s="200"/>
      <c r="AO70" s="175" t="s">
        <v>71</v>
      </c>
      <c r="AP70" s="170"/>
      <c r="AQ70" s="170"/>
      <c r="AR70" s="170"/>
      <c r="AS70" s="200"/>
      <c r="AT70" s="176" t="s">
        <v>74</v>
      </c>
      <c r="AU70" s="177"/>
      <c r="AV70" s="177"/>
      <c r="AW70" s="177"/>
      <c r="AX70" s="178"/>
    </row>
    <row r="71" spans="1:60" ht="22.5" customHeight="1" x14ac:dyDescent="0.15">
      <c r="A71" s="191"/>
      <c r="B71" s="192"/>
      <c r="C71" s="192"/>
      <c r="D71" s="192"/>
      <c r="E71" s="192"/>
      <c r="F71" s="193"/>
      <c r="G71" s="181" t="s">
        <v>538</v>
      </c>
      <c r="H71" s="182"/>
      <c r="I71" s="182"/>
      <c r="J71" s="182"/>
      <c r="K71" s="182"/>
      <c r="L71" s="182"/>
      <c r="M71" s="182"/>
      <c r="N71" s="182"/>
      <c r="O71" s="182"/>
      <c r="P71" s="182"/>
      <c r="Q71" s="182"/>
      <c r="R71" s="182"/>
      <c r="S71" s="182"/>
      <c r="T71" s="182"/>
      <c r="U71" s="182"/>
      <c r="V71" s="182"/>
      <c r="W71" s="182"/>
      <c r="X71" s="183"/>
      <c r="Y71" s="201" t="s">
        <v>66</v>
      </c>
      <c r="Z71" s="202"/>
      <c r="AA71" s="203"/>
      <c r="AB71" s="204" t="s">
        <v>482</v>
      </c>
      <c r="AC71" s="205"/>
      <c r="AD71" s="206"/>
      <c r="AE71" s="93">
        <v>10</v>
      </c>
      <c r="AF71" s="94"/>
      <c r="AG71" s="94"/>
      <c r="AH71" s="94"/>
      <c r="AI71" s="95"/>
      <c r="AJ71" s="93">
        <v>8</v>
      </c>
      <c r="AK71" s="94"/>
      <c r="AL71" s="94"/>
      <c r="AM71" s="94"/>
      <c r="AN71" s="95"/>
      <c r="AO71" s="93">
        <v>8</v>
      </c>
      <c r="AP71" s="94"/>
      <c r="AQ71" s="94"/>
      <c r="AR71" s="94"/>
      <c r="AS71" s="95"/>
      <c r="AT71" s="207"/>
      <c r="AU71" s="207"/>
      <c r="AV71" s="207"/>
      <c r="AW71" s="207"/>
      <c r="AX71" s="208"/>
      <c r="AY71" s="10"/>
      <c r="AZ71" s="10"/>
      <c r="BA71" s="10"/>
      <c r="BB71" s="10"/>
      <c r="BC71" s="10"/>
    </row>
    <row r="72" spans="1:60" ht="22.5" customHeight="1" x14ac:dyDescent="0.15">
      <c r="A72" s="194"/>
      <c r="B72" s="195"/>
      <c r="C72" s="195"/>
      <c r="D72" s="195"/>
      <c r="E72" s="195"/>
      <c r="F72" s="196"/>
      <c r="G72" s="184"/>
      <c r="H72" s="185"/>
      <c r="I72" s="185"/>
      <c r="J72" s="185"/>
      <c r="K72" s="185"/>
      <c r="L72" s="185"/>
      <c r="M72" s="185"/>
      <c r="N72" s="185"/>
      <c r="O72" s="185"/>
      <c r="P72" s="185"/>
      <c r="Q72" s="185"/>
      <c r="R72" s="185"/>
      <c r="S72" s="185"/>
      <c r="T72" s="185"/>
      <c r="U72" s="185"/>
      <c r="V72" s="185"/>
      <c r="W72" s="185"/>
      <c r="X72" s="186"/>
      <c r="Y72" s="209" t="s">
        <v>67</v>
      </c>
      <c r="Z72" s="210"/>
      <c r="AA72" s="211"/>
      <c r="AB72" s="212" t="s">
        <v>482</v>
      </c>
      <c r="AC72" s="213"/>
      <c r="AD72" s="214"/>
      <c r="AE72" s="93">
        <v>10</v>
      </c>
      <c r="AF72" s="94"/>
      <c r="AG72" s="94"/>
      <c r="AH72" s="94"/>
      <c r="AI72" s="95"/>
      <c r="AJ72" s="93">
        <v>8</v>
      </c>
      <c r="AK72" s="94"/>
      <c r="AL72" s="94"/>
      <c r="AM72" s="94"/>
      <c r="AN72" s="95"/>
      <c r="AO72" s="93">
        <v>8</v>
      </c>
      <c r="AP72" s="94"/>
      <c r="AQ72" s="94"/>
      <c r="AR72" s="94"/>
      <c r="AS72" s="95"/>
      <c r="AT72" s="93">
        <v>8</v>
      </c>
      <c r="AU72" s="94"/>
      <c r="AV72" s="94"/>
      <c r="AW72" s="94"/>
      <c r="AX72" s="96"/>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0" t="s">
        <v>12</v>
      </c>
      <c r="AC73" s="121"/>
      <c r="AD73" s="171"/>
      <c r="AE73" s="175" t="s">
        <v>69</v>
      </c>
      <c r="AF73" s="170"/>
      <c r="AG73" s="170"/>
      <c r="AH73" s="170"/>
      <c r="AI73" s="200"/>
      <c r="AJ73" s="175" t="s">
        <v>70</v>
      </c>
      <c r="AK73" s="170"/>
      <c r="AL73" s="170"/>
      <c r="AM73" s="170"/>
      <c r="AN73" s="200"/>
      <c r="AO73" s="175" t="s">
        <v>71</v>
      </c>
      <c r="AP73" s="170"/>
      <c r="AQ73" s="170"/>
      <c r="AR73" s="170"/>
      <c r="AS73" s="200"/>
      <c r="AT73" s="176" t="s">
        <v>74</v>
      </c>
      <c r="AU73" s="177"/>
      <c r="AV73" s="177"/>
      <c r="AW73" s="177"/>
      <c r="AX73" s="178"/>
    </row>
    <row r="74" spans="1:60" ht="22.5" hidden="1" customHeight="1" x14ac:dyDescent="0.15">
      <c r="A74" s="191"/>
      <c r="B74" s="192"/>
      <c r="C74" s="192"/>
      <c r="D74" s="192"/>
      <c r="E74" s="192"/>
      <c r="F74" s="193"/>
      <c r="G74" s="182"/>
      <c r="H74" s="182"/>
      <c r="I74" s="182"/>
      <c r="J74" s="182"/>
      <c r="K74" s="182"/>
      <c r="L74" s="182"/>
      <c r="M74" s="182"/>
      <c r="N74" s="182"/>
      <c r="O74" s="182"/>
      <c r="P74" s="182"/>
      <c r="Q74" s="182"/>
      <c r="R74" s="182"/>
      <c r="S74" s="182"/>
      <c r="T74" s="182"/>
      <c r="U74" s="182"/>
      <c r="V74" s="182"/>
      <c r="W74" s="182"/>
      <c r="X74" s="183"/>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4"/>
      <c r="B75" s="195"/>
      <c r="C75" s="195"/>
      <c r="D75" s="195"/>
      <c r="E75" s="195"/>
      <c r="F75" s="196"/>
      <c r="G75" s="185"/>
      <c r="H75" s="185"/>
      <c r="I75" s="185"/>
      <c r="J75" s="185"/>
      <c r="K75" s="185"/>
      <c r="L75" s="185"/>
      <c r="M75" s="185"/>
      <c r="N75" s="185"/>
      <c r="O75" s="185"/>
      <c r="P75" s="185"/>
      <c r="Q75" s="185"/>
      <c r="R75" s="185"/>
      <c r="S75" s="185"/>
      <c r="T75" s="185"/>
      <c r="U75" s="185"/>
      <c r="V75" s="185"/>
      <c r="W75" s="185"/>
      <c r="X75" s="186"/>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0" t="s">
        <v>12</v>
      </c>
      <c r="AC76" s="121"/>
      <c r="AD76" s="171"/>
      <c r="AE76" s="175" t="s">
        <v>69</v>
      </c>
      <c r="AF76" s="170"/>
      <c r="AG76" s="170"/>
      <c r="AH76" s="170"/>
      <c r="AI76" s="200"/>
      <c r="AJ76" s="175" t="s">
        <v>70</v>
      </c>
      <c r="AK76" s="170"/>
      <c r="AL76" s="170"/>
      <c r="AM76" s="170"/>
      <c r="AN76" s="200"/>
      <c r="AO76" s="175" t="s">
        <v>71</v>
      </c>
      <c r="AP76" s="170"/>
      <c r="AQ76" s="170"/>
      <c r="AR76" s="170"/>
      <c r="AS76" s="200"/>
      <c r="AT76" s="176" t="s">
        <v>74</v>
      </c>
      <c r="AU76" s="177"/>
      <c r="AV76" s="177"/>
      <c r="AW76" s="177"/>
      <c r="AX76" s="178"/>
    </row>
    <row r="77" spans="1:60" ht="22.5" hidden="1" customHeight="1" x14ac:dyDescent="0.15">
      <c r="A77" s="191"/>
      <c r="B77" s="192"/>
      <c r="C77" s="192"/>
      <c r="D77" s="192"/>
      <c r="E77" s="192"/>
      <c r="F77" s="193"/>
      <c r="G77" s="182"/>
      <c r="H77" s="182"/>
      <c r="I77" s="182"/>
      <c r="J77" s="182"/>
      <c r="K77" s="182"/>
      <c r="L77" s="182"/>
      <c r="M77" s="182"/>
      <c r="N77" s="182"/>
      <c r="O77" s="182"/>
      <c r="P77" s="182"/>
      <c r="Q77" s="182"/>
      <c r="R77" s="182"/>
      <c r="S77" s="182"/>
      <c r="T77" s="182"/>
      <c r="U77" s="182"/>
      <c r="V77" s="182"/>
      <c r="W77" s="182"/>
      <c r="X77" s="183"/>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4"/>
      <c r="B78" s="195"/>
      <c r="C78" s="195"/>
      <c r="D78" s="195"/>
      <c r="E78" s="195"/>
      <c r="F78" s="196"/>
      <c r="G78" s="185"/>
      <c r="H78" s="185"/>
      <c r="I78" s="185"/>
      <c r="J78" s="185"/>
      <c r="K78" s="185"/>
      <c r="L78" s="185"/>
      <c r="M78" s="185"/>
      <c r="N78" s="185"/>
      <c r="O78" s="185"/>
      <c r="P78" s="185"/>
      <c r="Q78" s="185"/>
      <c r="R78" s="185"/>
      <c r="S78" s="185"/>
      <c r="T78" s="185"/>
      <c r="U78" s="185"/>
      <c r="V78" s="185"/>
      <c r="W78" s="185"/>
      <c r="X78" s="186"/>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0" t="s">
        <v>12</v>
      </c>
      <c r="AC79" s="121"/>
      <c r="AD79" s="171"/>
      <c r="AE79" s="175" t="s">
        <v>69</v>
      </c>
      <c r="AF79" s="170"/>
      <c r="AG79" s="170"/>
      <c r="AH79" s="170"/>
      <c r="AI79" s="200"/>
      <c r="AJ79" s="175" t="s">
        <v>70</v>
      </c>
      <c r="AK79" s="170"/>
      <c r="AL79" s="170"/>
      <c r="AM79" s="170"/>
      <c r="AN79" s="200"/>
      <c r="AO79" s="175" t="s">
        <v>71</v>
      </c>
      <c r="AP79" s="170"/>
      <c r="AQ79" s="170"/>
      <c r="AR79" s="170"/>
      <c r="AS79" s="200"/>
      <c r="AT79" s="176" t="s">
        <v>74</v>
      </c>
      <c r="AU79" s="177"/>
      <c r="AV79" s="177"/>
      <c r="AW79" s="177"/>
      <c r="AX79" s="178"/>
    </row>
    <row r="80" spans="1:60" ht="22.5" hidden="1" customHeight="1" x14ac:dyDescent="0.15">
      <c r="A80" s="191"/>
      <c r="B80" s="192"/>
      <c r="C80" s="192"/>
      <c r="D80" s="192"/>
      <c r="E80" s="192"/>
      <c r="F80" s="193"/>
      <c r="G80" s="182"/>
      <c r="H80" s="182"/>
      <c r="I80" s="182"/>
      <c r="J80" s="182"/>
      <c r="K80" s="182"/>
      <c r="L80" s="182"/>
      <c r="M80" s="182"/>
      <c r="N80" s="182"/>
      <c r="O80" s="182"/>
      <c r="P80" s="182"/>
      <c r="Q80" s="182"/>
      <c r="R80" s="182"/>
      <c r="S80" s="182"/>
      <c r="T80" s="182"/>
      <c r="U80" s="182"/>
      <c r="V80" s="182"/>
      <c r="W80" s="182"/>
      <c r="X80" s="183"/>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4"/>
      <c r="B81" s="195"/>
      <c r="C81" s="195"/>
      <c r="D81" s="195"/>
      <c r="E81" s="195"/>
      <c r="F81" s="196"/>
      <c r="G81" s="185"/>
      <c r="H81" s="185"/>
      <c r="I81" s="185"/>
      <c r="J81" s="185"/>
      <c r="K81" s="185"/>
      <c r="L81" s="185"/>
      <c r="M81" s="185"/>
      <c r="N81" s="185"/>
      <c r="O81" s="185"/>
      <c r="P81" s="185"/>
      <c r="Q81" s="185"/>
      <c r="R81" s="185"/>
      <c r="S81" s="185"/>
      <c r="T81" s="185"/>
      <c r="U81" s="185"/>
      <c r="V81" s="185"/>
      <c r="W81" s="185"/>
      <c r="X81" s="186"/>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33" customHeight="1" x14ac:dyDescent="0.15">
      <c r="A83" s="129"/>
      <c r="B83" s="127"/>
      <c r="C83" s="127"/>
      <c r="D83" s="127"/>
      <c r="E83" s="127"/>
      <c r="F83" s="128"/>
      <c r="G83" s="181" t="s">
        <v>545</v>
      </c>
      <c r="H83" s="182"/>
      <c r="I83" s="182"/>
      <c r="J83" s="182"/>
      <c r="K83" s="182"/>
      <c r="L83" s="182"/>
      <c r="M83" s="182"/>
      <c r="N83" s="182"/>
      <c r="O83" s="182"/>
      <c r="P83" s="182"/>
      <c r="Q83" s="182"/>
      <c r="R83" s="182"/>
      <c r="S83" s="182"/>
      <c r="T83" s="182"/>
      <c r="U83" s="182"/>
      <c r="V83" s="182"/>
      <c r="W83" s="182"/>
      <c r="X83" s="183"/>
      <c r="Y83" s="146" t="s">
        <v>17</v>
      </c>
      <c r="Z83" s="147"/>
      <c r="AA83" s="148"/>
      <c r="AB83" s="187" t="s">
        <v>533</v>
      </c>
      <c r="AC83" s="150"/>
      <c r="AD83" s="151"/>
      <c r="AE83" s="152">
        <f>24/178418*1000000</f>
        <v>134.51557578271252</v>
      </c>
      <c r="AF83" s="153"/>
      <c r="AG83" s="153"/>
      <c r="AH83" s="153"/>
      <c r="AI83" s="153"/>
      <c r="AJ83" s="152">
        <f>25/210787*1000000</f>
        <v>118.60313966231314</v>
      </c>
      <c r="AK83" s="153"/>
      <c r="AL83" s="153"/>
      <c r="AM83" s="153"/>
      <c r="AN83" s="153"/>
      <c r="AO83" s="152" t="s">
        <v>483</v>
      </c>
      <c r="AP83" s="153"/>
      <c r="AQ83" s="153"/>
      <c r="AR83" s="153"/>
      <c r="AS83" s="153"/>
      <c r="AT83" s="93">
        <f>(30.2-2.5)/210787*1000000</f>
        <v>131.41227874584294</v>
      </c>
      <c r="AU83" s="94"/>
      <c r="AV83" s="94"/>
      <c r="AW83" s="94"/>
      <c r="AX83" s="96"/>
    </row>
    <row r="84" spans="1:60" ht="36" customHeight="1" x14ac:dyDescent="0.15">
      <c r="A84" s="130"/>
      <c r="B84" s="131"/>
      <c r="C84" s="131"/>
      <c r="D84" s="131"/>
      <c r="E84" s="131"/>
      <c r="F84" s="132"/>
      <c r="G84" s="184"/>
      <c r="H84" s="185"/>
      <c r="I84" s="185"/>
      <c r="J84" s="185"/>
      <c r="K84" s="185"/>
      <c r="L84" s="185"/>
      <c r="M84" s="185"/>
      <c r="N84" s="185"/>
      <c r="O84" s="185"/>
      <c r="P84" s="185"/>
      <c r="Q84" s="185"/>
      <c r="R84" s="185"/>
      <c r="S84" s="185"/>
      <c r="T84" s="185"/>
      <c r="U84" s="185"/>
      <c r="V84" s="185"/>
      <c r="W84" s="185"/>
      <c r="X84" s="186"/>
      <c r="Y84" s="154" t="s">
        <v>59</v>
      </c>
      <c r="Z84" s="155"/>
      <c r="AA84" s="156"/>
      <c r="AB84" s="157" t="s">
        <v>536</v>
      </c>
      <c r="AC84" s="158"/>
      <c r="AD84" s="159"/>
      <c r="AE84" s="157" t="s">
        <v>543</v>
      </c>
      <c r="AF84" s="158"/>
      <c r="AG84" s="158"/>
      <c r="AH84" s="158"/>
      <c r="AI84" s="159"/>
      <c r="AJ84" s="157" t="s">
        <v>544</v>
      </c>
      <c r="AK84" s="158"/>
      <c r="AL84" s="158"/>
      <c r="AM84" s="158"/>
      <c r="AN84" s="159"/>
      <c r="AO84" s="157"/>
      <c r="AP84" s="158"/>
      <c r="AQ84" s="158"/>
      <c r="AR84" s="158"/>
      <c r="AS84" s="159"/>
      <c r="AT84" s="93" t="s">
        <v>546</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8" t="s">
        <v>19</v>
      </c>
      <c r="D97" s="349"/>
      <c r="E97" s="349"/>
      <c r="F97" s="349"/>
      <c r="G97" s="349"/>
      <c r="H97" s="349"/>
      <c r="I97" s="349"/>
      <c r="J97" s="349"/>
      <c r="K97" s="350"/>
      <c r="L97" s="418" t="s">
        <v>76</v>
      </c>
      <c r="M97" s="418"/>
      <c r="N97" s="418"/>
      <c r="O97" s="418"/>
      <c r="P97" s="418"/>
      <c r="Q97" s="418"/>
      <c r="R97" s="419" t="s">
        <v>73</v>
      </c>
      <c r="S97" s="420"/>
      <c r="T97" s="420"/>
      <c r="U97" s="420"/>
      <c r="V97" s="420"/>
      <c r="W97" s="420"/>
      <c r="X97" s="42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2"/>
    </row>
    <row r="98" spans="1:50" ht="23.1" customHeight="1" x14ac:dyDescent="0.15">
      <c r="A98" s="378"/>
      <c r="B98" s="379"/>
      <c r="C98" s="424" t="s">
        <v>484</v>
      </c>
      <c r="D98" s="425"/>
      <c r="E98" s="425"/>
      <c r="F98" s="425"/>
      <c r="G98" s="425"/>
      <c r="H98" s="425"/>
      <c r="I98" s="425"/>
      <c r="J98" s="425"/>
      <c r="K98" s="426"/>
      <c r="L98" s="71">
        <v>0.3</v>
      </c>
      <c r="M98" s="72"/>
      <c r="N98" s="72"/>
      <c r="O98" s="72"/>
      <c r="P98" s="72"/>
      <c r="Q98" s="73"/>
      <c r="R98" s="71" t="s">
        <v>542</v>
      </c>
      <c r="S98" s="72"/>
      <c r="T98" s="72"/>
      <c r="U98" s="72"/>
      <c r="V98" s="72"/>
      <c r="W98" s="73"/>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78"/>
      <c r="B99" s="379"/>
      <c r="C99" s="161" t="s">
        <v>485</v>
      </c>
      <c r="D99" s="162"/>
      <c r="E99" s="162"/>
      <c r="F99" s="162"/>
      <c r="G99" s="162"/>
      <c r="H99" s="162"/>
      <c r="I99" s="162"/>
      <c r="J99" s="162"/>
      <c r="K99" s="163"/>
      <c r="L99" s="71">
        <v>0.2</v>
      </c>
      <c r="M99" s="72"/>
      <c r="N99" s="72"/>
      <c r="O99" s="72"/>
      <c r="P99" s="72"/>
      <c r="Q99" s="73"/>
      <c r="R99" s="71"/>
      <c r="S99" s="72"/>
      <c r="T99" s="72"/>
      <c r="U99" s="72"/>
      <c r="V99" s="72"/>
      <c r="W99" s="73"/>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78"/>
      <c r="B100" s="379"/>
      <c r="C100" s="161" t="s">
        <v>486</v>
      </c>
      <c r="D100" s="162"/>
      <c r="E100" s="162"/>
      <c r="F100" s="162"/>
      <c r="G100" s="162"/>
      <c r="H100" s="162"/>
      <c r="I100" s="162"/>
      <c r="J100" s="162"/>
      <c r="K100" s="163"/>
      <c r="L100" s="71">
        <v>0.1</v>
      </c>
      <c r="M100" s="72"/>
      <c r="N100" s="72"/>
      <c r="O100" s="72"/>
      <c r="P100" s="72"/>
      <c r="Q100" s="73"/>
      <c r="R100" s="71"/>
      <c r="S100" s="72"/>
      <c r="T100" s="72"/>
      <c r="U100" s="72"/>
      <c r="V100" s="72"/>
      <c r="W100" s="73"/>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78"/>
      <c r="B101" s="379"/>
      <c r="C101" s="161" t="s">
        <v>487</v>
      </c>
      <c r="D101" s="162"/>
      <c r="E101" s="162"/>
      <c r="F101" s="162"/>
      <c r="G101" s="162"/>
      <c r="H101" s="162"/>
      <c r="I101" s="162"/>
      <c r="J101" s="162"/>
      <c r="K101" s="163"/>
      <c r="L101" s="71">
        <v>48.3</v>
      </c>
      <c r="M101" s="72"/>
      <c r="N101" s="72"/>
      <c r="O101" s="72"/>
      <c r="P101" s="72"/>
      <c r="Q101" s="73"/>
      <c r="R101" s="71"/>
      <c r="S101" s="72"/>
      <c r="T101" s="72"/>
      <c r="U101" s="72"/>
      <c r="V101" s="72"/>
      <c r="W101" s="73"/>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hidden="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80"/>
      <c r="B104" s="381"/>
      <c r="C104" s="370" t="s">
        <v>22</v>
      </c>
      <c r="D104" s="371"/>
      <c r="E104" s="371"/>
      <c r="F104" s="371"/>
      <c r="G104" s="371"/>
      <c r="H104" s="371"/>
      <c r="I104" s="371"/>
      <c r="J104" s="371"/>
      <c r="K104" s="372"/>
      <c r="L104" s="373">
        <f>SUM(L98:Q103)</f>
        <v>48.9</v>
      </c>
      <c r="M104" s="374"/>
      <c r="N104" s="374"/>
      <c r="O104" s="374"/>
      <c r="P104" s="374"/>
      <c r="Q104" s="375"/>
      <c r="R104" s="373">
        <f>SUM(R98:W103)</f>
        <v>0</v>
      </c>
      <c r="S104" s="374"/>
      <c r="T104" s="374"/>
      <c r="U104" s="374"/>
      <c r="V104" s="374"/>
      <c r="W104" s="375"/>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26.25" customHeight="1" x14ac:dyDescent="0.15">
      <c r="A108" s="306" t="s">
        <v>312</v>
      </c>
      <c r="B108" s="307"/>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5" t="s">
        <v>472</v>
      </c>
      <c r="AE108" s="616"/>
      <c r="AF108" s="616"/>
      <c r="AG108" s="612" t="s">
        <v>531</v>
      </c>
      <c r="AH108" s="613"/>
      <c r="AI108" s="613"/>
      <c r="AJ108" s="613"/>
      <c r="AK108" s="613"/>
      <c r="AL108" s="613"/>
      <c r="AM108" s="613"/>
      <c r="AN108" s="613"/>
      <c r="AO108" s="613"/>
      <c r="AP108" s="613"/>
      <c r="AQ108" s="613"/>
      <c r="AR108" s="613"/>
      <c r="AS108" s="613"/>
      <c r="AT108" s="613"/>
      <c r="AU108" s="613"/>
      <c r="AV108" s="613"/>
      <c r="AW108" s="613"/>
      <c r="AX108" s="614"/>
    </row>
    <row r="109" spans="1:50" ht="36" customHeight="1" x14ac:dyDescent="0.15">
      <c r="A109" s="308"/>
      <c r="B109" s="309"/>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472</v>
      </c>
      <c r="AE109" s="453"/>
      <c r="AF109" s="453"/>
      <c r="AG109" s="543" t="s">
        <v>518</v>
      </c>
      <c r="AH109" s="304"/>
      <c r="AI109" s="304"/>
      <c r="AJ109" s="304"/>
      <c r="AK109" s="304"/>
      <c r="AL109" s="304"/>
      <c r="AM109" s="304"/>
      <c r="AN109" s="304"/>
      <c r="AO109" s="304"/>
      <c r="AP109" s="304"/>
      <c r="AQ109" s="304"/>
      <c r="AR109" s="304"/>
      <c r="AS109" s="304"/>
      <c r="AT109" s="304"/>
      <c r="AU109" s="304"/>
      <c r="AV109" s="304"/>
      <c r="AW109" s="304"/>
      <c r="AX109" s="305"/>
    </row>
    <row r="110" spans="1:50" ht="33.75" customHeight="1" x14ac:dyDescent="0.15">
      <c r="A110" s="310"/>
      <c r="B110" s="311"/>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6" t="s">
        <v>472</v>
      </c>
      <c r="AE110" s="597"/>
      <c r="AF110" s="597"/>
      <c r="AG110" s="541" t="s">
        <v>521</v>
      </c>
      <c r="AH110" s="185"/>
      <c r="AI110" s="185"/>
      <c r="AJ110" s="185"/>
      <c r="AK110" s="185"/>
      <c r="AL110" s="185"/>
      <c r="AM110" s="185"/>
      <c r="AN110" s="185"/>
      <c r="AO110" s="185"/>
      <c r="AP110" s="185"/>
      <c r="AQ110" s="185"/>
      <c r="AR110" s="185"/>
      <c r="AS110" s="185"/>
      <c r="AT110" s="185"/>
      <c r="AU110" s="185"/>
      <c r="AV110" s="185"/>
      <c r="AW110" s="185"/>
      <c r="AX110" s="542"/>
    </row>
    <row r="111" spans="1:50" ht="33.75" customHeight="1" x14ac:dyDescent="0.15">
      <c r="A111" s="561" t="s">
        <v>46</v>
      </c>
      <c r="B111" s="598"/>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472</v>
      </c>
      <c r="AE111" s="449"/>
      <c r="AF111" s="449"/>
      <c r="AG111" s="300" t="s">
        <v>520</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9"/>
      <c r="B112" s="600"/>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488</v>
      </c>
      <c r="AE112" s="453"/>
      <c r="AF112" s="453"/>
      <c r="AG112" s="303"/>
      <c r="AH112" s="304"/>
      <c r="AI112" s="304"/>
      <c r="AJ112" s="304"/>
      <c r="AK112" s="304"/>
      <c r="AL112" s="304"/>
      <c r="AM112" s="304"/>
      <c r="AN112" s="304"/>
      <c r="AO112" s="304"/>
      <c r="AP112" s="304"/>
      <c r="AQ112" s="304"/>
      <c r="AR112" s="304"/>
      <c r="AS112" s="304"/>
      <c r="AT112" s="304"/>
      <c r="AU112" s="304"/>
      <c r="AV112" s="304"/>
      <c r="AW112" s="304"/>
      <c r="AX112" s="305"/>
    </row>
    <row r="113" spans="1:64" ht="51" customHeight="1" x14ac:dyDescent="0.15">
      <c r="A113" s="599"/>
      <c r="B113" s="600"/>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472</v>
      </c>
      <c r="AE113" s="453"/>
      <c r="AF113" s="453"/>
      <c r="AG113" s="543" t="s">
        <v>535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9"/>
      <c r="B114" s="600"/>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488</v>
      </c>
      <c r="AE114" s="453"/>
      <c r="AF114" s="453"/>
      <c r="AG114" s="303"/>
      <c r="AH114" s="304"/>
      <c r="AI114" s="304"/>
      <c r="AJ114" s="304"/>
      <c r="AK114" s="304"/>
      <c r="AL114" s="304"/>
      <c r="AM114" s="304"/>
      <c r="AN114" s="304"/>
      <c r="AO114" s="304"/>
      <c r="AP114" s="304"/>
      <c r="AQ114" s="304"/>
      <c r="AR114" s="304"/>
      <c r="AS114" s="304"/>
      <c r="AT114" s="304"/>
      <c r="AU114" s="304"/>
      <c r="AV114" s="304"/>
      <c r="AW114" s="304"/>
      <c r="AX114" s="305"/>
    </row>
    <row r="115" spans="1:64" ht="33" customHeight="1" x14ac:dyDescent="0.15">
      <c r="A115" s="599"/>
      <c r="B115" s="600"/>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472</v>
      </c>
      <c r="AE115" s="453"/>
      <c r="AF115" s="453"/>
      <c r="AG115" s="543" t="s">
        <v>523</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9"/>
      <c r="B116" s="600"/>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4" t="s">
        <v>488</v>
      </c>
      <c r="AE116" s="645"/>
      <c r="AF116" s="645"/>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472</v>
      </c>
      <c r="AE117" s="597"/>
      <c r="AF117" s="606"/>
      <c r="AG117" s="610" t="s">
        <v>534</v>
      </c>
      <c r="AH117" s="446"/>
      <c r="AI117" s="446"/>
      <c r="AJ117" s="446"/>
      <c r="AK117" s="446"/>
      <c r="AL117" s="446"/>
      <c r="AM117" s="446"/>
      <c r="AN117" s="446"/>
      <c r="AO117" s="446"/>
      <c r="AP117" s="446"/>
      <c r="AQ117" s="446"/>
      <c r="AR117" s="446"/>
      <c r="AS117" s="446"/>
      <c r="AT117" s="446"/>
      <c r="AU117" s="446"/>
      <c r="AV117" s="446"/>
      <c r="AW117" s="446"/>
      <c r="AX117" s="611"/>
      <c r="BG117" s="10"/>
      <c r="BH117" s="10"/>
      <c r="BI117" s="10"/>
      <c r="BJ117" s="10"/>
    </row>
    <row r="118" spans="1:64" ht="33" customHeight="1" x14ac:dyDescent="0.15">
      <c r="A118" s="561"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8" t="s">
        <v>472</v>
      </c>
      <c r="AE118" s="449"/>
      <c r="AF118" s="649"/>
      <c r="AG118" s="300" t="s">
        <v>529</v>
      </c>
      <c r="AH118" s="301"/>
      <c r="AI118" s="301"/>
      <c r="AJ118" s="301"/>
      <c r="AK118" s="301"/>
      <c r="AL118" s="301"/>
      <c r="AM118" s="301"/>
      <c r="AN118" s="301"/>
      <c r="AO118" s="301"/>
      <c r="AP118" s="301"/>
      <c r="AQ118" s="301"/>
      <c r="AR118" s="301"/>
      <c r="AS118" s="301"/>
      <c r="AT118" s="301"/>
      <c r="AU118" s="301"/>
      <c r="AV118" s="301"/>
      <c r="AW118" s="301"/>
      <c r="AX118" s="302"/>
    </row>
    <row r="119" spans="1:64" ht="44.25"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472</v>
      </c>
      <c r="AE119" s="618"/>
      <c r="AF119" s="618"/>
      <c r="AG119" s="543" t="s">
        <v>537</v>
      </c>
      <c r="AH119" s="304"/>
      <c r="AI119" s="304"/>
      <c r="AJ119" s="304"/>
      <c r="AK119" s="304"/>
      <c r="AL119" s="304"/>
      <c r="AM119" s="304"/>
      <c r="AN119" s="304"/>
      <c r="AO119" s="304"/>
      <c r="AP119" s="304"/>
      <c r="AQ119" s="304"/>
      <c r="AR119" s="304"/>
      <c r="AS119" s="304"/>
      <c r="AT119" s="304"/>
      <c r="AU119" s="304"/>
      <c r="AV119" s="304"/>
      <c r="AW119" s="304"/>
      <c r="AX119" s="305"/>
    </row>
    <row r="120" spans="1:64" ht="33" customHeight="1" x14ac:dyDescent="0.15">
      <c r="A120" s="599"/>
      <c r="B120" s="600"/>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472</v>
      </c>
      <c r="AE120" s="453"/>
      <c r="AF120" s="453"/>
      <c r="AG120" s="543" t="s">
        <v>524</v>
      </c>
      <c r="AH120" s="304"/>
      <c r="AI120" s="304"/>
      <c r="AJ120" s="304"/>
      <c r="AK120" s="304"/>
      <c r="AL120" s="304"/>
      <c r="AM120" s="304"/>
      <c r="AN120" s="304"/>
      <c r="AO120" s="304"/>
      <c r="AP120" s="304"/>
      <c r="AQ120" s="304"/>
      <c r="AR120" s="304"/>
      <c r="AS120" s="304"/>
      <c r="AT120" s="304"/>
      <c r="AU120" s="304"/>
      <c r="AV120" s="304"/>
      <c r="AW120" s="304"/>
      <c r="AX120" s="305"/>
    </row>
    <row r="121" spans="1:64" ht="39.75" customHeight="1" x14ac:dyDescent="0.15">
      <c r="A121" s="601"/>
      <c r="B121" s="602"/>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472</v>
      </c>
      <c r="AE121" s="453"/>
      <c r="AF121" s="453"/>
      <c r="AG121" s="541" t="s">
        <v>522</v>
      </c>
      <c r="AH121" s="185"/>
      <c r="AI121" s="185"/>
      <c r="AJ121" s="185"/>
      <c r="AK121" s="185"/>
      <c r="AL121" s="185"/>
      <c r="AM121" s="185"/>
      <c r="AN121" s="185"/>
      <c r="AO121" s="185"/>
      <c r="AP121" s="185"/>
      <c r="AQ121" s="185"/>
      <c r="AR121" s="185"/>
      <c r="AS121" s="185"/>
      <c r="AT121" s="185"/>
      <c r="AU121" s="185"/>
      <c r="AV121" s="185"/>
      <c r="AW121" s="185"/>
      <c r="AX121" s="542"/>
    </row>
    <row r="122" spans="1:64" ht="33.6" customHeight="1" x14ac:dyDescent="0.15">
      <c r="A122" s="634" t="s">
        <v>80</v>
      </c>
      <c r="B122" s="635"/>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488</v>
      </c>
      <c r="AE122" s="449"/>
      <c r="AF122" s="449"/>
      <c r="AG122" s="588"/>
      <c r="AH122" s="182"/>
      <c r="AI122" s="182"/>
      <c r="AJ122" s="182"/>
      <c r="AK122" s="182"/>
      <c r="AL122" s="182"/>
      <c r="AM122" s="182"/>
      <c r="AN122" s="182"/>
      <c r="AO122" s="182"/>
      <c r="AP122" s="182"/>
      <c r="AQ122" s="182"/>
      <c r="AR122" s="182"/>
      <c r="AS122" s="182"/>
      <c r="AT122" s="182"/>
      <c r="AU122" s="182"/>
      <c r="AV122" s="182"/>
      <c r="AW122" s="182"/>
      <c r="AX122" s="589"/>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77"/>
      <c r="AI123" s="277"/>
      <c r="AJ123" s="277"/>
      <c r="AK123" s="277"/>
      <c r="AL123" s="277"/>
      <c r="AM123" s="277"/>
      <c r="AN123" s="277"/>
      <c r="AO123" s="277"/>
      <c r="AP123" s="277"/>
      <c r="AQ123" s="277"/>
      <c r="AR123" s="277"/>
      <c r="AS123" s="277"/>
      <c r="AT123" s="277"/>
      <c r="AU123" s="277"/>
      <c r="AV123" s="277"/>
      <c r="AW123" s="277"/>
      <c r="AX123" s="591"/>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04"/>
      <c r="V124" s="304"/>
      <c r="W124" s="304"/>
      <c r="X124" s="304"/>
      <c r="Y124" s="304"/>
      <c r="Z124" s="304"/>
      <c r="AA124" s="304"/>
      <c r="AB124" s="304"/>
      <c r="AC124" s="304"/>
      <c r="AD124" s="304"/>
      <c r="AE124" s="304"/>
      <c r="AF124" s="643"/>
      <c r="AG124" s="590"/>
      <c r="AH124" s="277"/>
      <c r="AI124" s="277"/>
      <c r="AJ124" s="277"/>
      <c r="AK124" s="277"/>
      <c r="AL124" s="277"/>
      <c r="AM124" s="277"/>
      <c r="AN124" s="277"/>
      <c r="AO124" s="277"/>
      <c r="AP124" s="277"/>
      <c r="AQ124" s="277"/>
      <c r="AR124" s="277"/>
      <c r="AS124" s="277"/>
      <c r="AT124" s="277"/>
      <c r="AU124" s="277"/>
      <c r="AV124" s="277"/>
      <c r="AW124" s="277"/>
      <c r="AX124" s="591"/>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5"/>
      <c r="U125" s="446"/>
      <c r="V125" s="446"/>
      <c r="W125" s="446"/>
      <c r="X125" s="446"/>
      <c r="Y125" s="446"/>
      <c r="Z125" s="446"/>
      <c r="AA125" s="446"/>
      <c r="AB125" s="446"/>
      <c r="AC125" s="446"/>
      <c r="AD125" s="446"/>
      <c r="AE125" s="446"/>
      <c r="AF125" s="447"/>
      <c r="AG125" s="592"/>
      <c r="AH125" s="185"/>
      <c r="AI125" s="185"/>
      <c r="AJ125" s="185"/>
      <c r="AK125" s="185"/>
      <c r="AL125" s="185"/>
      <c r="AM125" s="185"/>
      <c r="AN125" s="185"/>
      <c r="AO125" s="185"/>
      <c r="AP125" s="185"/>
      <c r="AQ125" s="185"/>
      <c r="AR125" s="185"/>
      <c r="AS125" s="185"/>
      <c r="AT125" s="185"/>
      <c r="AU125" s="185"/>
      <c r="AV125" s="185"/>
      <c r="AW125" s="185"/>
      <c r="AX125" s="542"/>
    </row>
    <row r="126" spans="1:64" ht="57" customHeight="1" x14ac:dyDescent="0.15">
      <c r="A126" s="561" t="s">
        <v>58</v>
      </c>
      <c r="B126" s="562"/>
      <c r="C126" s="392" t="s">
        <v>64</v>
      </c>
      <c r="D126" s="584"/>
      <c r="E126" s="584"/>
      <c r="F126" s="585"/>
      <c r="G126" s="555" t="s">
        <v>489</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60" t="s">
        <v>68</v>
      </c>
      <c r="D127" s="361"/>
      <c r="E127" s="361"/>
      <c r="F127" s="362"/>
      <c r="G127" s="363" t="s">
        <v>519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6.75"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99" customHeight="1" thickBot="1" x14ac:dyDescent="0.2">
      <c r="A131" s="558"/>
      <c r="B131" s="559"/>
      <c r="C131" s="559"/>
      <c r="D131" s="559"/>
      <c r="E131" s="560"/>
      <c r="F131" s="577"/>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78" customHeight="1" thickBot="1" x14ac:dyDescent="0.2">
      <c r="A133" s="442"/>
      <c r="B133" s="443"/>
      <c r="C133" s="443"/>
      <c r="D133" s="443"/>
      <c r="E133" s="444"/>
      <c r="F133" s="580"/>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619" t="s">
        <v>526</v>
      </c>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4" t="s">
        <v>224</v>
      </c>
      <c r="B137" s="415"/>
      <c r="C137" s="415"/>
      <c r="D137" s="415"/>
      <c r="E137" s="415"/>
      <c r="F137" s="415"/>
      <c r="G137" s="429">
        <v>227</v>
      </c>
      <c r="H137" s="430"/>
      <c r="I137" s="430"/>
      <c r="J137" s="430"/>
      <c r="K137" s="430"/>
      <c r="L137" s="430"/>
      <c r="M137" s="430"/>
      <c r="N137" s="430"/>
      <c r="O137" s="430"/>
      <c r="P137" s="431"/>
      <c r="Q137" s="415" t="s">
        <v>225</v>
      </c>
      <c r="R137" s="415"/>
      <c r="S137" s="415"/>
      <c r="T137" s="415"/>
      <c r="U137" s="415"/>
      <c r="V137" s="415"/>
      <c r="W137" s="429">
        <v>235</v>
      </c>
      <c r="X137" s="430"/>
      <c r="Y137" s="430"/>
      <c r="Z137" s="430"/>
      <c r="AA137" s="430"/>
      <c r="AB137" s="430"/>
      <c r="AC137" s="430"/>
      <c r="AD137" s="430"/>
      <c r="AE137" s="430"/>
      <c r="AF137" s="431"/>
      <c r="AG137" s="415" t="s">
        <v>226</v>
      </c>
      <c r="AH137" s="415"/>
      <c r="AI137" s="415"/>
      <c r="AJ137" s="415"/>
      <c r="AK137" s="415"/>
      <c r="AL137" s="415"/>
      <c r="AM137" s="411">
        <v>242</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2">
        <v>281</v>
      </c>
      <c r="H138" s="433"/>
      <c r="I138" s="433"/>
      <c r="J138" s="433"/>
      <c r="K138" s="433"/>
      <c r="L138" s="433"/>
      <c r="M138" s="433"/>
      <c r="N138" s="433"/>
      <c r="O138" s="433"/>
      <c r="P138" s="434"/>
      <c r="Q138" s="417" t="s">
        <v>228</v>
      </c>
      <c r="R138" s="417"/>
      <c r="S138" s="417"/>
      <c r="T138" s="417"/>
      <c r="U138" s="417"/>
      <c r="V138" s="417"/>
      <c r="W138" s="432">
        <v>279</v>
      </c>
      <c r="X138" s="433"/>
      <c r="Y138" s="433"/>
      <c r="Z138" s="433"/>
      <c r="AA138" s="433"/>
      <c r="AB138" s="433"/>
      <c r="AC138" s="433"/>
      <c r="AD138" s="433"/>
      <c r="AE138" s="433"/>
      <c r="AF138" s="434"/>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x14ac:dyDescent="0.15">
      <c r="A139" s="568" t="s">
        <v>28</v>
      </c>
      <c r="B139" s="569"/>
      <c r="C139" s="569"/>
      <c r="D139" s="569"/>
      <c r="E139" s="569"/>
      <c r="F139" s="57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1"/>
      <c r="B177" s="572"/>
      <c r="C177" s="572"/>
      <c r="D177" s="572"/>
      <c r="E177" s="572"/>
      <c r="F177" s="5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7" t="s">
        <v>34</v>
      </c>
      <c r="B178" s="548"/>
      <c r="C178" s="548"/>
      <c r="D178" s="548"/>
      <c r="E178" s="548"/>
      <c r="F178" s="549"/>
      <c r="G178" s="388" t="s">
        <v>503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50"/>
      <c r="C179" s="550"/>
      <c r="D179" s="550"/>
      <c r="E179" s="550"/>
      <c r="F179" s="55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50"/>
      <c r="C180" s="550"/>
      <c r="D180" s="550"/>
      <c r="E180" s="550"/>
      <c r="F180" s="551"/>
      <c r="G180" s="97" t="s">
        <v>495</v>
      </c>
      <c r="H180" s="98"/>
      <c r="I180" s="98"/>
      <c r="J180" s="98"/>
      <c r="K180" s="99"/>
      <c r="L180" s="100" t="s">
        <v>490</v>
      </c>
      <c r="M180" s="101"/>
      <c r="N180" s="101"/>
      <c r="O180" s="101"/>
      <c r="P180" s="101"/>
      <c r="Q180" s="101"/>
      <c r="R180" s="101"/>
      <c r="S180" s="101"/>
      <c r="T180" s="101"/>
      <c r="U180" s="101"/>
      <c r="V180" s="101"/>
      <c r="W180" s="101"/>
      <c r="X180" s="102"/>
      <c r="Y180" s="103">
        <v>15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50"/>
      <c r="C181" s="550"/>
      <c r="D181" s="550"/>
      <c r="E181" s="550"/>
      <c r="F181" s="551"/>
      <c r="G181" s="74" t="s">
        <v>496</v>
      </c>
      <c r="H181" s="75"/>
      <c r="I181" s="75"/>
      <c r="J181" s="75"/>
      <c r="K181" s="76"/>
      <c r="L181" s="77" t="s">
        <v>491</v>
      </c>
      <c r="M181" s="78"/>
      <c r="N181" s="78"/>
      <c r="O181" s="78"/>
      <c r="P181" s="78"/>
      <c r="Q181" s="78"/>
      <c r="R181" s="78"/>
      <c r="S181" s="78"/>
      <c r="T181" s="78"/>
      <c r="U181" s="78"/>
      <c r="V181" s="78"/>
      <c r="W181" s="78"/>
      <c r="X181" s="79"/>
      <c r="Y181" s="80">
        <v>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0"/>
      <c r="C182" s="550"/>
      <c r="D182" s="550"/>
      <c r="E182" s="550"/>
      <c r="F182" s="551"/>
      <c r="G182" s="74" t="s">
        <v>500</v>
      </c>
      <c r="H182" s="75"/>
      <c r="I182" s="75"/>
      <c r="J182" s="75"/>
      <c r="K182" s="76"/>
      <c r="L182" s="77" t="s">
        <v>492</v>
      </c>
      <c r="M182" s="78"/>
      <c r="N182" s="78"/>
      <c r="O182" s="78"/>
      <c r="P182" s="78"/>
      <c r="Q182" s="78"/>
      <c r="R182" s="78"/>
      <c r="S182" s="78"/>
      <c r="T182" s="78"/>
      <c r="U182" s="78"/>
      <c r="V182" s="78"/>
      <c r="W182" s="78"/>
      <c r="X182" s="79"/>
      <c r="Y182" s="80">
        <v>1.3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92"/>
    </row>
    <row r="183" spans="1:50" ht="24.75" customHeight="1" x14ac:dyDescent="0.15">
      <c r="A183" s="126"/>
      <c r="B183" s="550"/>
      <c r="C183" s="550"/>
      <c r="D183" s="550"/>
      <c r="E183" s="550"/>
      <c r="F183" s="551"/>
      <c r="G183" s="74" t="s">
        <v>484</v>
      </c>
      <c r="H183" s="75"/>
      <c r="I183" s="75"/>
      <c r="J183" s="75"/>
      <c r="K183" s="76"/>
      <c r="L183" s="77" t="s">
        <v>493</v>
      </c>
      <c r="M183" s="78"/>
      <c r="N183" s="78"/>
      <c r="O183" s="78"/>
      <c r="P183" s="78"/>
      <c r="Q183" s="78"/>
      <c r="R183" s="78"/>
      <c r="S183" s="78"/>
      <c r="T183" s="78"/>
      <c r="U183" s="78"/>
      <c r="V183" s="78"/>
      <c r="W183" s="78"/>
      <c r="X183" s="79"/>
      <c r="Y183" s="80">
        <v>0.8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0"/>
      <c r="C184" s="550"/>
      <c r="D184" s="550"/>
      <c r="E184" s="550"/>
      <c r="F184" s="551"/>
      <c r="G184" s="74" t="s">
        <v>497</v>
      </c>
      <c r="H184" s="401"/>
      <c r="I184" s="401"/>
      <c r="J184" s="401"/>
      <c r="K184" s="402"/>
      <c r="L184" s="77" t="s">
        <v>540</v>
      </c>
      <c r="M184" s="403"/>
      <c r="N184" s="403"/>
      <c r="O184" s="403"/>
      <c r="P184" s="403"/>
      <c r="Q184" s="403"/>
      <c r="R184" s="403"/>
      <c r="S184" s="403"/>
      <c r="T184" s="403"/>
      <c r="U184" s="403"/>
      <c r="V184" s="403"/>
      <c r="W184" s="403"/>
      <c r="X184" s="404"/>
      <c r="Y184" s="80">
        <v>0.7</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0"/>
      <c r="C185" s="550"/>
      <c r="D185" s="550"/>
      <c r="E185" s="550"/>
      <c r="F185" s="551"/>
      <c r="G185" s="74" t="s">
        <v>499</v>
      </c>
      <c r="H185" s="401"/>
      <c r="I185" s="401"/>
      <c r="J185" s="401"/>
      <c r="K185" s="402"/>
      <c r="L185" s="77" t="s">
        <v>539</v>
      </c>
      <c r="M185" s="403"/>
      <c r="N185" s="403"/>
      <c r="O185" s="403"/>
      <c r="P185" s="403"/>
      <c r="Q185" s="403"/>
      <c r="R185" s="403"/>
      <c r="S185" s="403"/>
      <c r="T185" s="403"/>
      <c r="U185" s="403"/>
      <c r="V185" s="403"/>
      <c r="W185" s="403"/>
      <c r="X185" s="404"/>
      <c r="Y185" s="80">
        <v>0.24</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92"/>
    </row>
    <row r="186" spans="1:50" ht="24.75" customHeight="1" x14ac:dyDescent="0.15">
      <c r="A186" s="126"/>
      <c r="B186" s="550"/>
      <c r="C186" s="550"/>
      <c r="D186" s="550"/>
      <c r="E186" s="550"/>
      <c r="F186" s="551"/>
      <c r="G186" s="74" t="s">
        <v>498</v>
      </c>
      <c r="H186" s="401"/>
      <c r="I186" s="401"/>
      <c r="J186" s="401"/>
      <c r="K186" s="402"/>
      <c r="L186" s="77" t="s">
        <v>494</v>
      </c>
      <c r="M186" s="403"/>
      <c r="N186" s="403"/>
      <c r="O186" s="403"/>
      <c r="P186" s="403"/>
      <c r="Q186" s="403"/>
      <c r="R186" s="403"/>
      <c r="S186" s="403"/>
      <c r="T186" s="403"/>
      <c r="U186" s="403"/>
      <c r="V186" s="403"/>
      <c r="W186" s="403"/>
      <c r="X186" s="404"/>
      <c r="Y186" s="80">
        <v>0.1</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92"/>
    </row>
    <row r="187" spans="1:50" ht="24.75" customHeight="1" x14ac:dyDescent="0.15">
      <c r="A187" s="126"/>
      <c r="B187" s="550"/>
      <c r="C187" s="550"/>
      <c r="D187" s="550"/>
      <c r="E187" s="550"/>
      <c r="F187" s="551"/>
      <c r="G187" s="74" t="s">
        <v>501</v>
      </c>
      <c r="H187" s="75"/>
      <c r="I187" s="75"/>
      <c r="J187" s="75"/>
      <c r="K187" s="76"/>
      <c r="L187" s="77"/>
      <c r="M187" s="78"/>
      <c r="N187" s="78"/>
      <c r="O187" s="78"/>
      <c r="P187" s="78"/>
      <c r="Q187" s="78"/>
      <c r="R187" s="78"/>
      <c r="S187" s="78"/>
      <c r="T187" s="78"/>
      <c r="U187" s="78"/>
      <c r="V187" s="78"/>
      <c r="W187" s="78"/>
      <c r="X187" s="79"/>
      <c r="Y187" s="80">
        <v>3</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0"/>
      <c r="C188" s="550"/>
      <c r="D188" s="550"/>
      <c r="E188" s="550"/>
      <c r="F188" s="551"/>
      <c r="G188" s="74" t="s">
        <v>502</v>
      </c>
      <c r="H188" s="75"/>
      <c r="I188" s="75"/>
      <c r="J188" s="75"/>
      <c r="K188" s="76"/>
      <c r="L188" s="77"/>
      <c r="M188" s="78"/>
      <c r="N188" s="78"/>
      <c r="O188" s="78"/>
      <c r="P188" s="78"/>
      <c r="Q188" s="78"/>
      <c r="R188" s="78"/>
      <c r="S188" s="78"/>
      <c r="T188" s="78"/>
      <c r="U188" s="78"/>
      <c r="V188" s="78"/>
      <c r="W188" s="78"/>
      <c r="X188" s="79"/>
      <c r="Y188" s="80">
        <v>-4.0999999999999996</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0"/>
      <c r="C189" s="550"/>
      <c r="D189" s="550"/>
      <c r="E189" s="550"/>
      <c r="F189" s="55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0"/>
      <c r="C190" s="550"/>
      <c r="D190" s="550"/>
      <c r="E190" s="550"/>
      <c r="F190" s="551"/>
      <c r="G190" s="83" t="s">
        <v>22</v>
      </c>
      <c r="H190" s="84"/>
      <c r="I190" s="84"/>
      <c r="J190" s="84"/>
      <c r="K190" s="84"/>
      <c r="L190" s="85"/>
      <c r="M190" s="86"/>
      <c r="N190" s="86"/>
      <c r="O190" s="86"/>
      <c r="P190" s="86"/>
      <c r="Q190" s="86"/>
      <c r="R190" s="86"/>
      <c r="S190" s="86"/>
      <c r="T190" s="86"/>
      <c r="U190" s="86"/>
      <c r="V190" s="86"/>
      <c r="W190" s="86"/>
      <c r="X190" s="87"/>
      <c r="Y190" s="88">
        <f>SUM(Y180:AB189)</f>
        <v>22.04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50"/>
      <c r="C191" s="550"/>
      <c r="D191" s="550"/>
      <c r="E191" s="550"/>
      <c r="F191" s="551"/>
      <c r="G191" s="388" t="s">
        <v>504</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50"/>
      <c r="C192" s="550"/>
      <c r="D192" s="550"/>
      <c r="E192" s="550"/>
      <c r="F192" s="55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50"/>
      <c r="C193" s="550"/>
      <c r="D193" s="550"/>
      <c r="E193" s="550"/>
      <c r="F193" s="551"/>
      <c r="G193" s="97" t="s">
        <v>495</v>
      </c>
      <c r="H193" s="405"/>
      <c r="I193" s="405"/>
      <c r="J193" s="405"/>
      <c r="K193" s="406"/>
      <c r="L193" s="100" t="s">
        <v>505</v>
      </c>
      <c r="M193" s="407"/>
      <c r="N193" s="407"/>
      <c r="O193" s="407"/>
      <c r="P193" s="407"/>
      <c r="Q193" s="407"/>
      <c r="R193" s="407"/>
      <c r="S193" s="407"/>
      <c r="T193" s="407"/>
      <c r="U193" s="407"/>
      <c r="V193" s="407"/>
      <c r="W193" s="407"/>
      <c r="X193" s="408"/>
      <c r="Y193" s="103">
        <f>ROUND(3.7*1.08,1)</f>
        <v>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50"/>
      <c r="C194" s="550"/>
      <c r="D194" s="550"/>
      <c r="E194" s="550"/>
      <c r="F194" s="551"/>
      <c r="G194" s="74" t="s">
        <v>500</v>
      </c>
      <c r="H194" s="401"/>
      <c r="I194" s="401"/>
      <c r="J194" s="401"/>
      <c r="K194" s="402"/>
      <c r="L194" s="77" t="s">
        <v>530</v>
      </c>
      <c r="M194" s="78"/>
      <c r="N194" s="78"/>
      <c r="O194" s="78"/>
      <c r="P194" s="78"/>
      <c r="Q194" s="78"/>
      <c r="R194" s="78"/>
      <c r="S194" s="78"/>
      <c r="T194" s="78"/>
      <c r="U194" s="78"/>
      <c r="V194" s="78"/>
      <c r="W194" s="78"/>
      <c r="X194" s="79"/>
      <c r="Y194" s="80">
        <f>ROUND(3.1*1.08,1)</f>
        <v>3.3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0"/>
      <c r="C195" s="550"/>
      <c r="D195" s="550"/>
      <c r="E195" s="550"/>
      <c r="F195" s="551"/>
      <c r="G195" s="74" t="s">
        <v>496</v>
      </c>
      <c r="H195" s="401"/>
      <c r="I195" s="401"/>
      <c r="J195" s="401"/>
      <c r="K195" s="402"/>
      <c r="L195" s="77" t="s">
        <v>508</v>
      </c>
      <c r="M195" s="403"/>
      <c r="N195" s="403"/>
      <c r="O195" s="403"/>
      <c r="P195" s="403"/>
      <c r="Q195" s="403"/>
      <c r="R195" s="403"/>
      <c r="S195" s="403"/>
      <c r="T195" s="403"/>
      <c r="U195" s="403"/>
      <c r="V195" s="403"/>
      <c r="W195" s="403"/>
      <c r="X195" s="404"/>
      <c r="Y195" s="80">
        <f>ROUND(1.5*1.08,1)</f>
        <v>1.6</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50"/>
      <c r="C196" s="550"/>
      <c r="D196" s="550"/>
      <c r="E196" s="550"/>
      <c r="F196" s="551"/>
      <c r="G196" s="74" t="s">
        <v>497</v>
      </c>
      <c r="H196" s="401"/>
      <c r="I196" s="401"/>
      <c r="J196" s="401"/>
      <c r="K196" s="402"/>
      <c r="L196" s="77" t="s">
        <v>506</v>
      </c>
      <c r="M196" s="403"/>
      <c r="N196" s="403"/>
      <c r="O196" s="403"/>
      <c r="P196" s="403"/>
      <c r="Q196" s="403"/>
      <c r="R196" s="403"/>
      <c r="S196" s="403"/>
      <c r="T196" s="403"/>
      <c r="U196" s="403"/>
      <c r="V196" s="403"/>
      <c r="W196" s="403"/>
      <c r="X196" s="404"/>
      <c r="Y196" s="80">
        <f>ROUND(0.2*1.08,1)</f>
        <v>0.2</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50"/>
      <c r="C197" s="550"/>
      <c r="D197" s="550"/>
      <c r="E197" s="550"/>
      <c r="F197" s="551"/>
      <c r="G197" s="74" t="s">
        <v>499</v>
      </c>
      <c r="H197" s="401"/>
      <c r="I197" s="401"/>
      <c r="J197" s="401"/>
      <c r="K197" s="402"/>
      <c r="L197" s="77" t="s">
        <v>507</v>
      </c>
      <c r="M197" s="403"/>
      <c r="N197" s="403"/>
      <c r="O197" s="403"/>
      <c r="P197" s="403"/>
      <c r="Q197" s="403"/>
      <c r="R197" s="403"/>
      <c r="S197" s="403"/>
      <c r="T197" s="403"/>
      <c r="U197" s="403"/>
      <c r="V197" s="403"/>
      <c r="W197" s="403"/>
      <c r="X197" s="404"/>
      <c r="Y197" s="80">
        <f>ROUND(0.4*1.08,1)</f>
        <v>0.4</v>
      </c>
      <c r="Z197" s="81"/>
      <c r="AA197" s="81"/>
      <c r="AB197" s="92"/>
      <c r="AC197" s="74"/>
      <c r="AD197" s="401"/>
      <c r="AE197" s="401"/>
      <c r="AF197" s="401"/>
      <c r="AG197" s="402"/>
      <c r="AH197" s="77"/>
      <c r="AI197" s="78"/>
      <c r="AJ197" s="78"/>
      <c r="AK197" s="78"/>
      <c r="AL197" s="78"/>
      <c r="AM197" s="78"/>
      <c r="AN197" s="78"/>
      <c r="AO197" s="78"/>
      <c r="AP197" s="78"/>
      <c r="AQ197" s="78"/>
      <c r="AR197" s="78"/>
      <c r="AS197" s="78"/>
      <c r="AT197" s="79"/>
      <c r="AU197" s="80"/>
      <c r="AV197" s="81"/>
      <c r="AW197" s="81"/>
      <c r="AX197" s="92"/>
    </row>
    <row r="198" spans="1:50" ht="24.75" customHeight="1" x14ac:dyDescent="0.15">
      <c r="A198" s="126"/>
      <c r="B198" s="550"/>
      <c r="C198" s="550"/>
      <c r="D198" s="550"/>
      <c r="E198" s="550"/>
      <c r="F198" s="551"/>
      <c r="G198" s="74" t="s">
        <v>501</v>
      </c>
      <c r="H198" s="401"/>
      <c r="I198" s="401"/>
      <c r="J198" s="401"/>
      <c r="K198" s="402"/>
      <c r="L198" s="77"/>
      <c r="M198" s="78"/>
      <c r="N198" s="78"/>
      <c r="O198" s="78"/>
      <c r="P198" s="78"/>
      <c r="Q198" s="78"/>
      <c r="R198" s="78"/>
      <c r="S198" s="78"/>
      <c r="T198" s="78"/>
      <c r="U198" s="78"/>
      <c r="V198" s="78"/>
      <c r="W198" s="78"/>
      <c r="X198" s="79"/>
      <c r="Y198" s="80">
        <v>0.9</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50"/>
      <c r="C199" s="550"/>
      <c r="D199" s="550"/>
      <c r="E199" s="550"/>
      <c r="F199" s="55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50"/>
      <c r="C200" s="550"/>
      <c r="D200" s="550"/>
      <c r="E200" s="550"/>
      <c r="F200" s="55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50"/>
      <c r="C201" s="550"/>
      <c r="D201" s="550"/>
      <c r="E201" s="550"/>
      <c r="F201" s="55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50"/>
      <c r="C202" s="550"/>
      <c r="D202" s="550"/>
      <c r="E202" s="550"/>
      <c r="F202" s="55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0"/>
      <c r="C203" s="550"/>
      <c r="D203" s="550"/>
      <c r="E203" s="550"/>
      <c r="F203" s="551"/>
      <c r="G203" s="83" t="s">
        <v>22</v>
      </c>
      <c r="H203" s="84"/>
      <c r="I203" s="84"/>
      <c r="J203" s="84"/>
      <c r="K203" s="84"/>
      <c r="L203" s="85"/>
      <c r="M203" s="86"/>
      <c r="N203" s="86"/>
      <c r="O203" s="86"/>
      <c r="P203" s="86"/>
      <c r="Q203" s="86"/>
      <c r="R203" s="86"/>
      <c r="S203" s="86"/>
      <c r="T203" s="86"/>
      <c r="U203" s="86"/>
      <c r="V203" s="86"/>
      <c r="W203" s="86"/>
      <c r="X203" s="87"/>
      <c r="Y203" s="88">
        <f>SUM(Y193:AB202)</f>
        <v>10.4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50"/>
      <c r="C204" s="550"/>
      <c r="D204" s="550"/>
      <c r="E204" s="550"/>
      <c r="F204" s="551"/>
      <c r="G204" s="388" t="s">
        <v>509</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50"/>
      <c r="C205" s="550"/>
      <c r="D205" s="550"/>
      <c r="E205" s="550"/>
      <c r="F205" s="55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50"/>
      <c r="C206" s="550"/>
      <c r="D206" s="550"/>
      <c r="E206" s="550"/>
      <c r="F206" s="551"/>
      <c r="G206" s="97" t="s">
        <v>500</v>
      </c>
      <c r="H206" s="98"/>
      <c r="I206" s="98"/>
      <c r="J206" s="98"/>
      <c r="K206" s="99"/>
      <c r="L206" s="100" t="s">
        <v>510</v>
      </c>
      <c r="M206" s="101"/>
      <c r="N206" s="101"/>
      <c r="O206" s="101"/>
      <c r="P206" s="101"/>
      <c r="Q206" s="101"/>
      <c r="R206" s="101"/>
      <c r="S206" s="101"/>
      <c r="T206" s="101"/>
      <c r="U206" s="101"/>
      <c r="V206" s="101"/>
      <c r="W206" s="101"/>
      <c r="X206" s="102"/>
      <c r="Y206" s="103">
        <v>2.5</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50"/>
      <c r="C207" s="550"/>
      <c r="D207" s="550"/>
      <c r="E207" s="550"/>
      <c r="F207" s="55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50"/>
      <c r="C208" s="550"/>
      <c r="D208" s="550"/>
      <c r="E208" s="550"/>
      <c r="F208" s="55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50"/>
      <c r="C209" s="550"/>
      <c r="D209" s="550"/>
      <c r="E209" s="550"/>
      <c r="F209" s="55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50"/>
      <c r="C210" s="550"/>
      <c r="D210" s="550"/>
      <c r="E210" s="550"/>
      <c r="F210" s="55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50"/>
      <c r="C211" s="550"/>
      <c r="D211" s="550"/>
      <c r="E211" s="550"/>
      <c r="F211" s="55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50"/>
      <c r="C212" s="550"/>
      <c r="D212" s="550"/>
      <c r="E212" s="550"/>
      <c r="F212" s="55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50"/>
      <c r="C213" s="550"/>
      <c r="D213" s="550"/>
      <c r="E213" s="550"/>
      <c r="F213" s="55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50"/>
      <c r="C214" s="550"/>
      <c r="D214" s="550"/>
      <c r="E214" s="550"/>
      <c r="F214" s="55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50"/>
      <c r="C215" s="550"/>
      <c r="D215" s="550"/>
      <c r="E215" s="550"/>
      <c r="F215" s="55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x14ac:dyDescent="0.15">
      <c r="A216" s="126"/>
      <c r="B216" s="550"/>
      <c r="C216" s="550"/>
      <c r="D216" s="550"/>
      <c r="E216" s="550"/>
      <c r="F216" s="551"/>
      <c r="G216" s="83" t="s">
        <v>22</v>
      </c>
      <c r="H216" s="84"/>
      <c r="I216" s="84"/>
      <c r="J216" s="84"/>
      <c r="K216" s="84"/>
      <c r="L216" s="85"/>
      <c r="M216" s="86"/>
      <c r="N216" s="86"/>
      <c r="O216" s="86"/>
      <c r="P216" s="86"/>
      <c r="Q216" s="86"/>
      <c r="R216" s="86"/>
      <c r="S216" s="86"/>
      <c r="T216" s="86"/>
      <c r="U216" s="86"/>
      <c r="V216" s="86"/>
      <c r="W216" s="86"/>
      <c r="X216" s="87"/>
      <c r="Y216" s="88">
        <f>SUM(Y206:AB215)</f>
        <v>2.5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50"/>
      <c r="C217" s="550"/>
      <c r="D217" s="550"/>
      <c r="E217" s="550"/>
      <c r="F217" s="551"/>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50"/>
      <c r="C218" s="550"/>
      <c r="D218" s="550"/>
      <c r="E218" s="550"/>
      <c r="F218" s="55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50"/>
      <c r="C219" s="550"/>
      <c r="D219" s="550"/>
      <c r="E219" s="550"/>
      <c r="F219" s="55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50"/>
      <c r="C220" s="550"/>
      <c r="D220" s="550"/>
      <c r="E220" s="550"/>
      <c r="F220" s="55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50"/>
      <c r="C221" s="550"/>
      <c r="D221" s="550"/>
      <c r="E221" s="550"/>
      <c r="F221" s="55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50"/>
      <c r="C222" s="550"/>
      <c r="D222" s="550"/>
      <c r="E222" s="550"/>
      <c r="F222" s="55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50"/>
      <c r="C223" s="550"/>
      <c r="D223" s="550"/>
      <c r="E223" s="550"/>
      <c r="F223" s="55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50"/>
      <c r="C224" s="550"/>
      <c r="D224" s="550"/>
      <c r="E224" s="550"/>
      <c r="F224" s="55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50"/>
      <c r="C225" s="550"/>
      <c r="D225" s="550"/>
      <c r="E225" s="550"/>
      <c r="F225" s="55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50"/>
      <c r="C226" s="550"/>
      <c r="D226" s="550"/>
      <c r="E226" s="550"/>
      <c r="F226" s="55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50"/>
      <c r="C227" s="550"/>
      <c r="D227" s="550"/>
      <c r="E227" s="550"/>
      <c r="F227" s="55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50"/>
      <c r="C228" s="550"/>
      <c r="D228" s="550"/>
      <c r="E228" s="550"/>
      <c r="F228" s="55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50"/>
      <c r="C229" s="550"/>
      <c r="D229" s="550"/>
      <c r="E229" s="550"/>
      <c r="F229" s="55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511</v>
      </c>
      <c r="D236" s="113"/>
      <c r="E236" s="113"/>
      <c r="F236" s="113"/>
      <c r="G236" s="113"/>
      <c r="H236" s="113"/>
      <c r="I236" s="113"/>
      <c r="J236" s="113"/>
      <c r="K236" s="113"/>
      <c r="L236" s="113"/>
      <c r="M236" s="117" t="s">
        <v>512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22</v>
      </c>
      <c r="AL236" s="115"/>
      <c r="AM236" s="115"/>
      <c r="AN236" s="115"/>
      <c r="AO236" s="115"/>
      <c r="AP236" s="116"/>
      <c r="AQ236" s="117">
        <v>1</v>
      </c>
      <c r="AR236" s="113"/>
      <c r="AS236" s="113"/>
      <c r="AT236" s="113"/>
      <c r="AU236" s="114">
        <v>99.1</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513</v>
      </c>
      <c r="D269" s="113"/>
      <c r="E269" s="113"/>
      <c r="F269" s="113"/>
      <c r="G269" s="113"/>
      <c r="H269" s="113"/>
      <c r="I269" s="113"/>
      <c r="J269" s="113"/>
      <c r="K269" s="113"/>
      <c r="L269" s="113"/>
      <c r="M269" s="117" t="s">
        <v>514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10.4</v>
      </c>
      <c r="AL269" s="115"/>
      <c r="AM269" s="115"/>
      <c r="AN269" s="115"/>
      <c r="AO269" s="115"/>
      <c r="AP269" s="116"/>
      <c r="AQ269" s="117">
        <v>2</v>
      </c>
      <c r="AR269" s="113"/>
      <c r="AS269" s="113"/>
      <c r="AT269" s="113"/>
      <c r="AU269" s="114">
        <v>83.3</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515</v>
      </c>
      <c r="D302" s="113"/>
      <c r="E302" s="113"/>
      <c r="F302" s="113"/>
      <c r="G302" s="113"/>
      <c r="H302" s="113"/>
      <c r="I302" s="113"/>
      <c r="J302" s="113"/>
      <c r="K302" s="113"/>
      <c r="L302" s="113"/>
      <c r="M302" s="117" t="s">
        <v>516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2.5</v>
      </c>
      <c r="AL302" s="115"/>
      <c r="AM302" s="115"/>
      <c r="AN302" s="115"/>
      <c r="AO302" s="115"/>
      <c r="AP302" s="116"/>
      <c r="AQ302" s="117">
        <v>5</v>
      </c>
      <c r="AR302" s="113"/>
      <c r="AS302" s="113"/>
      <c r="AT302" s="113"/>
      <c r="AU302" s="114">
        <v>77</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81" priority="587">
      <formula>IF(RIGHT(TEXT(P14,"0.#"),1)=".",FALSE,TRUE)</formula>
    </cfRule>
    <cfRule type="expression" dxfId="980" priority="588">
      <formula>IF(RIGHT(TEXT(P14,"0.#"),1)=".",TRUE,FALSE)</formula>
    </cfRule>
  </conditionalFormatting>
  <conditionalFormatting sqref="AE23:AI23">
    <cfRule type="expression" dxfId="979" priority="577">
      <formula>IF(RIGHT(TEXT(AE23,"0.#"),1)=".",FALSE,TRUE)</formula>
    </cfRule>
    <cfRule type="expression" dxfId="978" priority="578">
      <formula>IF(RIGHT(TEXT(AE23,"0.#"),1)=".",TRUE,FALSE)</formula>
    </cfRule>
  </conditionalFormatting>
  <conditionalFormatting sqref="AE69:AX69">
    <cfRule type="expression" dxfId="977" priority="509">
      <formula>IF(RIGHT(TEXT(AE69,"0.#"),1)=".",FALSE,TRUE)</formula>
    </cfRule>
    <cfRule type="expression" dxfId="976" priority="510">
      <formula>IF(RIGHT(TEXT(AE69,"0.#"),1)=".",TRUE,FALSE)</formula>
    </cfRule>
  </conditionalFormatting>
  <conditionalFormatting sqref="AE83:AI83">
    <cfRule type="expression" dxfId="975" priority="491">
      <formula>IF(RIGHT(TEXT(AE83,"0.#"),1)=".",FALSE,TRUE)</formula>
    </cfRule>
    <cfRule type="expression" dxfId="974" priority="492">
      <formula>IF(RIGHT(TEXT(AE83,"0.#"),1)=".",TRUE,FALSE)</formula>
    </cfRule>
  </conditionalFormatting>
  <conditionalFormatting sqref="AJ83:AS83">
    <cfRule type="expression" dxfId="973" priority="489">
      <formula>IF(RIGHT(TEXT(AJ83,"0.#"),1)=".",FALSE,TRUE)</formula>
    </cfRule>
    <cfRule type="expression" dxfId="972" priority="490">
      <formula>IF(RIGHT(TEXT(AJ83,"0.#"),1)=".",TRUE,FALSE)</formula>
    </cfRule>
  </conditionalFormatting>
  <conditionalFormatting sqref="L99">
    <cfRule type="expression" dxfId="971" priority="469">
      <formula>IF(RIGHT(TEXT(L99,"0.#"),1)=".",FALSE,TRUE)</formula>
    </cfRule>
    <cfRule type="expression" dxfId="970" priority="470">
      <formula>IF(RIGHT(TEXT(L99,"0.#"),1)=".",TRUE,FALSE)</formula>
    </cfRule>
  </conditionalFormatting>
  <conditionalFormatting sqref="L104">
    <cfRule type="expression" dxfId="969" priority="467">
      <formula>IF(RIGHT(TEXT(L104,"0.#"),1)=".",FALSE,TRUE)</formula>
    </cfRule>
    <cfRule type="expression" dxfId="968" priority="468">
      <formula>IF(RIGHT(TEXT(L104,"0.#"),1)=".",TRUE,FALSE)</formula>
    </cfRule>
  </conditionalFormatting>
  <conditionalFormatting sqref="R104">
    <cfRule type="expression" dxfId="967" priority="465">
      <formula>IF(RIGHT(TEXT(R104,"0.#"),1)=".",FALSE,TRUE)</formula>
    </cfRule>
    <cfRule type="expression" dxfId="966" priority="466">
      <formula>IF(RIGHT(TEXT(R104,"0.#"),1)=".",TRUE,FALSE)</formula>
    </cfRule>
  </conditionalFormatting>
  <conditionalFormatting sqref="P18:AX18">
    <cfRule type="expression" dxfId="965" priority="463">
      <formula>IF(RIGHT(TEXT(P18,"0.#"),1)=".",FALSE,TRUE)</formula>
    </cfRule>
    <cfRule type="expression" dxfId="964" priority="464">
      <formula>IF(RIGHT(TEXT(P18,"0.#"),1)=".",TRUE,FALSE)</formula>
    </cfRule>
  </conditionalFormatting>
  <conditionalFormatting sqref="Y181">
    <cfRule type="expression" dxfId="963" priority="459">
      <formula>IF(RIGHT(TEXT(Y181,"0.#"),1)=".",FALSE,TRUE)</formula>
    </cfRule>
    <cfRule type="expression" dxfId="962" priority="460">
      <formula>IF(RIGHT(TEXT(Y181,"0.#"),1)=".",TRUE,FALSE)</formula>
    </cfRule>
  </conditionalFormatting>
  <conditionalFormatting sqref="Y190">
    <cfRule type="expression" dxfId="961" priority="455">
      <formula>IF(RIGHT(TEXT(Y190,"0.#"),1)=".",FALSE,TRUE)</formula>
    </cfRule>
    <cfRule type="expression" dxfId="960" priority="456">
      <formula>IF(RIGHT(TEXT(Y190,"0.#"),1)=".",TRUE,FALSE)</formula>
    </cfRule>
  </conditionalFormatting>
  <conditionalFormatting sqref="AK236">
    <cfRule type="expression" dxfId="959" priority="377">
      <formula>IF(RIGHT(TEXT(AK236,"0.#"),1)=".",FALSE,TRUE)</formula>
    </cfRule>
    <cfRule type="expression" dxfId="958" priority="378">
      <formula>IF(RIGHT(TEXT(AK236,"0.#"),1)=".",TRUE,FALSE)</formula>
    </cfRule>
  </conditionalFormatting>
  <conditionalFormatting sqref="AE54:AI54">
    <cfRule type="expression" dxfId="957" priority="327">
      <formula>IF(RIGHT(TEXT(AE54,"0.#"),1)=".",FALSE,TRUE)</formula>
    </cfRule>
    <cfRule type="expression" dxfId="956" priority="328">
      <formula>IF(RIGHT(TEXT(AE54,"0.#"),1)=".",TRUE,FALSE)</formula>
    </cfRule>
  </conditionalFormatting>
  <conditionalFormatting sqref="P15:V17 P13:AX13 AR15:AX15">
    <cfRule type="expression" dxfId="955" priority="285">
      <formula>IF(RIGHT(TEXT(P13,"0.#"),1)=".",FALSE,TRUE)</formula>
    </cfRule>
    <cfRule type="expression" dxfId="954" priority="286">
      <formula>IF(RIGHT(TEXT(P13,"0.#"),1)=".",TRUE,FALSE)</formula>
    </cfRule>
  </conditionalFormatting>
  <conditionalFormatting sqref="P19:AJ19">
    <cfRule type="expression" dxfId="953" priority="283">
      <formula>IF(RIGHT(TEXT(P19,"0.#"),1)=".",FALSE,TRUE)</formula>
    </cfRule>
    <cfRule type="expression" dxfId="952" priority="284">
      <formula>IF(RIGHT(TEXT(P19,"0.#"),1)=".",TRUE,FALSE)</formula>
    </cfRule>
  </conditionalFormatting>
  <conditionalFormatting sqref="AE55:AX55 AJ54:AS54">
    <cfRule type="expression" dxfId="951" priority="279">
      <formula>IF(RIGHT(TEXT(AE54,"0.#"),1)=".",FALSE,TRUE)</formula>
    </cfRule>
    <cfRule type="expression" dxfId="950" priority="280">
      <formula>IF(RIGHT(TEXT(AE54,"0.#"),1)=".",TRUE,FALSE)</formula>
    </cfRule>
  </conditionalFormatting>
  <conditionalFormatting sqref="AE68:AS68">
    <cfRule type="expression" dxfId="949" priority="275">
      <formula>IF(RIGHT(TEXT(AE68,"0.#"),1)=".",FALSE,TRUE)</formula>
    </cfRule>
    <cfRule type="expression" dxfId="948" priority="276">
      <formula>IF(RIGHT(TEXT(AE68,"0.#"),1)=".",TRUE,FALSE)</formula>
    </cfRule>
  </conditionalFormatting>
  <conditionalFormatting sqref="AE95:AI95 AE92:AI92 AE89:AI89 AE86:AI86">
    <cfRule type="expression" dxfId="947" priority="273">
      <formula>IF(RIGHT(TEXT(AE86,"0.#"),1)=".",FALSE,TRUE)</formula>
    </cfRule>
    <cfRule type="expression" dxfId="946" priority="274">
      <formula>IF(RIGHT(TEXT(AE86,"0.#"),1)=".",TRUE,FALSE)</formula>
    </cfRule>
  </conditionalFormatting>
  <conditionalFormatting sqref="AJ95:AX95 AJ92:AX92 AJ89:AX89 AJ86:AX86">
    <cfRule type="expression" dxfId="945" priority="271">
      <formula>IF(RIGHT(TEXT(AJ86,"0.#"),1)=".",FALSE,TRUE)</formula>
    </cfRule>
    <cfRule type="expression" dxfId="944" priority="272">
      <formula>IF(RIGHT(TEXT(AJ86,"0.#"),1)=".",TRUE,FALSE)</formula>
    </cfRule>
  </conditionalFormatting>
  <conditionalFormatting sqref="L100:L103 L98">
    <cfRule type="expression" dxfId="943" priority="269">
      <formula>IF(RIGHT(TEXT(L98,"0.#"),1)=".",FALSE,TRUE)</formula>
    </cfRule>
    <cfRule type="expression" dxfId="942" priority="270">
      <formula>IF(RIGHT(TEXT(L98,"0.#"),1)=".",TRUE,FALSE)</formula>
    </cfRule>
  </conditionalFormatting>
  <conditionalFormatting sqref="R98">
    <cfRule type="expression" dxfId="941" priority="265">
      <formula>IF(RIGHT(TEXT(R98,"0.#"),1)=".",FALSE,TRUE)</formula>
    </cfRule>
    <cfRule type="expression" dxfId="940" priority="266">
      <formula>IF(RIGHT(TEXT(R98,"0.#"),1)=".",TRUE,FALSE)</formula>
    </cfRule>
  </conditionalFormatting>
  <conditionalFormatting sqref="R99:R103">
    <cfRule type="expression" dxfId="939" priority="263">
      <formula>IF(RIGHT(TEXT(R99,"0.#"),1)=".",FALSE,TRUE)</formula>
    </cfRule>
    <cfRule type="expression" dxfId="938" priority="264">
      <formula>IF(RIGHT(TEXT(R99,"0.#"),1)=".",TRUE,FALSE)</formula>
    </cfRule>
  </conditionalFormatting>
  <conditionalFormatting sqref="Y180 Y187:Y189">
    <cfRule type="expression" dxfId="937" priority="261">
      <formula>IF(RIGHT(TEXT(Y180,"0.#"),1)=".",FALSE,TRUE)</formula>
    </cfRule>
    <cfRule type="expression" dxfId="936" priority="262">
      <formula>IF(RIGHT(TEXT(Y180,"0.#"),1)=".",TRUE,FALSE)</formula>
    </cfRule>
  </conditionalFormatting>
  <conditionalFormatting sqref="AU181">
    <cfRule type="expression" dxfId="935" priority="259">
      <formula>IF(RIGHT(TEXT(AU181,"0.#"),1)=".",FALSE,TRUE)</formula>
    </cfRule>
    <cfRule type="expression" dxfId="934" priority="260">
      <formula>IF(RIGHT(TEXT(AU181,"0.#"),1)=".",TRUE,FALSE)</formula>
    </cfRule>
  </conditionalFormatting>
  <conditionalFormatting sqref="AU190">
    <cfRule type="expression" dxfId="933" priority="257">
      <formula>IF(RIGHT(TEXT(AU190,"0.#"),1)=".",FALSE,TRUE)</formula>
    </cfRule>
    <cfRule type="expression" dxfId="932" priority="258">
      <formula>IF(RIGHT(TEXT(AU190,"0.#"),1)=".",TRUE,FALSE)</formula>
    </cfRule>
  </conditionalFormatting>
  <conditionalFormatting sqref="AU183:AU184 AU180 AU187:AU189">
    <cfRule type="expression" dxfId="931" priority="255">
      <formula>IF(RIGHT(TEXT(AU180,"0.#"),1)=".",FALSE,TRUE)</formula>
    </cfRule>
    <cfRule type="expression" dxfId="930" priority="256">
      <formula>IF(RIGHT(TEXT(AU180,"0.#"),1)=".",TRUE,FALSE)</formula>
    </cfRule>
  </conditionalFormatting>
  <conditionalFormatting sqref="Y220 Y207">
    <cfRule type="expression" dxfId="929" priority="241">
      <formula>IF(RIGHT(TEXT(Y207,"0.#"),1)=".",FALSE,TRUE)</formula>
    </cfRule>
    <cfRule type="expression" dxfId="928" priority="242">
      <formula>IF(RIGHT(TEXT(Y207,"0.#"),1)=".",TRUE,FALSE)</formula>
    </cfRule>
  </conditionalFormatting>
  <conditionalFormatting sqref="Y229 Y216 Y203">
    <cfRule type="expression" dxfId="927" priority="239">
      <formula>IF(RIGHT(TEXT(Y203,"0.#"),1)=".",FALSE,TRUE)</formula>
    </cfRule>
    <cfRule type="expression" dxfId="926" priority="240">
      <formula>IF(RIGHT(TEXT(Y203,"0.#"),1)=".",TRUE,FALSE)</formula>
    </cfRule>
  </conditionalFormatting>
  <conditionalFormatting sqref="Y221:Y228 Y219 Y208:Y215 Y206 Y193 Y198:Y202">
    <cfRule type="expression" dxfId="925" priority="237">
      <formula>IF(RIGHT(TEXT(Y193,"0.#"),1)=".",FALSE,TRUE)</formula>
    </cfRule>
    <cfRule type="expression" dxfId="924" priority="238">
      <formula>IF(RIGHT(TEXT(Y193,"0.#"),1)=".",TRUE,FALSE)</formula>
    </cfRule>
  </conditionalFormatting>
  <conditionalFormatting sqref="AU220 AU207 AU194">
    <cfRule type="expression" dxfId="923" priority="235">
      <formula>IF(RIGHT(TEXT(AU194,"0.#"),1)=".",FALSE,TRUE)</formula>
    </cfRule>
    <cfRule type="expression" dxfId="922" priority="236">
      <formula>IF(RIGHT(TEXT(AU194,"0.#"),1)=".",TRUE,FALSE)</formula>
    </cfRule>
  </conditionalFormatting>
  <conditionalFormatting sqref="AU229 AU216 AU203">
    <cfRule type="expression" dxfId="921" priority="233">
      <formula>IF(RIGHT(TEXT(AU203,"0.#"),1)=".",FALSE,TRUE)</formula>
    </cfRule>
    <cfRule type="expression" dxfId="920" priority="234">
      <formula>IF(RIGHT(TEXT(AU203,"0.#"),1)=".",TRUE,FALSE)</formula>
    </cfRule>
  </conditionalFormatting>
  <conditionalFormatting sqref="AU221:AU228 AU219 AU208:AU215 AU206 AU195:AU196 AU193 AU198:AU202">
    <cfRule type="expression" dxfId="919" priority="231">
      <formula>IF(RIGHT(TEXT(AU193,"0.#"),1)=".",FALSE,TRUE)</formula>
    </cfRule>
    <cfRule type="expression" dxfId="918" priority="232">
      <formula>IF(RIGHT(TEXT(AU193,"0.#"),1)=".",TRUE,FALSE)</formula>
    </cfRule>
  </conditionalFormatting>
  <conditionalFormatting sqref="AE56:AI56">
    <cfRule type="expression" dxfId="917" priority="205">
      <formula>IF(AND(AE56&gt;=0, RIGHT(TEXT(AE56,"0.#"),1)&lt;&gt;"."),TRUE,FALSE)</formula>
    </cfRule>
    <cfRule type="expression" dxfId="916" priority="206">
      <formula>IF(AND(AE56&gt;=0, RIGHT(TEXT(AE56,"0.#"),1)="."),TRUE,FALSE)</formula>
    </cfRule>
    <cfRule type="expression" dxfId="915" priority="207">
      <formula>IF(AND(AE56&lt;0, RIGHT(TEXT(AE56,"0.#"),1)&lt;&gt;"."),TRUE,FALSE)</formula>
    </cfRule>
    <cfRule type="expression" dxfId="914" priority="208">
      <formula>IF(AND(AE56&lt;0, RIGHT(TEXT(AE56,"0.#"),1)="."),TRUE,FALSE)</formula>
    </cfRule>
  </conditionalFormatting>
  <conditionalFormatting sqref="AJ56:AS56">
    <cfRule type="expression" dxfId="913" priority="201">
      <formula>IF(AND(AJ56&gt;=0, RIGHT(TEXT(AJ56,"0.#"),1)&lt;&gt;"."),TRUE,FALSE)</formula>
    </cfRule>
    <cfRule type="expression" dxfId="912" priority="202">
      <formula>IF(AND(AJ56&gt;=0, RIGHT(TEXT(AJ56,"0.#"),1)="."),TRUE,FALSE)</formula>
    </cfRule>
    <cfRule type="expression" dxfId="911" priority="203">
      <formula>IF(AND(AJ56&lt;0, RIGHT(TEXT(AJ56,"0.#"),1)&lt;&gt;"."),TRUE,FALSE)</formula>
    </cfRule>
    <cfRule type="expression" dxfId="910" priority="204">
      <formula>IF(AND(AJ56&lt;0, RIGHT(TEXT(AJ56,"0.#"),1)="."),TRUE,FALSE)</formula>
    </cfRule>
  </conditionalFormatting>
  <conditionalFormatting sqref="AK237:AK265">
    <cfRule type="expression" dxfId="909" priority="189">
      <formula>IF(RIGHT(TEXT(AK237,"0.#"),1)=".",FALSE,TRUE)</formula>
    </cfRule>
    <cfRule type="expression" dxfId="908" priority="190">
      <formula>IF(RIGHT(TEXT(AK237,"0.#"),1)=".",TRUE,FALSE)</formula>
    </cfRule>
  </conditionalFormatting>
  <conditionalFormatting sqref="AU237:AX265">
    <cfRule type="expression" dxfId="907" priority="185">
      <formula>IF(AND(AU237&gt;=0, RIGHT(TEXT(AU237,"0.#"),1)&lt;&gt;"."),TRUE,FALSE)</formula>
    </cfRule>
    <cfRule type="expression" dxfId="906" priority="186">
      <formula>IF(AND(AU237&gt;=0, RIGHT(TEXT(AU237,"0.#"),1)="."),TRUE,FALSE)</formula>
    </cfRule>
    <cfRule type="expression" dxfId="905" priority="187">
      <formula>IF(AND(AU237&lt;0, RIGHT(TEXT(AU237,"0.#"),1)&lt;&gt;"."),TRUE,FALSE)</formula>
    </cfRule>
    <cfRule type="expression" dxfId="904" priority="188">
      <formula>IF(AND(AU237&lt;0, RIGHT(TEXT(AU237,"0.#"),1)="."),TRUE,FALSE)</formula>
    </cfRule>
  </conditionalFormatting>
  <conditionalFormatting sqref="AK269">
    <cfRule type="expression" dxfId="903" priority="183">
      <formula>IF(RIGHT(TEXT(AK269,"0.#"),1)=".",FALSE,TRUE)</formula>
    </cfRule>
    <cfRule type="expression" dxfId="902" priority="184">
      <formula>IF(RIGHT(TEXT(AK269,"0.#"),1)=".",TRUE,FALSE)</formula>
    </cfRule>
  </conditionalFormatting>
  <conditionalFormatting sqref="AU269:AX269">
    <cfRule type="expression" dxfId="901" priority="179">
      <formula>IF(AND(AU269&gt;=0, RIGHT(TEXT(AU269,"0.#"),1)&lt;&gt;"."),TRUE,FALSE)</formula>
    </cfRule>
    <cfRule type="expression" dxfId="900" priority="180">
      <formula>IF(AND(AU269&gt;=0, RIGHT(TEXT(AU269,"0.#"),1)="."),TRUE,FALSE)</formula>
    </cfRule>
    <cfRule type="expression" dxfId="899" priority="181">
      <formula>IF(AND(AU269&lt;0, RIGHT(TEXT(AU269,"0.#"),1)&lt;&gt;"."),TRUE,FALSE)</formula>
    </cfRule>
    <cfRule type="expression" dxfId="898" priority="182">
      <formula>IF(AND(AU269&lt;0, RIGHT(TEXT(AU269,"0.#"),1)="."),TRUE,FALSE)</formula>
    </cfRule>
  </conditionalFormatting>
  <conditionalFormatting sqref="AK270:AK298">
    <cfRule type="expression" dxfId="897" priority="177">
      <formula>IF(RIGHT(TEXT(AK270,"0.#"),1)=".",FALSE,TRUE)</formula>
    </cfRule>
    <cfRule type="expression" dxfId="896" priority="178">
      <formula>IF(RIGHT(TEXT(AK270,"0.#"),1)=".",TRUE,FALSE)</formula>
    </cfRule>
  </conditionalFormatting>
  <conditionalFormatting sqref="AU270:AX298">
    <cfRule type="expression" dxfId="895" priority="173">
      <formula>IF(AND(AU270&gt;=0, RIGHT(TEXT(AU270,"0.#"),1)&lt;&gt;"."),TRUE,FALSE)</formula>
    </cfRule>
    <cfRule type="expression" dxfId="894" priority="174">
      <formula>IF(AND(AU270&gt;=0, RIGHT(TEXT(AU270,"0.#"),1)="."),TRUE,FALSE)</formula>
    </cfRule>
    <cfRule type="expression" dxfId="893" priority="175">
      <formula>IF(AND(AU270&lt;0, RIGHT(TEXT(AU270,"0.#"),1)&lt;&gt;"."),TRUE,FALSE)</formula>
    </cfRule>
    <cfRule type="expression" dxfId="892" priority="176">
      <formula>IF(AND(AU270&lt;0, RIGHT(TEXT(AU270,"0.#"),1)="."),TRUE,FALSE)</formula>
    </cfRule>
  </conditionalFormatting>
  <conditionalFormatting sqref="AK302">
    <cfRule type="expression" dxfId="891" priority="171">
      <formula>IF(RIGHT(TEXT(AK302,"0.#"),1)=".",FALSE,TRUE)</formula>
    </cfRule>
    <cfRule type="expression" dxfId="890" priority="172">
      <formula>IF(RIGHT(TEXT(AK302,"0.#"),1)=".",TRUE,FALSE)</formula>
    </cfRule>
  </conditionalFormatting>
  <conditionalFormatting sqref="AU302:AX302">
    <cfRule type="expression" dxfId="889" priority="167">
      <formula>IF(AND(AU302&gt;=0, RIGHT(TEXT(AU302,"0.#"),1)&lt;&gt;"."),TRUE,FALSE)</formula>
    </cfRule>
    <cfRule type="expression" dxfId="888" priority="168">
      <formula>IF(AND(AU302&gt;=0, RIGHT(TEXT(AU302,"0.#"),1)="."),TRUE,FALSE)</formula>
    </cfRule>
    <cfRule type="expression" dxfId="887" priority="169">
      <formula>IF(AND(AU302&lt;0, RIGHT(TEXT(AU302,"0.#"),1)&lt;&gt;"."),TRUE,FALSE)</formula>
    </cfRule>
    <cfRule type="expression" dxfId="886" priority="170">
      <formula>IF(AND(AU302&lt;0, RIGHT(TEXT(AU302,"0.#"),1)="."),TRUE,FALSE)</formula>
    </cfRule>
  </conditionalFormatting>
  <conditionalFormatting sqref="AK303:AK331">
    <cfRule type="expression" dxfId="885" priority="165">
      <formula>IF(RIGHT(TEXT(AK303,"0.#"),1)=".",FALSE,TRUE)</formula>
    </cfRule>
    <cfRule type="expression" dxfId="884" priority="166">
      <formula>IF(RIGHT(TEXT(AK303,"0.#"),1)=".",TRUE,FALSE)</formula>
    </cfRule>
  </conditionalFormatting>
  <conditionalFormatting sqref="AU303:AX331">
    <cfRule type="expression" dxfId="883" priority="161">
      <formula>IF(AND(AU303&gt;=0, RIGHT(TEXT(AU303,"0.#"),1)&lt;&gt;"."),TRUE,FALSE)</formula>
    </cfRule>
    <cfRule type="expression" dxfId="882" priority="162">
      <formula>IF(AND(AU303&gt;=0, RIGHT(TEXT(AU303,"0.#"),1)="."),TRUE,FALSE)</formula>
    </cfRule>
    <cfRule type="expression" dxfId="881" priority="163">
      <formula>IF(AND(AU303&lt;0, RIGHT(TEXT(AU303,"0.#"),1)&lt;&gt;"."),TRUE,FALSE)</formula>
    </cfRule>
    <cfRule type="expression" dxfId="880" priority="164">
      <formula>IF(AND(AU303&lt;0, RIGHT(TEXT(AU303,"0.#"),1)="."),TRUE,FALSE)</formula>
    </cfRule>
  </conditionalFormatting>
  <conditionalFormatting sqref="AK335">
    <cfRule type="expression" dxfId="879" priority="159">
      <formula>IF(RIGHT(TEXT(AK335,"0.#"),1)=".",FALSE,TRUE)</formula>
    </cfRule>
    <cfRule type="expression" dxfId="878" priority="160">
      <formula>IF(RIGHT(TEXT(AK335,"0.#"),1)=".",TRUE,FALSE)</formula>
    </cfRule>
  </conditionalFormatting>
  <conditionalFormatting sqref="AU335:AX335">
    <cfRule type="expression" dxfId="877" priority="155">
      <formula>IF(AND(AU335&gt;=0, RIGHT(TEXT(AU335,"0.#"),1)&lt;&gt;"."),TRUE,FALSE)</formula>
    </cfRule>
    <cfRule type="expression" dxfId="876" priority="156">
      <formula>IF(AND(AU335&gt;=0, RIGHT(TEXT(AU335,"0.#"),1)="."),TRUE,FALSE)</formula>
    </cfRule>
    <cfRule type="expression" dxfId="875" priority="157">
      <formula>IF(AND(AU335&lt;0, RIGHT(TEXT(AU335,"0.#"),1)&lt;&gt;"."),TRUE,FALSE)</formula>
    </cfRule>
    <cfRule type="expression" dxfId="874" priority="158">
      <formula>IF(AND(AU335&lt;0, RIGHT(TEXT(AU335,"0.#"),1)="."),TRUE,FALSE)</formula>
    </cfRule>
  </conditionalFormatting>
  <conditionalFormatting sqref="AK336:AK364">
    <cfRule type="expression" dxfId="873" priority="153">
      <formula>IF(RIGHT(TEXT(AK336,"0.#"),1)=".",FALSE,TRUE)</formula>
    </cfRule>
    <cfRule type="expression" dxfId="872" priority="154">
      <formula>IF(RIGHT(TEXT(AK336,"0.#"),1)=".",TRUE,FALSE)</formula>
    </cfRule>
  </conditionalFormatting>
  <conditionalFormatting sqref="AU336:AX364">
    <cfRule type="expression" dxfId="871" priority="149">
      <formula>IF(AND(AU336&gt;=0, RIGHT(TEXT(AU336,"0.#"),1)&lt;&gt;"."),TRUE,FALSE)</formula>
    </cfRule>
    <cfRule type="expression" dxfId="870" priority="150">
      <formula>IF(AND(AU336&gt;=0, RIGHT(TEXT(AU336,"0.#"),1)="."),TRUE,FALSE)</formula>
    </cfRule>
    <cfRule type="expression" dxfId="869" priority="151">
      <formula>IF(AND(AU336&lt;0, RIGHT(TEXT(AU336,"0.#"),1)&lt;&gt;"."),TRUE,FALSE)</formula>
    </cfRule>
    <cfRule type="expression" dxfId="868" priority="152">
      <formula>IF(AND(AU336&lt;0, RIGHT(TEXT(AU336,"0.#"),1)="."),TRUE,FALSE)</formula>
    </cfRule>
  </conditionalFormatting>
  <conditionalFormatting sqref="AK368">
    <cfRule type="expression" dxfId="867" priority="147">
      <formula>IF(RIGHT(TEXT(AK368,"0.#"),1)=".",FALSE,TRUE)</formula>
    </cfRule>
    <cfRule type="expression" dxfId="866" priority="148">
      <formula>IF(RIGHT(TEXT(AK368,"0.#"),1)=".",TRUE,FALSE)</formula>
    </cfRule>
  </conditionalFormatting>
  <conditionalFormatting sqref="AU368:AX368">
    <cfRule type="expression" dxfId="865" priority="143">
      <formula>IF(AND(AU368&gt;=0, RIGHT(TEXT(AU368,"0.#"),1)&lt;&gt;"."),TRUE,FALSE)</formula>
    </cfRule>
    <cfRule type="expression" dxfId="864" priority="144">
      <formula>IF(AND(AU368&gt;=0, RIGHT(TEXT(AU368,"0.#"),1)="."),TRUE,FALSE)</formula>
    </cfRule>
    <cfRule type="expression" dxfId="863" priority="145">
      <formula>IF(AND(AU368&lt;0, RIGHT(TEXT(AU368,"0.#"),1)&lt;&gt;"."),TRUE,FALSE)</formula>
    </cfRule>
    <cfRule type="expression" dxfId="862" priority="146">
      <formula>IF(AND(AU368&lt;0, RIGHT(TEXT(AU368,"0.#"),1)="."),TRUE,FALSE)</formula>
    </cfRule>
  </conditionalFormatting>
  <conditionalFormatting sqref="AK369:AK397">
    <cfRule type="expression" dxfId="861" priority="141">
      <formula>IF(RIGHT(TEXT(AK369,"0.#"),1)=".",FALSE,TRUE)</formula>
    </cfRule>
    <cfRule type="expression" dxfId="860" priority="142">
      <formula>IF(RIGHT(TEXT(AK369,"0.#"),1)=".",TRUE,FALSE)</formula>
    </cfRule>
  </conditionalFormatting>
  <conditionalFormatting sqref="AU369:AX397">
    <cfRule type="expression" dxfId="859" priority="137">
      <formula>IF(AND(AU369&gt;=0, RIGHT(TEXT(AU369,"0.#"),1)&lt;&gt;"."),TRUE,FALSE)</formula>
    </cfRule>
    <cfRule type="expression" dxfId="858" priority="138">
      <formula>IF(AND(AU369&gt;=0, RIGHT(TEXT(AU369,"0.#"),1)="."),TRUE,FALSE)</formula>
    </cfRule>
    <cfRule type="expression" dxfId="857" priority="139">
      <formula>IF(AND(AU369&lt;0, RIGHT(TEXT(AU369,"0.#"),1)&lt;&gt;"."),TRUE,FALSE)</formula>
    </cfRule>
    <cfRule type="expression" dxfId="856" priority="140">
      <formula>IF(AND(AU369&lt;0, RIGHT(TEXT(AU369,"0.#"),1)="."),TRUE,FALSE)</formula>
    </cfRule>
  </conditionalFormatting>
  <conditionalFormatting sqref="AK401">
    <cfRule type="expression" dxfId="855" priority="135">
      <formula>IF(RIGHT(TEXT(AK401,"0.#"),1)=".",FALSE,TRUE)</formula>
    </cfRule>
    <cfRule type="expression" dxfId="854" priority="136">
      <formula>IF(RIGHT(TEXT(AK401,"0.#"),1)=".",TRUE,FALSE)</formula>
    </cfRule>
  </conditionalFormatting>
  <conditionalFormatting sqref="AU401:AX401">
    <cfRule type="expression" dxfId="853" priority="131">
      <formula>IF(AND(AU401&gt;=0, RIGHT(TEXT(AU401,"0.#"),1)&lt;&gt;"."),TRUE,FALSE)</formula>
    </cfRule>
    <cfRule type="expression" dxfId="852" priority="132">
      <formula>IF(AND(AU401&gt;=0, RIGHT(TEXT(AU401,"0.#"),1)="."),TRUE,FALSE)</formula>
    </cfRule>
    <cfRule type="expression" dxfId="851" priority="133">
      <formula>IF(AND(AU401&lt;0, RIGHT(TEXT(AU401,"0.#"),1)&lt;&gt;"."),TRUE,FALSE)</formula>
    </cfRule>
    <cfRule type="expression" dxfId="850" priority="134">
      <formula>IF(AND(AU401&lt;0, RIGHT(TEXT(AU401,"0.#"),1)="."),TRUE,FALSE)</formula>
    </cfRule>
  </conditionalFormatting>
  <conditionalFormatting sqref="AK402:AK430">
    <cfRule type="expression" dxfId="849" priority="129">
      <formula>IF(RIGHT(TEXT(AK402,"0.#"),1)=".",FALSE,TRUE)</formula>
    </cfRule>
    <cfRule type="expression" dxfId="848" priority="130">
      <formula>IF(RIGHT(TEXT(AK402,"0.#"),1)=".",TRUE,FALSE)</formula>
    </cfRule>
  </conditionalFormatting>
  <conditionalFormatting sqref="AU402:AX430">
    <cfRule type="expression" dxfId="847" priority="125">
      <formula>IF(AND(AU402&gt;=0, RIGHT(TEXT(AU402,"0.#"),1)&lt;&gt;"."),TRUE,FALSE)</formula>
    </cfRule>
    <cfRule type="expression" dxfId="846" priority="126">
      <formula>IF(AND(AU402&gt;=0, RIGHT(TEXT(AU402,"0.#"),1)="."),TRUE,FALSE)</formula>
    </cfRule>
    <cfRule type="expression" dxfId="845" priority="127">
      <formula>IF(AND(AU402&lt;0, RIGHT(TEXT(AU402,"0.#"),1)&lt;&gt;"."),TRUE,FALSE)</formula>
    </cfRule>
    <cfRule type="expression" dxfId="844" priority="128">
      <formula>IF(AND(AU402&lt;0, RIGHT(TEXT(AU402,"0.#"),1)="."),TRUE,FALSE)</formula>
    </cfRule>
  </conditionalFormatting>
  <conditionalFormatting sqref="AK434">
    <cfRule type="expression" dxfId="843" priority="123">
      <formula>IF(RIGHT(TEXT(AK434,"0.#"),1)=".",FALSE,TRUE)</formula>
    </cfRule>
    <cfRule type="expression" dxfId="842" priority="124">
      <formula>IF(RIGHT(TEXT(AK434,"0.#"),1)=".",TRUE,FALSE)</formula>
    </cfRule>
  </conditionalFormatting>
  <conditionalFormatting sqref="AU434:AX434">
    <cfRule type="expression" dxfId="841" priority="119">
      <formula>IF(AND(AU434&gt;=0, RIGHT(TEXT(AU434,"0.#"),1)&lt;&gt;"."),TRUE,FALSE)</formula>
    </cfRule>
    <cfRule type="expression" dxfId="840" priority="120">
      <formula>IF(AND(AU434&gt;=0, RIGHT(TEXT(AU434,"0.#"),1)="."),TRUE,FALSE)</formula>
    </cfRule>
    <cfRule type="expression" dxfId="839" priority="121">
      <formula>IF(AND(AU434&lt;0, RIGHT(TEXT(AU434,"0.#"),1)&lt;&gt;"."),TRUE,FALSE)</formula>
    </cfRule>
    <cfRule type="expression" dxfId="838" priority="122">
      <formula>IF(AND(AU434&lt;0, RIGHT(TEXT(AU434,"0.#"),1)="."),TRUE,FALSE)</formula>
    </cfRule>
  </conditionalFormatting>
  <conditionalFormatting sqref="AK435:AK463">
    <cfRule type="expression" dxfId="837" priority="117">
      <formula>IF(RIGHT(TEXT(AK435,"0.#"),1)=".",FALSE,TRUE)</formula>
    </cfRule>
    <cfRule type="expression" dxfId="836" priority="118">
      <formula>IF(RIGHT(TEXT(AK435,"0.#"),1)=".",TRUE,FALSE)</formula>
    </cfRule>
  </conditionalFormatting>
  <conditionalFormatting sqref="AU435:AX463">
    <cfRule type="expression" dxfId="835" priority="113">
      <formula>IF(AND(AU435&gt;=0, RIGHT(TEXT(AU435,"0.#"),1)&lt;&gt;"."),TRUE,FALSE)</formula>
    </cfRule>
    <cfRule type="expression" dxfId="834" priority="114">
      <formula>IF(AND(AU435&gt;=0, RIGHT(TEXT(AU435,"0.#"),1)="."),TRUE,FALSE)</formula>
    </cfRule>
    <cfRule type="expression" dxfId="833" priority="115">
      <formula>IF(AND(AU435&lt;0, RIGHT(TEXT(AU435,"0.#"),1)&lt;&gt;"."),TRUE,FALSE)</formula>
    </cfRule>
    <cfRule type="expression" dxfId="832" priority="116">
      <formula>IF(AND(AU435&lt;0, RIGHT(TEXT(AU435,"0.#"),1)="."),TRUE,FALSE)</formula>
    </cfRule>
  </conditionalFormatting>
  <conditionalFormatting sqref="AK467">
    <cfRule type="expression" dxfId="831" priority="111">
      <formula>IF(RIGHT(TEXT(AK467,"0.#"),1)=".",FALSE,TRUE)</formula>
    </cfRule>
    <cfRule type="expression" dxfId="830" priority="112">
      <formula>IF(RIGHT(TEXT(AK467,"0.#"),1)=".",TRUE,FALSE)</formula>
    </cfRule>
  </conditionalFormatting>
  <conditionalFormatting sqref="AU467:AX467">
    <cfRule type="expression" dxfId="829" priority="107">
      <formula>IF(AND(AU467&gt;=0, RIGHT(TEXT(AU467,"0.#"),1)&lt;&gt;"."),TRUE,FALSE)</formula>
    </cfRule>
    <cfRule type="expression" dxfId="828" priority="108">
      <formula>IF(AND(AU467&gt;=0, RIGHT(TEXT(AU467,"0.#"),1)="."),TRUE,FALSE)</formula>
    </cfRule>
    <cfRule type="expression" dxfId="827" priority="109">
      <formula>IF(AND(AU467&lt;0, RIGHT(TEXT(AU467,"0.#"),1)&lt;&gt;"."),TRUE,FALSE)</formula>
    </cfRule>
    <cfRule type="expression" dxfId="826" priority="110">
      <formula>IF(AND(AU467&lt;0, RIGHT(TEXT(AU467,"0.#"),1)="."),TRUE,FALSE)</formula>
    </cfRule>
  </conditionalFormatting>
  <conditionalFormatting sqref="AK468:AK496">
    <cfRule type="expression" dxfId="825" priority="105">
      <formula>IF(RIGHT(TEXT(AK468,"0.#"),1)=".",FALSE,TRUE)</formula>
    </cfRule>
    <cfRule type="expression" dxfId="824" priority="106">
      <formula>IF(RIGHT(TEXT(AK468,"0.#"),1)=".",TRUE,FALSE)</formula>
    </cfRule>
  </conditionalFormatting>
  <conditionalFormatting sqref="AU468:AX496">
    <cfRule type="expression" dxfId="823" priority="101">
      <formula>IF(AND(AU468&gt;=0, RIGHT(TEXT(AU468,"0.#"),1)&lt;&gt;"."),TRUE,FALSE)</formula>
    </cfRule>
    <cfRule type="expression" dxfId="822" priority="102">
      <formula>IF(AND(AU468&gt;=0, RIGHT(TEXT(AU468,"0.#"),1)="."),TRUE,FALSE)</formula>
    </cfRule>
    <cfRule type="expression" dxfId="821" priority="103">
      <formula>IF(AND(AU468&lt;0, RIGHT(TEXT(AU468,"0.#"),1)&lt;&gt;"."),TRUE,FALSE)</formula>
    </cfRule>
    <cfRule type="expression" dxfId="820" priority="104">
      <formula>IF(AND(AU468&lt;0, RIGHT(TEXT(AU468,"0.#"),1)="."),TRUE,FALSE)</formula>
    </cfRule>
  </conditionalFormatting>
  <conditionalFormatting sqref="AE24:AX24 AJ23:AS23">
    <cfRule type="expression" dxfId="819" priority="99">
      <formula>IF(RIGHT(TEXT(AE23,"0.#"),1)=".",FALSE,TRUE)</formula>
    </cfRule>
    <cfRule type="expression" dxfId="818" priority="100">
      <formula>IF(RIGHT(TEXT(AE23,"0.#"),1)=".",TRUE,FALSE)</formula>
    </cfRule>
  </conditionalFormatting>
  <conditionalFormatting sqref="AE25:AI25">
    <cfRule type="expression" dxfId="817" priority="91">
      <formula>IF(AND(AE25&gt;=0, RIGHT(TEXT(AE25,"0.#"),1)&lt;&gt;"."),TRUE,FALSE)</formula>
    </cfRule>
    <cfRule type="expression" dxfId="816" priority="92">
      <formula>IF(AND(AE25&gt;=0, RIGHT(TEXT(AE25,"0.#"),1)="."),TRUE,FALSE)</formula>
    </cfRule>
    <cfRule type="expression" dxfId="815" priority="93">
      <formula>IF(AND(AE25&lt;0, RIGHT(TEXT(AE25,"0.#"),1)&lt;&gt;"."),TRUE,FALSE)</formula>
    </cfRule>
    <cfRule type="expression" dxfId="814" priority="94">
      <formula>IF(AND(AE25&lt;0, RIGHT(TEXT(AE25,"0.#"),1)="."),TRUE,FALSE)</formula>
    </cfRule>
  </conditionalFormatting>
  <conditionalFormatting sqref="AU236:AX236">
    <cfRule type="expression" dxfId="813" priority="75">
      <formula>IF(AND(AU236&gt;=0, RIGHT(TEXT(AU236,"0.#"),1)&lt;&gt;"."),TRUE,FALSE)</formula>
    </cfRule>
    <cfRule type="expression" dxfId="812" priority="76">
      <formula>IF(AND(AU236&gt;=0, RIGHT(TEXT(AU236,"0.#"),1)="."),TRUE,FALSE)</formula>
    </cfRule>
    <cfRule type="expression" dxfId="811" priority="77">
      <formula>IF(AND(AU236&lt;0, RIGHT(TEXT(AU236,"0.#"),1)&lt;&gt;"."),TRUE,FALSE)</formula>
    </cfRule>
    <cfRule type="expression" dxfId="810" priority="78">
      <formula>IF(AND(AU236&lt;0, RIGHT(TEXT(AU236,"0.#"),1)="."),TRUE,FALSE)</formula>
    </cfRule>
  </conditionalFormatting>
  <conditionalFormatting sqref="AE43:AI43 AE38:AI38 AE33:AI33 AE28:AI28">
    <cfRule type="expression" dxfId="809" priority="73">
      <formula>IF(RIGHT(TEXT(AE28,"0.#"),1)=".",FALSE,TRUE)</formula>
    </cfRule>
    <cfRule type="expression" dxfId="808" priority="74">
      <formula>IF(RIGHT(TEXT(AE28,"0.#"),1)=".",TRUE,FALSE)</formula>
    </cfRule>
  </conditionalFormatting>
  <conditionalFormatting sqref="AE44:AX44 AJ43:AS43 AE39:AX39 AJ38:AS38 AE34:AX34 AJ33:AS33 AE29:AX29 AJ28:AS28">
    <cfRule type="expression" dxfId="807" priority="71">
      <formula>IF(RIGHT(TEXT(AE28,"0.#"),1)=".",FALSE,TRUE)</formula>
    </cfRule>
    <cfRule type="expression" dxfId="806" priority="72">
      <formula>IF(RIGHT(TEXT(AE28,"0.#"),1)=".",TRUE,FALSE)</formula>
    </cfRule>
  </conditionalFormatting>
  <conditionalFormatting sqref="AE45:AI45 AE40:AI40 AE35:AI35 AE30:AI30">
    <cfRule type="expression" dxfId="805" priority="67">
      <formula>IF(AND(AE30&gt;=0, RIGHT(TEXT(AE30,"0.#"),1)&lt;&gt;"."),TRUE,FALSE)</formula>
    </cfRule>
    <cfRule type="expression" dxfId="804" priority="68">
      <formula>IF(AND(AE30&gt;=0, RIGHT(TEXT(AE30,"0.#"),1)="."),TRUE,FALSE)</formula>
    </cfRule>
    <cfRule type="expression" dxfId="803" priority="69">
      <formula>IF(AND(AE30&lt;0, RIGHT(TEXT(AE30,"0.#"),1)&lt;&gt;"."),TRUE,FALSE)</formula>
    </cfRule>
    <cfRule type="expression" dxfId="802" priority="70">
      <formula>IF(AND(AE30&lt;0, RIGHT(TEXT(AE30,"0.#"),1)="."),TRUE,FALSE)</formula>
    </cfRule>
  </conditionalFormatting>
  <conditionalFormatting sqref="AJ45:AS45 AJ40:AS40 AJ35:AS35 AJ30:AS30">
    <cfRule type="expression" dxfId="801" priority="63">
      <formula>IF(AND(AJ30&gt;=0, RIGHT(TEXT(AJ30,"0.#"),1)&lt;&gt;"."),TRUE,FALSE)</formula>
    </cfRule>
    <cfRule type="expression" dxfId="800" priority="64">
      <formula>IF(AND(AJ30&gt;=0, RIGHT(TEXT(AJ30,"0.#"),1)="."),TRUE,FALSE)</formula>
    </cfRule>
    <cfRule type="expression" dxfId="799" priority="65">
      <formula>IF(AND(AJ30&lt;0, RIGHT(TEXT(AJ30,"0.#"),1)&lt;&gt;"."),TRUE,FALSE)</formula>
    </cfRule>
    <cfRule type="expression" dxfId="798" priority="66">
      <formula>IF(AND(AJ30&lt;0, RIGHT(TEXT(AJ30,"0.#"),1)="."),TRUE,FALSE)</formula>
    </cfRule>
  </conditionalFormatting>
  <conditionalFormatting sqref="AE64:AI64 AE59:AI59">
    <cfRule type="expression" dxfId="797" priority="61">
      <formula>IF(RIGHT(TEXT(AE59,"0.#"),1)=".",FALSE,TRUE)</formula>
    </cfRule>
    <cfRule type="expression" dxfId="796" priority="62">
      <formula>IF(RIGHT(TEXT(AE59,"0.#"),1)=".",TRUE,FALSE)</formula>
    </cfRule>
  </conditionalFormatting>
  <conditionalFormatting sqref="AE65:AX65 AJ64:AS64 AE60:AX60 AJ59:AS59">
    <cfRule type="expression" dxfId="795" priority="59">
      <formula>IF(RIGHT(TEXT(AE59,"0.#"),1)=".",FALSE,TRUE)</formula>
    </cfRule>
    <cfRule type="expression" dxfId="794" priority="60">
      <formula>IF(RIGHT(TEXT(AE59,"0.#"),1)=".",TRUE,FALSE)</formula>
    </cfRule>
  </conditionalFormatting>
  <conditionalFormatting sqref="AE66:AI66 AE61:AI61">
    <cfRule type="expression" dxfId="793" priority="55">
      <formula>IF(AND(AE61&gt;=0, RIGHT(TEXT(AE61,"0.#"),1)&lt;&gt;"."),TRUE,FALSE)</formula>
    </cfRule>
    <cfRule type="expression" dxfId="792" priority="56">
      <formula>IF(AND(AE61&gt;=0, RIGHT(TEXT(AE61,"0.#"),1)="."),TRUE,FALSE)</formula>
    </cfRule>
    <cfRule type="expression" dxfId="791" priority="57">
      <formula>IF(AND(AE61&lt;0, RIGHT(TEXT(AE61,"0.#"),1)&lt;&gt;"."),TRUE,FALSE)</formula>
    </cfRule>
    <cfRule type="expression" dxfId="790" priority="58">
      <formula>IF(AND(AE61&lt;0, RIGHT(TEXT(AE61,"0.#"),1)="."),TRUE,FALSE)</formula>
    </cfRule>
  </conditionalFormatting>
  <conditionalFormatting sqref="AJ66:AS66 AJ61:AS61">
    <cfRule type="expression" dxfId="789" priority="51">
      <formula>IF(AND(AJ61&gt;=0, RIGHT(TEXT(AJ61,"0.#"),1)&lt;&gt;"."),TRUE,FALSE)</formula>
    </cfRule>
    <cfRule type="expression" dxfId="788" priority="52">
      <formula>IF(AND(AJ61&gt;=0, RIGHT(TEXT(AJ61,"0.#"),1)="."),TRUE,FALSE)</formula>
    </cfRule>
    <cfRule type="expression" dxfId="787" priority="53">
      <formula>IF(AND(AJ61&lt;0, RIGHT(TEXT(AJ61,"0.#"),1)&lt;&gt;"."),TRUE,FALSE)</formula>
    </cfRule>
    <cfRule type="expression" dxfId="786" priority="54">
      <formula>IF(AND(AJ61&lt;0, RIGHT(TEXT(AJ61,"0.#"),1)="."),TRUE,FALSE)</formula>
    </cfRule>
  </conditionalFormatting>
  <conditionalFormatting sqref="AE81:AX81 AE78:AX78 AE75:AX75 AE72:AX72">
    <cfRule type="expression" dxfId="785" priority="49">
      <formula>IF(RIGHT(TEXT(AE72,"0.#"),1)=".",FALSE,TRUE)</formula>
    </cfRule>
    <cfRule type="expression" dxfId="784" priority="50">
      <formula>IF(RIGHT(TEXT(AE72,"0.#"),1)=".",TRUE,FALSE)</formula>
    </cfRule>
  </conditionalFormatting>
  <conditionalFormatting sqref="AE80:AS80 AE77:AS77 AE74:AS74 AE71:AS71">
    <cfRule type="expression" dxfId="783" priority="47">
      <formula>IF(RIGHT(TEXT(AE71,"0.#"),1)=".",FALSE,TRUE)</formula>
    </cfRule>
    <cfRule type="expression" dxfId="782" priority="48">
      <formula>IF(RIGHT(TEXT(AE71,"0.#"),1)=".",TRUE,FALSE)</formula>
    </cfRule>
  </conditionalFormatting>
  <conditionalFormatting sqref="W14:AQ14">
    <cfRule type="expression" dxfId="781" priority="45">
      <formula>IF(RIGHT(TEXT(W14,"0.#"),1)=".",FALSE,TRUE)</formula>
    </cfRule>
    <cfRule type="expression" dxfId="780" priority="46">
      <formula>IF(RIGHT(TEXT(W14,"0.#"),1)=".",TRUE,FALSE)</formula>
    </cfRule>
  </conditionalFormatting>
  <conditionalFormatting sqref="W15:AQ17">
    <cfRule type="expression" dxfId="779" priority="43">
      <formula>IF(RIGHT(TEXT(W15,"0.#"),1)=".",FALSE,TRUE)</formula>
    </cfRule>
    <cfRule type="expression" dxfId="778" priority="44">
      <formula>IF(RIGHT(TEXT(W15,"0.#"),1)=".",TRUE,FALSE)</formula>
    </cfRule>
  </conditionalFormatting>
  <conditionalFormatting sqref="AJ25:AS25">
    <cfRule type="expression" dxfId="777" priority="39">
      <formula>IF(AND(AJ25&gt;=0, RIGHT(TEXT(AJ25,"0.#"),1)&lt;&gt;"."),TRUE,FALSE)</formula>
    </cfRule>
    <cfRule type="expression" dxfId="776" priority="40">
      <formula>IF(AND(AJ25&gt;=0, RIGHT(TEXT(AJ25,"0.#"),1)="."),TRUE,FALSE)</formula>
    </cfRule>
    <cfRule type="expression" dxfId="775" priority="41">
      <formula>IF(AND(AJ25&lt;0, RIGHT(TEXT(AJ25,"0.#"),1)&lt;&gt;"."),TRUE,FALSE)</formula>
    </cfRule>
    <cfRule type="expression" dxfId="774" priority="42">
      <formula>IF(AND(AJ25&lt;0, RIGHT(TEXT(AJ25,"0.#"),1)="."),TRUE,FALSE)</formula>
    </cfRule>
  </conditionalFormatting>
  <conditionalFormatting sqref="AU182">
    <cfRule type="expression" dxfId="773" priority="37">
      <formula>IF(RIGHT(TEXT(AU182,"0.#"),1)=".",FALSE,TRUE)</formula>
    </cfRule>
    <cfRule type="expression" dxfId="772" priority="38">
      <formula>IF(RIGHT(TEXT(AU182,"0.#"),1)=".",TRUE,FALSE)</formula>
    </cfRule>
  </conditionalFormatting>
  <conditionalFormatting sqref="AU185">
    <cfRule type="expression" dxfId="771" priority="31">
      <formula>IF(RIGHT(TEXT(AU185,"0.#"),1)=".",FALSE,TRUE)</formula>
    </cfRule>
    <cfRule type="expression" dxfId="770" priority="32">
      <formula>IF(RIGHT(TEXT(AU185,"0.#"),1)=".",TRUE,FALSE)</formula>
    </cfRule>
  </conditionalFormatting>
  <conditionalFormatting sqref="AU186">
    <cfRule type="expression" dxfId="769" priority="25">
      <formula>IF(RIGHT(TEXT(AU186,"0.#"),1)=".",FALSE,TRUE)</formula>
    </cfRule>
    <cfRule type="expression" dxfId="768" priority="26">
      <formula>IF(RIGHT(TEXT(AU186,"0.#"),1)=".",TRUE,FALSE)</formula>
    </cfRule>
  </conditionalFormatting>
  <conditionalFormatting sqref="Y186">
    <cfRule type="expression" dxfId="767" priority="23">
      <formula>IF(RIGHT(TEXT(Y186,"0.#"),1)=".",FALSE,TRUE)</formula>
    </cfRule>
    <cfRule type="expression" dxfId="766" priority="24">
      <formula>IF(RIGHT(TEXT(Y186,"0.#"),1)=".",TRUE,FALSE)</formula>
    </cfRule>
  </conditionalFormatting>
  <conditionalFormatting sqref="Y185">
    <cfRule type="expression" dxfId="765" priority="21">
      <formula>IF(RIGHT(TEXT(Y185,"0.#"),1)=".",FALSE,TRUE)</formula>
    </cfRule>
    <cfRule type="expression" dxfId="764" priority="22">
      <formula>IF(RIGHT(TEXT(Y185,"0.#"),1)=".",TRUE,FALSE)</formula>
    </cfRule>
  </conditionalFormatting>
  <conditionalFormatting sqref="Y184">
    <cfRule type="expression" dxfId="763" priority="19">
      <formula>IF(RIGHT(TEXT(Y184,"0.#"),1)=".",FALSE,TRUE)</formula>
    </cfRule>
    <cfRule type="expression" dxfId="762" priority="20">
      <formula>IF(RIGHT(TEXT(Y184,"0.#"),1)=".",TRUE,FALSE)</formula>
    </cfRule>
  </conditionalFormatting>
  <conditionalFormatting sqref="Y183">
    <cfRule type="expression" dxfId="761" priority="17">
      <formula>IF(RIGHT(TEXT(Y183,"0.#"),1)=".",FALSE,TRUE)</formula>
    </cfRule>
    <cfRule type="expression" dxfId="760" priority="18">
      <formula>IF(RIGHT(TEXT(Y183,"0.#"),1)=".",TRUE,FALSE)</formula>
    </cfRule>
  </conditionalFormatting>
  <conditionalFormatting sqref="Y182">
    <cfRule type="expression" dxfId="759" priority="15">
      <formula>IF(RIGHT(TEXT(Y182,"0.#"),1)=".",FALSE,TRUE)</formula>
    </cfRule>
    <cfRule type="expression" dxfId="758" priority="16">
      <formula>IF(RIGHT(TEXT(Y182,"0.#"),1)=".",TRUE,FALSE)</formula>
    </cfRule>
  </conditionalFormatting>
  <conditionalFormatting sqref="AU197">
    <cfRule type="expression" dxfId="757" priority="13">
      <formula>IF(RIGHT(TEXT(AU197,"0.#"),1)=".",FALSE,TRUE)</formula>
    </cfRule>
    <cfRule type="expression" dxfId="756" priority="14">
      <formula>IF(RIGHT(TEXT(AU197,"0.#"),1)=".",TRUE,FALSE)</formula>
    </cfRule>
  </conditionalFormatting>
  <conditionalFormatting sqref="Y197">
    <cfRule type="expression" dxfId="755" priority="11">
      <formula>IF(RIGHT(TEXT(Y197,"0.#"),1)=".",FALSE,TRUE)</formula>
    </cfRule>
    <cfRule type="expression" dxfId="754" priority="12">
      <formula>IF(RIGHT(TEXT(Y197,"0.#"),1)=".",TRUE,FALSE)</formula>
    </cfRule>
  </conditionalFormatting>
  <conditionalFormatting sqref="Y196">
    <cfRule type="expression" dxfId="753" priority="9">
      <formula>IF(RIGHT(TEXT(Y196,"0.#"),1)=".",FALSE,TRUE)</formula>
    </cfRule>
    <cfRule type="expression" dxfId="752" priority="10">
      <formula>IF(RIGHT(TEXT(Y196,"0.#"),1)=".",TRUE,FALSE)</formula>
    </cfRule>
  </conditionalFormatting>
  <conditionalFormatting sqref="Y195">
    <cfRule type="expression" dxfId="751" priority="7">
      <formula>IF(RIGHT(TEXT(Y195,"0.#"),1)=".",FALSE,TRUE)</formula>
    </cfRule>
    <cfRule type="expression" dxfId="750" priority="8">
      <formula>IF(RIGHT(TEXT(Y195,"0.#"),1)=".",TRUE,FALSE)</formula>
    </cfRule>
  </conditionalFormatting>
  <conditionalFormatting sqref="Y194">
    <cfRule type="expression" dxfId="749" priority="5">
      <formula>IF(RIGHT(TEXT(Y194,"0.#"),1)=".",FALSE,TRUE)</formula>
    </cfRule>
    <cfRule type="expression" dxfId="748" priority="6">
      <formula>IF(RIGHT(TEXT(Y194,"0.#"),1)=".",TRUE,FALSE)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9525</xdr:rowOff>
                  </from>
                  <to>
                    <xdr:col>48</xdr:col>
                    <xdr:colOff>104775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229</xdr:row>
                    <xdr:rowOff>114300</xdr:rowOff>
                  </from>
                  <to>
                    <xdr:col>44</xdr:col>
                    <xdr:colOff>114300</xdr:colOff>
                    <xdr:row>230</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496</xdr:row>
                    <xdr:rowOff>95250</xdr:rowOff>
                  </from>
                  <to>
                    <xdr:col>44</xdr:col>
                    <xdr:colOff>114300</xdr:colOff>
                    <xdr:row>497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9"/>
      <c r="Z2" s="86"/>
      <c r="AA2" s="87"/>
      <c r="AB2" s="267" t="s">
        <v>12</v>
      </c>
      <c r="AC2" s="268"/>
      <c r="AD2" s="269"/>
      <c r="AE2" s="282" t="s">
        <v>69</v>
      </c>
      <c r="AF2" s="283"/>
      <c r="AG2" s="283"/>
      <c r="AH2" s="283"/>
      <c r="AI2" s="284"/>
      <c r="AJ2" s="282" t="s">
        <v>70</v>
      </c>
      <c r="AK2" s="283"/>
      <c r="AL2" s="283"/>
      <c r="AM2" s="283"/>
      <c r="AN2" s="284"/>
      <c r="AO2" s="282" t="s">
        <v>71</v>
      </c>
      <c r="AP2" s="283"/>
      <c r="AQ2" s="283"/>
      <c r="AR2" s="283"/>
      <c r="AS2" s="284"/>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8"/>
      <c r="B4" s="216"/>
      <c r="C4" s="216"/>
      <c r="D4" s="216"/>
      <c r="E4" s="216"/>
      <c r="F4" s="217"/>
      <c r="G4" s="321"/>
      <c r="H4" s="288"/>
      <c r="I4" s="288"/>
      <c r="J4" s="288"/>
      <c r="K4" s="288"/>
      <c r="L4" s="288"/>
      <c r="M4" s="288"/>
      <c r="N4" s="288"/>
      <c r="O4" s="289"/>
      <c r="P4" s="256"/>
      <c r="Q4" s="182"/>
      <c r="R4" s="182"/>
      <c r="S4" s="182"/>
      <c r="T4" s="182"/>
      <c r="U4" s="182"/>
      <c r="V4" s="182"/>
      <c r="W4" s="182"/>
      <c r="X4" s="183"/>
      <c r="Y4" s="293" t="s">
        <v>14</v>
      </c>
      <c r="Z4" s="294"/>
      <c r="AA4" s="295"/>
      <c r="AB4" s="670"/>
      <c r="AC4" s="296"/>
      <c r="AD4" s="296"/>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0"/>
      <c r="H5" s="291"/>
      <c r="I5" s="291"/>
      <c r="J5" s="291"/>
      <c r="K5" s="291"/>
      <c r="L5" s="291"/>
      <c r="M5" s="291"/>
      <c r="N5" s="291"/>
      <c r="O5" s="292"/>
      <c r="P5" s="277"/>
      <c r="Q5" s="277"/>
      <c r="R5" s="277"/>
      <c r="S5" s="277"/>
      <c r="T5" s="277"/>
      <c r="U5" s="277"/>
      <c r="V5" s="277"/>
      <c r="W5" s="277"/>
      <c r="X5" s="278"/>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0"/>
      <c r="B6" s="681"/>
      <c r="C6" s="681"/>
      <c r="D6" s="681"/>
      <c r="E6" s="681"/>
      <c r="F6" s="682"/>
      <c r="G6" s="322"/>
      <c r="H6" s="323"/>
      <c r="I6" s="323"/>
      <c r="J6" s="323"/>
      <c r="K6" s="323"/>
      <c r="L6" s="323"/>
      <c r="M6" s="323"/>
      <c r="N6" s="323"/>
      <c r="O6" s="324"/>
      <c r="P6" s="185"/>
      <c r="Q6" s="185"/>
      <c r="R6" s="185"/>
      <c r="S6" s="185"/>
      <c r="T6" s="185"/>
      <c r="U6" s="185"/>
      <c r="V6" s="185"/>
      <c r="W6" s="185"/>
      <c r="X6" s="186"/>
      <c r="Y6" s="120" t="s">
        <v>15</v>
      </c>
      <c r="Z6" s="121"/>
      <c r="AA6" s="171"/>
      <c r="AB6" s="692" t="s">
        <v>465</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9"/>
      <c r="Z7" s="86"/>
      <c r="AA7" s="87"/>
      <c r="AB7" s="267" t="s">
        <v>12</v>
      </c>
      <c r="AC7" s="268"/>
      <c r="AD7" s="269"/>
      <c r="AE7" s="282" t="s">
        <v>69</v>
      </c>
      <c r="AF7" s="283"/>
      <c r="AG7" s="283"/>
      <c r="AH7" s="283"/>
      <c r="AI7" s="284"/>
      <c r="AJ7" s="282" t="s">
        <v>70</v>
      </c>
      <c r="AK7" s="283"/>
      <c r="AL7" s="283"/>
      <c r="AM7" s="283"/>
      <c r="AN7" s="284"/>
      <c r="AO7" s="282" t="s">
        <v>71</v>
      </c>
      <c r="AP7" s="283"/>
      <c r="AQ7" s="283"/>
      <c r="AR7" s="283"/>
      <c r="AS7" s="284"/>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8"/>
      <c r="B9" s="216"/>
      <c r="C9" s="216"/>
      <c r="D9" s="216"/>
      <c r="E9" s="216"/>
      <c r="F9" s="217"/>
      <c r="G9" s="321"/>
      <c r="H9" s="288"/>
      <c r="I9" s="288"/>
      <c r="J9" s="288"/>
      <c r="K9" s="288"/>
      <c r="L9" s="288"/>
      <c r="M9" s="288"/>
      <c r="N9" s="288"/>
      <c r="O9" s="289"/>
      <c r="P9" s="256"/>
      <c r="Q9" s="182"/>
      <c r="R9" s="182"/>
      <c r="S9" s="182"/>
      <c r="T9" s="182"/>
      <c r="U9" s="182"/>
      <c r="V9" s="182"/>
      <c r="W9" s="182"/>
      <c r="X9" s="183"/>
      <c r="Y9" s="293" t="s">
        <v>14</v>
      </c>
      <c r="Z9" s="294"/>
      <c r="AA9" s="295"/>
      <c r="AB9" s="670"/>
      <c r="AC9" s="296"/>
      <c r="AD9" s="296"/>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0"/>
      <c r="H10" s="291"/>
      <c r="I10" s="291"/>
      <c r="J10" s="291"/>
      <c r="K10" s="291"/>
      <c r="L10" s="291"/>
      <c r="M10" s="291"/>
      <c r="N10" s="291"/>
      <c r="O10" s="292"/>
      <c r="P10" s="277"/>
      <c r="Q10" s="277"/>
      <c r="R10" s="277"/>
      <c r="S10" s="277"/>
      <c r="T10" s="277"/>
      <c r="U10" s="277"/>
      <c r="V10" s="277"/>
      <c r="W10" s="277"/>
      <c r="X10" s="278"/>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0"/>
      <c r="B11" s="681"/>
      <c r="C11" s="681"/>
      <c r="D11" s="681"/>
      <c r="E11" s="681"/>
      <c r="F11" s="682"/>
      <c r="G11" s="322"/>
      <c r="H11" s="323"/>
      <c r="I11" s="323"/>
      <c r="J11" s="323"/>
      <c r="K11" s="323"/>
      <c r="L11" s="323"/>
      <c r="M11" s="323"/>
      <c r="N11" s="323"/>
      <c r="O11" s="324"/>
      <c r="P11" s="185"/>
      <c r="Q11" s="185"/>
      <c r="R11" s="185"/>
      <c r="S11" s="185"/>
      <c r="T11" s="185"/>
      <c r="U11" s="185"/>
      <c r="V11" s="185"/>
      <c r="W11" s="185"/>
      <c r="X11" s="186"/>
      <c r="Y11" s="120" t="s">
        <v>15</v>
      </c>
      <c r="Z11" s="121"/>
      <c r="AA11" s="171"/>
      <c r="AB11" s="692"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9"/>
      <c r="Z12" s="86"/>
      <c r="AA12" s="87"/>
      <c r="AB12" s="267" t="s">
        <v>12</v>
      </c>
      <c r="AC12" s="268"/>
      <c r="AD12" s="269"/>
      <c r="AE12" s="282" t="s">
        <v>69</v>
      </c>
      <c r="AF12" s="283"/>
      <c r="AG12" s="283"/>
      <c r="AH12" s="283"/>
      <c r="AI12" s="284"/>
      <c r="AJ12" s="282" t="s">
        <v>70</v>
      </c>
      <c r="AK12" s="283"/>
      <c r="AL12" s="283"/>
      <c r="AM12" s="283"/>
      <c r="AN12" s="284"/>
      <c r="AO12" s="282" t="s">
        <v>71</v>
      </c>
      <c r="AP12" s="283"/>
      <c r="AQ12" s="283"/>
      <c r="AR12" s="283"/>
      <c r="AS12" s="284"/>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8"/>
      <c r="B14" s="216"/>
      <c r="C14" s="216"/>
      <c r="D14" s="216"/>
      <c r="E14" s="216"/>
      <c r="F14" s="217"/>
      <c r="G14" s="321"/>
      <c r="H14" s="288"/>
      <c r="I14" s="288"/>
      <c r="J14" s="288"/>
      <c r="K14" s="288"/>
      <c r="L14" s="288"/>
      <c r="M14" s="288"/>
      <c r="N14" s="288"/>
      <c r="O14" s="289"/>
      <c r="P14" s="256"/>
      <c r="Q14" s="182"/>
      <c r="R14" s="182"/>
      <c r="S14" s="182"/>
      <c r="T14" s="182"/>
      <c r="U14" s="182"/>
      <c r="V14" s="182"/>
      <c r="W14" s="182"/>
      <c r="X14" s="183"/>
      <c r="Y14" s="293" t="s">
        <v>14</v>
      </c>
      <c r="Z14" s="294"/>
      <c r="AA14" s="295"/>
      <c r="AB14" s="670"/>
      <c r="AC14" s="296"/>
      <c r="AD14" s="296"/>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0"/>
      <c r="H15" s="291"/>
      <c r="I15" s="291"/>
      <c r="J15" s="291"/>
      <c r="K15" s="291"/>
      <c r="L15" s="291"/>
      <c r="M15" s="291"/>
      <c r="N15" s="291"/>
      <c r="O15" s="292"/>
      <c r="P15" s="277"/>
      <c r="Q15" s="277"/>
      <c r="R15" s="277"/>
      <c r="S15" s="277"/>
      <c r="T15" s="277"/>
      <c r="U15" s="277"/>
      <c r="V15" s="277"/>
      <c r="W15" s="277"/>
      <c r="X15" s="278"/>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0"/>
      <c r="B16" s="681"/>
      <c r="C16" s="681"/>
      <c r="D16" s="681"/>
      <c r="E16" s="681"/>
      <c r="F16" s="682"/>
      <c r="G16" s="322"/>
      <c r="H16" s="323"/>
      <c r="I16" s="323"/>
      <c r="J16" s="323"/>
      <c r="K16" s="323"/>
      <c r="L16" s="323"/>
      <c r="M16" s="323"/>
      <c r="N16" s="323"/>
      <c r="O16" s="324"/>
      <c r="P16" s="185"/>
      <c r="Q16" s="185"/>
      <c r="R16" s="185"/>
      <c r="S16" s="185"/>
      <c r="T16" s="185"/>
      <c r="U16" s="185"/>
      <c r="V16" s="185"/>
      <c r="W16" s="185"/>
      <c r="X16" s="186"/>
      <c r="Y16" s="120" t="s">
        <v>15</v>
      </c>
      <c r="Z16" s="121"/>
      <c r="AA16" s="171"/>
      <c r="AB16" s="692"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9"/>
      <c r="Z17" s="86"/>
      <c r="AA17" s="87"/>
      <c r="AB17" s="267" t="s">
        <v>12</v>
      </c>
      <c r="AC17" s="268"/>
      <c r="AD17" s="269"/>
      <c r="AE17" s="282" t="s">
        <v>69</v>
      </c>
      <c r="AF17" s="283"/>
      <c r="AG17" s="283"/>
      <c r="AH17" s="283"/>
      <c r="AI17" s="284"/>
      <c r="AJ17" s="282" t="s">
        <v>70</v>
      </c>
      <c r="AK17" s="283"/>
      <c r="AL17" s="283"/>
      <c r="AM17" s="283"/>
      <c r="AN17" s="284"/>
      <c r="AO17" s="282" t="s">
        <v>71</v>
      </c>
      <c r="AP17" s="283"/>
      <c r="AQ17" s="283"/>
      <c r="AR17" s="283"/>
      <c r="AS17" s="284"/>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8"/>
      <c r="B19" s="216"/>
      <c r="C19" s="216"/>
      <c r="D19" s="216"/>
      <c r="E19" s="216"/>
      <c r="F19" s="217"/>
      <c r="G19" s="321"/>
      <c r="H19" s="288"/>
      <c r="I19" s="288"/>
      <c r="J19" s="288"/>
      <c r="K19" s="288"/>
      <c r="L19" s="288"/>
      <c r="M19" s="288"/>
      <c r="N19" s="288"/>
      <c r="O19" s="289"/>
      <c r="P19" s="256"/>
      <c r="Q19" s="182"/>
      <c r="R19" s="182"/>
      <c r="S19" s="182"/>
      <c r="T19" s="182"/>
      <c r="U19" s="182"/>
      <c r="V19" s="182"/>
      <c r="W19" s="182"/>
      <c r="X19" s="183"/>
      <c r="Y19" s="293" t="s">
        <v>14</v>
      </c>
      <c r="Z19" s="294"/>
      <c r="AA19" s="295"/>
      <c r="AB19" s="670"/>
      <c r="AC19" s="296"/>
      <c r="AD19" s="296"/>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0"/>
      <c r="H20" s="291"/>
      <c r="I20" s="291"/>
      <c r="J20" s="291"/>
      <c r="K20" s="291"/>
      <c r="L20" s="291"/>
      <c r="M20" s="291"/>
      <c r="N20" s="291"/>
      <c r="O20" s="292"/>
      <c r="P20" s="277"/>
      <c r="Q20" s="277"/>
      <c r="R20" s="277"/>
      <c r="S20" s="277"/>
      <c r="T20" s="277"/>
      <c r="U20" s="277"/>
      <c r="V20" s="277"/>
      <c r="W20" s="277"/>
      <c r="X20" s="278"/>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0"/>
      <c r="B21" s="681"/>
      <c r="C21" s="681"/>
      <c r="D21" s="681"/>
      <c r="E21" s="681"/>
      <c r="F21" s="682"/>
      <c r="G21" s="322"/>
      <c r="H21" s="323"/>
      <c r="I21" s="323"/>
      <c r="J21" s="323"/>
      <c r="K21" s="323"/>
      <c r="L21" s="323"/>
      <c r="M21" s="323"/>
      <c r="N21" s="323"/>
      <c r="O21" s="324"/>
      <c r="P21" s="185"/>
      <c r="Q21" s="185"/>
      <c r="R21" s="185"/>
      <c r="S21" s="185"/>
      <c r="T21" s="185"/>
      <c r="U21" s="185"/>
      <c r="V21" s="185"/>
      <c r="W21" s="185"/>
      <c r="X21" s="186"/>
      <c r="Y21" s="120" t="s">
        <v>15</v>
      </c>
      <c r="Z21" s="121"/>
      <c r="AA21" s="171"/>
      <c r="AB21" s="692" t="s">
        <v>466</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9"/>
      <c r="Z22" s="86"/>
      <c r="AA22" s="87"/>
      <c r="AB22" s="267" t="s">
        <v>12</v>
      </c>
      <c r="AC22" s="268"/>
      <c r="AD22" s="269"/>
      <c r="AE22" s="282" t="s">
        <v>69</v>
      </c>
      <c r="AF22" s="283"/>
      <c r="AG22" s="283"/>
      <c r="AH22" s="283"/>
      <c r="AI22" s="284"/>
      <c r="AJ22" s="282" t="s">
        <v>70</v>
      </c>
      <c r="AK22" s="283"/>
      <c r="AL22" s="283"/>
      <c r="AM22" s="283"/>
      <c r="AN22" s="284"/>
      <c r="AO22" s="282" t="s">
        <v>71</v>
      </c>
      <c r="AP22" s="283"/>
      <c r="AQ22" s="283"/>
      <c r="AR22" s="283"/>
      <c r="AS22" s="284"/>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8"/>
      <c r="B24" s="216"/>
      <c r="C24" s="216"/>
      <c r="D24" s="216"/>
      <c r="E24" s="216"/>
      <c r="F24" s="217"/>
      <c r="G24" s="321"/>
      <c r="H24" s="288"/>
      <c r="I24" s="288"/>
      <c r="J24" s="288"/>
      <c r="K24" s="288"/>
      <c r="L24" s="288"/>
      <c r="M24" s="288"/>
      <c r="N24" s="288"/>
      <c r="O24" s="289"/>
      <c r="P24" s="256"/>
      <c r="Q24" s="182"/>
      <c r="R24" s="182"/>
      <c r="S24" s="182"/>
      <c r="T24" s="182"/>
      <c r="U24" s="182"/>
      <c r="V24" s="182"/>
      <c r="W24" s="182"/>
      <c r="X24" s="183"/>
      <c r="Y24" s="293" t="s">
        <v>14</v>
      </c>
      <c r="Z24" s="294"/>
      <c r="AA24" s="295"/>
      <c r="AB24" s="670"/>
      <c r="AC24" s="296"/>
      <c r="AD24" s="296"/>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0"/>
      <c r="H25" s="291"/>
      <c r="I25" s="291"/>
      <c r="J25" s="291"/>
      <c r="K25" s="291"/>
      <c r="L25" s="291"/>
      <c r="M25" s="291"/>
      <c r="N25" s="291"/>
      <c r="O25" s="292"/>
      <c r="P25" s="277"/>
      <c r="Q25" s="277"/>
      <c r="R25" s="277"/>
      <c r="S25" s="277"/>
      <c r="T25" s="277"/>
      <c r="U25" s="277"/>
      <c r="V25" s="277"/>
      <c r="W25" s="277"/>
      <c r="X25" s="278"/>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0"/>
      <c r="B26" s="681"/>
      <c r="C26" s="681"/>
      <c r="D26" s="681"/>
      <c r="E26" s="681"/>
      <c r="F26" s="682"/>
      <c r="G26" s="322"/>
      <c r="H26" s="323"/>
      <c r="I26" s="323"/>
      <c r="J26" s="323"/>
      <c r="K26" s="323"/>
      <c r="L26" s="323"/>
      <c r="M26" s="323"/>
      <c r="N26" s="323"/>
      <c r="O26" s="324"/>
      <c r="P26" s="185"/>
      <c r="Q26" s="185"/>
      <c r="R26" s="185"/>
      <c r="S26" s="185"/>
      <c r="T26" s="185"/>
      <c r="U26" s="185"/>
      <c r="V26" s="185"/>
      <c r="W26" s="185"/>
      <c r="X26" s="186"/>
      <c r="Y26" s="120" t="s">
        <v>15</v>
      </c>
      <c r="Z26" s="121"/>
      <c r="AA26" s="171"/>
      <c r="AB26" s="692" t="s">
        <v>466</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9"/>
      <c r="Z27" s="86"/>
      <c r="AA27" s="87"/>
      <c r="AB27" s="267" t="s">
        <v>12</v>
      </c>
      <c r="AC27" s="268"/>
      <c r="AD27" s="269"/>
      <c r="AE27" s="282" t="s">
        <v>69</v>
      </c>
      <c r="AF27" s="283"/>
      <c r="AG27" s="283"/>
      <c r="AH27" s="283"/>
      <c r="AI27" s="284"/>
      <c r="AJ27" s="282" t="s">
        <v>70</v>
      </c>
      <c r="AK27" s="283"/>
      <c r="AL27" s="283"/>
      <c r="AM27" s="283"/>
      <c r="AN27" s="284"/>
      <c r="AO27" s="282" t="s">
        <v>71</v>
      </c>
      <c r="AP27" s="283"/>
      <c r="AQ27" s="283"/>
      <c r="AR27" s="283"/>
      <c r="AS27" s="284"/>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8"/>
      <c r="B29" s="216"/>
      <c r="C29" s="216"/>
      <c r="D29" s="216"/>
      <c r="E29" s="216"/>
      <c r="F29" s="217"/>
      <c r="G29" s="321"/>
      <c r="H29" s="288"/>
      <c r="I29" s="288"/>
      <c r="J29" s="288"/>
      <c r="K29" s="288"/>
      <c r="L29" s="288"/>
      <c r="M29" s="288"/>
      <c r="N29" s="288"/>
      <c r="O29" s="289"/>
      <c r="P29" s="256"/>
      <c r="Q29" s="182"/>
      <c r="R29" s="182"/>
      <c r="S29" s="182"/>
      <c r="T29" s="182"/>
      <c r="U29" s="182"/>
      <c r="V29" s="182"/>
      <c r="W29" s="182"/>
      <c r="X29" s="183"/>
      <c r="Y29" s="293" t="s">
        <v>14</v>
      </c>
      <c r="Z29" s="294"/>
      <c r="AA29" s="295"/>
      <c r="AB29" s="670"/>
      <c r="AC29" s="296"/>
      <c r="AD29" s="296"/>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0"/>
      <c r="H30" s="291"/>
      <c r="I30" s="291"/>
      <c r="J30" s="291"/>
      <c r="K30" s="291"/>
      <c r="L30" s="291"/>
      <c r="M30" s="291"/>
      <c r="N30" s="291"/>
      <c r="O30" s="292"/>
      <c r="P30" s="277"/>
      <c r="Q30" s="277"/>
      <c r="R30" s="277"/>
      <c r="S30" s="277"/>
      <c r="T30" s="277"/>
      <c r="U30" s="277"/>
      <c r="V30" s="277"/>
      <c r="W30" s="277"/>
      <c r="X30" s="278"/>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0"/>
      <c r="B31" s="681"/>
      <c r="C31" s="681"/>
      <c r="D31" s="681"/>
      <c r="E31" s="681"/>
      <c r="F31" s="682"/>
      <c r="G31" s="322"/>
      <c r="H31" s="323"/>
      <c r="I31" s="323"/>
      <c r="J31" s="323"/>
      <c r="K31" s="323"/>
      <c r="L31" s="323"/>
      <c r="M31" s="323"/>
      <c r="N31" s="323"/>
      <c r="O31" s="324"/>
      <c r="P31" s="185"/>
      <c r="Q31" s="185"/>
      <c r="R31" s="185"/>
      <c r="S31" s="185"/>
      <c r="T31" s="185"/>
      <c r="U31" s="185"/>
      <c r="V31" s="185"/>
      <c r="W31" s="185"/>
      <c r="X31" s="186"/>
      <c r="Y31" s="120" t="s">
        <v>15</v>
      </c>
      <c r="Z31" s="121"/>
      <c r="AA31" s="171"/>
      <c r="AB31" s="692" t="s">
        <v>465</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9"/>
      <c r="Z32" s="86"/>
      <c r="AA32" s="87"/>
      <c r="AB32" s="267" t="s">
        <v>12</v>
      </c>
      <c r="AC32" s="268"/>
      <c r="AD32" s="269"/>
      <c r="AE32" s="282" t="s">
        <v>69</v>
      </c>
      <c r="AF32" s="283"/>
      <c r="AG32" s="283"/>
      <c r="AH32" s="283"/>
      <c r="AI32" s="284"/>
      <c r="AJ32" s="282" t="s">
        <v>70</v>
      </c>
      <c r="AK32" s="283"/>
      <c r="AL32" s="283"/>
      <c r="AM32" s="283"/>
      <c r="AN32" s="284"/>
      <c r="AO32" s="282" t="s">
        <v>71</v>
      </c>
      <c r="AP32" s="283"/>
      <c r="AQ32" s="283"/>
      <c r="AR32" s="283"/>
      <c r="AS32" s="284"/>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8"/>
      <c r="B34" s="216"/>
      <c r="C34" s="216"/>
      <c r="D34" s="216"/>
      <c r="E34" s="216"/>
      <c r="F34" s="217"/>
      <c r="G34" s="321"/>
      <c r="H34" s="288"/>
      <c r="I34" s="288"/>
      <c r="J34" s="288"/>
      <c r="K34" s="288"/>
      <c r="L34" s="288"/>
      <c r="M34" s="288"/>
      <c r="N34" s="288"/>
      <c r="O34" s="289"/>
      <c r="P34" s="256"/>
      <c r="Q34" s="182"/>
      <c r="R34" s="182"/>
      <c r="S34" s="182"/>
      <c r="T34" s="182"/>
      <c r="U34" s="182"/>
      <c r="V34" s="182"/>
      <c r="W34" s="182"/>
      <c r="X34" s="183"/>
      <c r="Y34" s="293" t="s">
        <v>14</v>
      </c>
      <c r="Z34" s="294"/>
      <c r="AA34" s="295"/>
      <c r="AB34" s="670"/>
      <c r="AC34" s="296"/>
      <c r="AD34" s="296"/>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0"/>
      <c r="H35" s="291"/>
      <c r="I35" s="291"/>
      <c r="J35" s="291"/>
      <c r="K35" s="291"/>
      <c r="L35" s="291"/>
      <c r="M35" s="291"/>
      <c r="N35" s="291"/>
      <c r="O35" s="292"/>
      <c r="P35" s="277"/>
      <c r="Q35" s="277"/>
      <c r="R35" s="277"/>
      <c r="S35" s="277"/>
      <c r="T35" s="277"/>
      <c r="U35" s="277"/>
      <c r="V35" s="277"/>
      <c r="W35" s="277"/>
      <c r="X35" s="278"/>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0"/>
      <c r="B36" s="681"/>
      <c r="C36" s="681"/>
      <c r="D36" s="681"/>
      <c r="E36" s="681"/>
      <c r="F36" s="682"/>
      <c r="G36" s="322"/>
      <c r="H36" s="323"/>
      <c r="I36" s="323"/>
      <c r="J36" s="323"/>
      <c r="K36" s="323"/>
      <c r="L36" s="323"/>
      <c r="M36" s="323"/>
      <c r="N36" s="323"/>
      <c r="O36" s="324"/>
      <c r="P36" s="185"/>
      <c r="Q36" s="185"/>
      <c r="R36" s="185"/>
      <c r="S36" s="185"/>
      <c r="T36" s="185"/>
      <c r="U36" s="185"/>
      <c r="V36" s="185"/>
      <c r="W36" s="185"/>
      <c r="X36" s="186"/>
      <c r="Y36" s="120" t="s">
        <v>15</v>
      </c>
      <c r="Z36" s="121"/>
      <c r="AA36" s="171"/>
      <c r="AB36" s="692" t="s">
        <v>466</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9"/>
      <c r="Z37" s="86"/>
      <c r="AA37" s="87"/>
      <c r="AB37" s="267" t="s">
        <v>12</v>
      </c>
      <c r="AC37" s="268"/>
      <c r="AD37" s="269"/>
      <c r="AE37" s="282" t="s">
        <v>69</v>
      </c>
      <c r="AF37" s="283"/>
      <c r="AG37" s="283"/>
      <c r="AH37" s="283"/>
      <c r="AI37" s="284"/>
      <c r="AJ37" s="282" t="s">
        <v>70</v>
      </c>
      <c r="AK37" s="283"/>
      <c r="AL37" s="283"/>
      <c r="AM37" s="283"/>
      <c r="AN37" s="284"/>
      <c r="AO37" s="282" t="s">
        <v>71</v>
      </c>
      <c r="AP37" s="283"/>
      <c r="AQ37" s="283"/>
      <c r="AR37" s="283"/>
      <c r="AS37" s="284"/>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8"/>
      <c r="B39" s="216"/>
      <c r="C39" s="216"/>
      <c r="D39" s="216"/>
      <c r="E39" s="216"/>
      <c r="F39" s="217"/>
      <c r="G39" s="321"/>
      <c r="H39" s="288"/>
      <c r="I39" s="288"/>
      <c r="J39" s="288"/>
      <c r="K39" s="288"/>
      <c r="L39" s="288"/>
      <c r="M39" s="288"/>
      <c r="N39" s="288"/>
      <c r="O39" s="289"/>
      <c r="P39" s="256"/>
      <c r="Q39" s="182"/>
      <c r="R39" s="182"/>
      <c r="S39" s="182"/>
      <c r="T39" s="182"/>
      <c r="U39" s="182"/>
      <c r="V39" s="182"/>
      <c r="W39" s="182"/>
      <c r="X39" s="183"/>
      <c r="Y39" s="293" t="s">
        <v>14</v>
      </c>
      <c r="Z39" s="294"/>
      <c r="AA39" s="295"/>
      <c r="AB39" s="670"/>
      <c r="AC39" s="296"/>
      <c r="AD39" s="296"/>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0"/>
      <c r="H40" s="291"/>
      <c r="I40" s="291"/>
      <c r="J40" s="291"/>
      <c r="K40" s="291"/>
      <c r="L40" s="291"/>
      <c r="M40" s="291"/>
      <c r="N40" s="291"/>
      <c r="O40" s="292"/>
      <c r="P40" s="277"/>
      <c r="Q40" s="277"/>
      <c r="R40" s="277"/>
      <c r="S40" s="277"/>
      <c r="T40" s="277"/>
      <c r="U40" s="277"/>
      <c r="V40" s="277"/>
      <c r="W40" s="277"/>
      <c r="X40" s="278"/>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0"/>
      <c r="B41" s="681"/>
      <c r="C41" s="681"/>
      <c r="D41" s="681"/>
      <c r="E41" s="681"/>
      <c r="F41" s="682"/>
      <c r="G41" s="322"/>
      <c r="H41" s="323"/>
      <c r="I41" s="323"/>
      <c r="J41" s="323"/>
      <c r="K41" s="323"/>
      <c r="L41" s="323"/>
      <c r="M41" s="323"/>
      <c r="N41" s="323"/>
      <c r="O41" s="324"/>
      <c r="P41" s="185"/>
      <c r="Q41" s="185"/>
      <c r="R41" s="185"/>
      <c r="S41" s="185"/>
      <c r="T41" s="185"/>
      <c r="U41" s="185"/>
      <c r="V41" s="185"/>
      <c r="W41" s="185"/>
      <c r="X41" s="186"/>
      <c r="Y41" s="120" t="s">
        <v>15</v>
      </c>
      <c r="Z41" s="121"/>
      <c r="AA41" s="171"/>
      <c r="AB41" s="692" t="s">
        <v>466</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9"/>
      <c r="Z42" s="86"/>
      <c r="AA42" s="87"/>
      <c r="AB42" s="267" t="s">
        <v>12</v>
      </c>
      <c r="AC42" s="268"/>
      <c r="AD42" s="269"/>
      <c r="AE42" s="282" t="s">
        <v>69</v>
      </c>
      <c r="AF42" s="283"/>
      <c r="AG42" s="283"/>
      <c r="AH42" s="283"/>
      <c r="AI42" s="284"/>
      <c r="AJ42" s="282" t="s">
        <v>70</v>
      </c>
      <c r="AK42" s="283"/>
      <c r="AL42" s="283"/>
      <c r="AM42" s="283"/>
      <c r="AN42" s="284"/>
      <c r="AO42" s="282" t="s">
        <v>71</v>
      </c>
      <c r="AP42" s="283"/>
      <c r="AQ42" s="283"/>
      <c r="AR42" s="283"/>
      <c r="AS42" s="284"/>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8"/>
      <c r="B44" s="216"/>
      <c r="C44" s="216"/>
      <c r="D44" s="216"/>
      <c r="E44" s="216"/>
      <c r="F44" s="217"/>
      <c r="G44" s="321"/>
      <c r="H44" s="288"/>
      <c r="I44" s="288"/>
      <c r="J44" s="288"/>
      <c r="K44" s="288"/>
      <c r="L44" s="288"/>
      <c r="M44" s="288"/>
      <c r="N44" s="288"/>
      <c r="O44" s="289"/>
      <c r="P44" s="256"/>
      <c r="Q44" s="182"/>
      <c r="R44" s="182"/>
      <c r="S44" s="182"/>
      <c r="T44" s="182"/>
      <c r="U44" s="182"/>
      <c r="V44" s="182"/>
      <c r="W44" s="182"/>
      <c r="X44" s="183"/>
      <c r="Y44" s="293" t="s">
        <v>14</v>
      </c>
      <c r="Z44" s="294"/>
      <c r="AA44" s="295"/>
      <c r="AB44" s="670"/>
      <c r="AC44" s="296"/>
      <c r="AD44" s="296"/>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0"/>
      <c r="H45" s="291"/>
      <c r="I45" s="291"/>
      <c r="J45" s="291"/>
      <c r="K45" s="291"/>
      <c r="L45" s="291"/>
      <c r="M45" s="291"/>
      <c r="N45" s="291"/>
      <c r="O45" s="292"/>
      <c r="P45" s="277"/>
      <c r="Q45" s="277"/>
      <c r="R45" s="277"/>
      <c r="S45" s="277"/>
      <c r="T45" s="277"/>
      <c r="U45" s="277"/>
      <c r="V45" s="277"/>
      <c r="W45" s="277"/>
      <c r="X45" s="278"/>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0"/>
      <c r="B46" s="681"/>
      <c r="C46" s="681"/>
      <c r="D46" s="681"/>
      <c r="E46" s="681"/>
      <c r="F46" s="682"/>
      <c r="G46" s="322"/>
      <c r="H46" s="323"/>
      <c r="I46" s="323"/>
      <c r="J46" s="323"/>
      <c r="K46" s="323"/>
      <c r="L46" s="323"/>
      <c r="M46" s="323"/>
      <c r="N46" s="323"/>
      <c r="O46" s="324"/>
      <c r="P46" s="185"/>
      <c r="Q46" s="185"/>
      <c r="R46" s="185"/>
      <c r="S46" s="185"/>
      <c r="T46" s="185"/>
      <c r="U46" s="185"/>
      <c r="V46" s="185"/>
      <c r="W46" s="185"/>
      <c r="X46" s="186"/>
      <c r="Y46" s="120" t="s">
        <v>15</v>
      </c>
      <c r="Z46" s="121"/>
      <c r="AA46" s="171"/>
      <c r="AB46" s="692" t="s">
        <v>466</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9"/>
      <c r="Z47" s="86"/>
      <c r="AA47" s="87"/>
      <c r="AB47" s="267" t="s">
        <v>12</v>
      </c>
      <c r="AC47" s="268"/>
      <c r="AD47" s="269"/>
      <c r="AE47" s="282" t="s">
        <v>69</v>
      </c>
      <c r="AF47" s="283"/>
      <c r="AG47" s="283"/>
      <c r="AH47" s="283"/>
      <c r="AI47" s="284"/>
      <c r="AJ47" s="282" t="s">
        <v>70</v>
      </c>
      <c r="AK47" s="283"/>
      <c r="AL47" s="283"/>
      <c r="AM47" s="283"/>
      <c r="AN47" s="284"/>
      <c r="AO47" s="282" t="s">
        <v>71</v>
      </c>
      <c r="AP47" s="283"/>
      <c r="AQ47" s="283"/>
      <c r="AR47" s="283"/>
      <c r="AS47" s="284"/>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8"/>
      <c r="B49" s="216"/>
      <c r="C49" s="216"/>
      <c r="D49" s="216"/>
      <c r="E49" s="216"/>
      <c r="F49" s="217"/>
      <c r="G49" s="321"/>
      <c r="H49" s="288"/>
      <c r="I49" s="288"/>
      <c r="J49" s="288"/>
      <c r="K49" s="288"/>
      <c r="L49" s="288"/>
      <c r="M49" s="288"/>
      <c r="N49" s="288"/>
      <c r="O49" s="289"/>
      <c r="P49" s="256"/>
      <c r="Q49" s="182"/>
      <c r="R49" s="182"/>
      <c r="S49" s="182"/>
      <c r="T49" s="182"/>
      <c r="U49" s="182"/>
      <c r="V49" s="182"/>
      <c r="W49" s="182"/>
      <c r="X49" s="183"/>
      <c r="Y49" s="293" t="s">
        <v>14</v>
      </c>
      <c r="Z49" s="294"/>
      <c r="AA49" s="295"/>
      <c r="AB49" s="670"/>
      <c r="AC49" s="296"/>
      <c r="AD49" s="296"/>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0"/>
      <c r="H50" s="291"/>
      <c r="I50" s="291"/>
      <c r="J50" s="291"/>
      <c r="K50" s="291"/>
      <c r="L50" s="291"/>
      <c r="M50" s="291"/>
      <c r="N50" s="291"/>
      <c r="O50" s="292"/>
      <c r="P50" s="277"/>
      <c r="Q50" s="277"/>
      <c r="R50" s="277"/>
      <c r="S50" s="277"/>
      <c r="T50" s="277"/>
      <c r="U50" s="277"/>
      <c r="V50" s="277"/>
      <c r="W50" s="277"/>
      <c r="X50" s="278"/>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0"/>
      <c r="B51" s="681"/>
      <c r="C51" s="681"/>
      <c r="D51" s="681"/>
      <c r="E51" s="681"/>
      <c r="F51" s="682"/>
      <c r="G51" s="322"/>
      <c r="H51" s="323"/>
      <c r="I51" s="323"/>
      <c r="J51" s="323"/>
      <c r="K51" s="323"/>
      <c r="L51" s="323"/>
      <c r="M51" s="323"/>
      <c r="N51" s="323"/>
      <c r="O51" s="324"/>
      <c r="P51" s="185"/>
      <c r="Q51" s="185"/>
      <c r="R51" s="185"/>
      <c r="S51" s="185"/>
      <c r="T51" s="185"/>
      <c r="U51" s="185"/>
      <c r="V51" s="185"/>
      <c r="W51" s="185"/>
      <c r="X51" s="186"/>
      <c r="Y51" s="120" t="s">
        <v>15</v>
      </c>
      <c r="Z51" s="121"/>
      <c r="AA51" s="171"/>
      <c r="AB51" s="701" t="s">
        <v>465</v>
      </c>
      <c r="AC51" s="702"/>
      <c r="AD51" s="702"/>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06"/>
      <c r="B3" s="707"/>
      <c r="C3" s="707"/>
      <c r="D3" s="707"/>
      <c r="E3" s="707"/>
      <c r="F3" s="70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06"/>
      <c r="B4" s="707"/>
      <c r="C4" s="707"/>
      <c r="D4" s="707"/>
      <c r="E4" s="707"/>
      <c r="F4" s="70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06"/>
      <c r="B5" s="707"/>
      <c r="C5" s="707"/>
      <c r="D5" s="707"/>
      <c r="E5" s="707"/>
      <c r="F5" s="70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6"/>
      <c r="B6" s="707"/>
      <c r="C6" s="707"/>
      <c r="D6" s="707"/>
      <c r="E6" s="707"/>
      <c r="F6" s="70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6"/>
      <c r="B7" s="707"/>
      <c r="C7" s="707"/>
      <c r="D7" s="707"/>
      <c r="E7" s="707"/>
      <c r="F7" s="70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6"/>
      <c r="B8" s="707"/>
      <c r="C8" s="707"/>
      <c r="D8" s="707"/>
      <c r="E8" s="707"/>
      <c r="F8" s="70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6"/>
      <c r="B9" s="707"/>
      <c r="C9" s="707"/>
      <c r="D9" s="707"/>
      <c r="E9" s="707"/>
      <c r="F9" s="70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6"/>
      <c r="B10" s="707"/>
      <c r="C10" s="707"/>
      <c r="D10" s="707"/>
      <c r="E10" s="707"/>
      <c r="F10" s="70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6"/>
      <c r="B11" s="707"/>
      <c r="C11" s="707"/>
      <c r="D11" s="707"/>
      <c r="E11" s="707"/>
      <c r="F11" s="70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6"/>
      <c r="B12" s="707"/>
      <c r="C12" s="707"/>
      <c r="D12" s="707"/>
      <c r="E12" s="707"/>
      <c r="F12" s="70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6"/>
      <c r="B13" s="707"/>
      <c r="C13" s="707"/>
      <c r="D13" s="707"/>
      <c r="E13" s="707"/>
      <c r="F13" s="70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6"/>
      <c r="B14" s="707"/>
      <c r="C14" s="707"/>
      <c r="D14" s="707"/>
      <c r="E14" s="707"/>
      <c r="F14" s="70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6"/>
      <c r="B15" s="707"/>
      <c r="C15" s="707"/>
      <c r="D15" s="707"/>
      <c r="E15" s="707"/>
      <c r="F15" s="708"/>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06"/>
      <c r="B16" s="707"/>
      <c r="C16" s="707"/>
      <c r="D16" s="707"/>
      <c r="E16" s="707"/>
      <c r="F16" s="70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06"/>
      <c r="B17" s="707"/>
      <c r="C17" s="707"/>
      <c r="D17" s="707"/>
      <c r="E17" s="707"/>
      <c r="F17" s="70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06"/>
      <c r="B18" s="707"/>
      <c r="C18" s="707"/>
      <c r="D18" s="707"/>
      <c r="E18" s="707"/>
      <c r="F18" s="70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6"/>
      <c r="B19" s="707"/>
      <c r="C19" s="707"/>
      <c r="D19" s="707"/>
      <c r="E19" s="707"/>
      <c r="F19" s="70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6"/>
      <c r="B20" s="707"/>
      <c r="C20" s="707"/>
      <c r="D20" s="707"/>
      <c r="E20" s="707"/>
      <c r="F20" s="70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6"/>
      <c r="B21" s="707"/>
      <c r="C21" s="707"/>
      <c r="D21" s="707"/>
      <c r="E21" s="707"/>
      <c r="F21" s="70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6"/>
      <c r="B22" s="707"/>
      <c r="C22" s="707"/>
      <c r="D22" s="707"/>
      <c r="E22" s="707"/>
      <c r="F22" s="70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6"/>
      <c r="B23" s="707"/>
      <c r="C23" s="707"/>
      <c r="D23" s="707"/>
      <c r="E23" s="707"/>
      <c r="F23" s="70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6"/>
      <c r="B24" s="707"/>
      <c r="C24" s="707"/>
      <c r="D24" s="707"/>
      <c r="E24" s="707"/>
      <c r="F24" s="70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6"/>
      <c r="B25" s="707"/>
      <c r="C25" s="707"/>
      <c r="D25" s="707"/>
      <c r="E25" s="707"/>
      <c r="F25" s="70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6"/>
      <c r="B26" s="707"/>
      <c r="C26" s="707"/>
      <c r="D26" s="707"/>
      <c r="E26" s="707"/>
      <c r="F26" s="70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6"/>
      <c r="B27" s="707"/>
      <c r="C27" s="707"/>
      <c r="D27" s="707"/>
      <c r="E27" s="707"/>
      <c r="F27" s="70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6"/>
      <c r="B28" s="707"/>
      <c r="C28" s="707"/>
      <c r="D28" s="707"/>
      <c r="E28" s="707"/>
      <c r="F28" s="708"/>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06"/>
      <c r="B29" s="707"/>
      <c r="C29" s="707"/>
      <c r="D29" s="707"/>
      <c r="E29" s="707"/>
      <c r="F29" s="70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06"/>
      <c r="B30" s="707"/>
      <c r="C30" s="707"/>
      <c r="D30" s="707"/>
      <c r="E30" s="707"/>
      <c r="F30" s="70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06"/>
      <c r="B31" s="707"/>
      <c r="C31" s="707"/>
      <c r="D31" s="707"/>
      <c r="E31" s="707"/>
      <c r="F31" s="70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6"/>
      <c r="B32" s="707"/>
      <c r="C32" s="707"/>
      <c r="D32" s="707"/>
      <c r="E32" s="707"/>
      <c r="F32" s="70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6"/>
      <c r="B33" s="707"/>
      <c r="C33" s="707"/>
      <c r="D33" s="707"/>
      <c r="E33" s="707"/>
      <c r="F33" s="70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6"/>
      <c r="B34" s="707"/>
      <c r="C34" s="707"/>
      <c r="D34" s="707"/>
      <c r="E34" s="707"/>
      <c r="F34" s="70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6"/>
      <c r="B35" s="707"/>
      <c r="C35" s="707"/>
      <c r="D35" s="707"/>
      <c r="E35" s="707"/>
      <c r="F35" s="70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6"/>
      <c r="B36" s="707"/>
      <c r="C36" s="707"/>
      <c r="D36" s="707"/>
      <c r="E36" s="707"/>
      <c r="F36" s="70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6"/>
      <c r="B37" s="707"/>
      <c r="C37" s="707"/>
      <c r="D37" s="707"/>
      <c r="E37" s="707"/>
      <c r="F37" s="70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6"/>
      <c r="B38" s="707"/>
      <c r="C38" s="707"/>
      <c r="D38" s="707"/>
      <c r="E38" s="707"/>
      <c r="F38" s="70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6"/>
      <c r="B39" s="707"/>
      <c r="C39" s="707"/>
      <c r="D39" s="707"/>
      <c r="E39" s="707"/>
      <c r="F39" s="70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6"/>
      <c r="B40" s="707"/>
      <c r="C40" s="707"/>
      <c r="D40" s="707"/>
      <c r="E40" s="707"/>
      <c r="F40" s="70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6"/>
      <c r="B41" s="707"/>
      <c r="C41" s="707"/>
      <c r="D41" s="707"/>
      <c r="E41" s="707"/>
      <c r="F41" s="708"/>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06"/>
      <c r="B42" s="707"/>
      <c r="C42" s="707"/>
      <c r="D42" s="707"/>
      <c r="E42" s="707"/>
      <c r="F42" s="70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06"/>
      <c r="B43" s="707"/>
      <c r="C43" s="707"/>
      <c r="D43" s="707"/>
      <c r="E43" s="707"/>
      <c r="F43" s="70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706"/>
      <c r="B44" s="707"/>
      <c r="C44" s="707"/>
      <c r="D44" s="707"/>
      <c r="E44" s="707"/>
      <c r="F44" s="70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6"/>
      <c r="B45" s="707"/>
      <c r="C45" s="707"/>
      <c r="D45" s="707"/>
      <c r="E45" s="707"/>
      <c r="F45" s="70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6"/>
      <c r="B46" s="707"/>
      <c r="C46" s="707"/>
      <c r="D46" s="707"/>
      <c r="E46" s="707"/>
      <c r="F46" s="70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6"/>
      <c r="B47" s="707"/>
      <c r="C47" s="707"/>
      <c r="D47" s="707"/>
      <c r="E47" s="707"/>
      <c r="F47" s="70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6"/>
      <c r="B48" s="707"/>
      <c r="C48" s="707"/>
      <c r="D48" s="707"/>
      <c r="E48" s="707"/>
      <c r="F48" s="70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6"/>
      <c r="B49" s="707"/>
      <c r="C49" s="707"/>
      <c r="D49" s="707"/>
      <c r="E49" s="707"/>
      <c r="F49" s="70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6"/>
      <c r="B50" s="707"/>
      <c r="C50" s="707"/>
      <c r="D50" s="707"/>
      <c r="E50" s="707"/>
      <c r="F50" s="70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6"/>
      <c r="B51" s="707"/>
      <c r="C51" s="707"/>
      <c r="D51" s="707"/>
      <c r="E51" s="707"/>
      <c r="F51" s="70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6"/>
      <c r="B52" s="707"/>
      <c r="C52" s="707"/>
      <c r="D52" s="707"/>
      <c r="E52" s="707"/>
      <c r="F52" s="70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06"/>
      <c r="B56" s="707"/>
      <c r="C56" s="707"/>
      <c r="D56" s="707"/>
      <c r="E56" s="707"/>
      <c r="F56" s="70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06"/>
      <c r="B57" s="707"/>
      <c r="C57" s="707"/>
      <c r="D57" s="707"/>
      <c r="E57" s="707"/>
      <c r="F57" s="70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706"/>
      <c r="B58" s="707"/>
      <c r="C58" s="707"/>
      <c r="D58" s="707"/>
      <c r="E58" s="707"/>
      <c r="F58" s="70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6"/>
      <c r="B59" s="707"/>
      <c r="C59" s="707"/>
      <c r="D59" s="707"/>
      <c r="E59" s="707"/>
      <c r="F59" s="70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6"/>
      <c r="B60" s="707"/>
      <c r="C60" s="707"/>
      <c r="D60" s="707"/>
      <c r="E60" s="707"/>
      <c r="F60" s="70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6"/>
      <c r="B61" s="707"/>
      <c r="C61" s="707"/>
      <c r="D61" s="707"/>
      <c r="E61" s="707"/>
      <c r="F61" s="70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6"/>
      <c r="B62" s="707"/>
      <c r="C62" s="707"/>
      <c r="D62" s="707"/>
      <c r="E62" s="707"/>
      <c r="F62" s="70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6"/>
      <c r="B63" s="707"/>
      <c r="C63" s="707"/>
      <c r="D63" s="707"/>
      <c r="E63" s="707"/>
      <c r="F63" s="70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6"/>
      <c r="B64" s="707"/>
      <c r="C64" s="707"/>
      <c r="D64" s="707"/>
      <c r="E64" s="707"/>
      <c r="F64" s="70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6"/>
      <c r="B65" s="707"/>
      <c r="C65" s="707"/>
      <c r="D65" s="707"/>
      <c r="E65" s="707"/>
      <c r="F65" s="70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6"/>
      <c r="B66" s="707"/>
      <c r="C66" s="707"/>
      <c r="D66" s="707"/>
      <c r="E66" s="707"/>
      <c r="F66" s="70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6"/>
      <c r="B67" s="707"/>
      <c r="C67" s="707"/>
      <c r="D67" s="707"/>
      <c r="E67" s="707"/>
      <c r="F67" s="70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6"/>
      <c r="B68" s="707"/>
      <c r="C68" s="707"/>
      <c r="D68" s="707"/>
      <c r="E68" s="707"/>
      <c r="F68" s="708"/>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06"/>
      <c r="B69" s="707"/>
      <c r="C69" s="707"/>
      <c r="D69" s="707"/>
      <c r="E69" s="707"/>
      <c r="F69" s="70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06"/>
      <c r="B70" s="707"/>
      <c r="C70" s="707"/>
      <c r="D70" s="707"/>
      <c r="E70" s="707"/>
      <c r="F70" s="70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706"/>
      <c r="B71" s="707"/>
      <c r="C71" s="707"/>
      <c r="D71" s="707"/>
      <c r="E71" s="707"/>
      <c r="F71" s="70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6"/>
      <c r="B72" s="707"/>
      <c r="C72" s="707"/>
      <c r="D72" s="707"/>
      <c r="E72" s="707"/>
      <c r="F72" s="70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6"/>
      <c r="B73" s="707"/>
      <c r="C73" s="707"/>
      <c r="D73" s="707"/>
      <c r="E73" s="707"/>
      <c r="F73" s="70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6"/>
      <c r="B74" s="707"/>
      <c r="C74" s="707"/>
      <c r="D74" s="707"/>
      <c r="E74" s="707"/>
      <c r="F74" s="70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6"/>
      <c r="B75" s="707"/>
      <c r="C75" s="707"/>
      <c r="D75" s="707"/>
      <c r="E75" s="707"/>
      <c r="F75" s="70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6"/>
      <c r="B76" s="707"/>
      <c r="C76" s="707"/>
      <c r="D76" s="707"/>
      <c r="E76" s="707"/>
      <c r="F76" s="70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6"/>
      <c r="B77" s="707"/>
      <c r="C77" s="707"/>
      <c r="D77" s="707"/>
      <c r="E77" s="707"/>
      <c r="F77" s="70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6"/>
      <c r="B78" s="707"/>
      <c r="C78" s="707"/>
      <c r="D78" s="707"/>
      <c r="E78" s="707"/>
      <c r="F78" s="70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6"/>
      <c r="B79" s="707"/>
      <c r="C79" s="707"/>
      <c r="D79" s="707"/>
      <c r="E79" s="707"/>
      <c r="F79" s="70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6"/>
      <c r="B80" s="707"/>
      <c r="C80" s="707"/>
      <c r="D80" s="707"/>
      <c r="E80" s="707"/>
      <c r="F80" s="70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6"/>
      <c r="B81" s="707"/>
      <c r="C81" s="707"/>
      <c r="D81" s="707"/>
      <c r="E81" s="707"/>
      <c r="F81" s="708"/>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06"/>
      <c r="B82" s="707"/>
      <c r="C82" s="707"/>
      <c r="D82" s="707"/>
      <c r="E82" s="707"/>
      <c r="F82" s="70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06"/>
      <c r="B83" s="707"/>
      <c r="C83" s="707"/>
      <c r="D83" s="707"/>
      <c r="E83" s="707"/>
      <c r="F83" s="70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706"/>
      <c r="B84" s="707"/>
      <c r="C84" s="707"/>
      <c r="D84" s="707"/>
      <c r="E84" s="707"/>
      <c r="F84" s="70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6"/>
      <c r="B85" s="707"/>
      <c r="C85" s="707"/>
      <c r="D85" s="707"/>
      <c r="E85" s="707"/>
      <c r="F85" s="70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6"/>
      <c r="B86" s="707"/>
      <c r="C86" s="707"/>
      <c r="D86" s="707"/>
      <c r="E86" s="707"/>
      <c r="F86" s="70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6"/>
      <c r="B87" s="707"/>
      <c r="C87" s="707"/>
      <c r="D87" s="707"/>
      <c r="E87" s="707"/>
      <c r="F87" s="70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6"/>
      <c r="B88" s="707"/>
      <c r="C88" s="707"/>
      <c r="D88" s="707"/>
      <c r="E88" s="707"/>
      <c r="F88" s="70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6"/>
      <c r="B89" s="707"/>
      <c r="C89" s="707"/>
      <c r="D89" s="707"/>
      <c r="E89" s="707"/>
      <c r="F89" s="70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6"/>
      <c r="B90" s="707"/>
      <c r="C90" s="707"/>
      <c r="D90" s="707"/>
      <c r="E90" s="707"/>
      <c r="F90" s="70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6"/>
      <c r="B91" s="707"/>
      <c r="C91" s="707"/>
      <c r="D91" s="707"/>
      <c r="E91" s="707"/>
      <c r="F91" s="70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6"/>
      <c r="B92" s="707"/>
      <c r="C92" s="707"/>
      <c r="D92" s="707"/>
      <c r="E92" s="707"/>
      <c r="F92" s="70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6"/>
      <c r="B93" s="707"/>
      <c r="C93" s="707"/>
      <c r="D93" s="707"/>
      <c r="E93" s="707"/>
      <c r="F93" s="70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6"/>
      <c r="B94" s="707"/>
      <c r="C94" s="707"/>
      <c r="D94" s="707"/>
      <c r="E94" s="707"/>
      <c r="F94" s="708"/>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06"/>
      <c r="B95" s="707"/>
      <c r="C95" s="707"/>
      <c r="D95" s="707"/>
      <c r="E95" s="707"/>
      <c r="F95" s="70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06"/>
      <c r="B96" s="707"/>
      <c r="C96" s="707"/>
      <c r="D96" s="707"/>
      <c r="E96" s="707"/>
      <c r="F96" s="70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706"/>
      <c r="B97" s="707"/>
      <c r="C97" s="707"/>
      <c r="D97" s="707"/>
      <c r="E97" s="707"/>
      <c r="F97" s="70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6"/>
      <c r="B98" s="707"/>
      <c r="C98" s="707"/>
      <c r="D98" s="707"/>
      <c r="E98" s="707"/>
      <c r="F98" s="70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6"/>
      <c r="B99" s="707"/>
      <c r="C99" s="707"/>
      <c r="D99" s="707"/>
      <c r="E99" s="707"/>
      <c r="F99" s="70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6"/>
      <c r="B100" s="707"/>
      <c r="C100" s="707"/>
      <c r="D100" s="707"/>
      <c r="E100" s="707"/>
      <c r="F100" s="70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6"/>
      <c r="B101" s="707"/>
      <c r="C101" s="707"/>
      <c r="D101" s="707"/>
      <c r="E101" s="707"/>
      <c r="F101" s="70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6"/>
      <c r="B102" s="707"/>
      <c r="C102" s="707"/>
      <c r="D102" s="707"/>
      <c r="E102" s="707"/>
      <c r="F102" s="70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6"/>
      <c r="B103" s="707"/>
      <c r="C103" s="707"/>
      <c r="D103" s="707"/>
      <c r="E103" s="707"/>
      <c r="F103" s="70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6"/>
      <c r="B104" s="707"/>
      <c r="C104" s="707"/>
      <c r="D104" s="707"/>
      <c r="E104" s="707"/>
      <c r="F104" s="70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6"/>
      <c r="B105" s="707"/>
      <c r="C105" s="707"/>
      <c r="D105" s="707"/>
      <c r="E105" s="707"/>
      <c r="F105" s="70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06"/>
      <c r="B109" s="707"/>
      <c r="C109" s="707"/>
      <c r="D109" s="707"/>
      <c r="E109" s="707"/>
      <c r="F109" s="70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06"/>
      <c r="B110" s="707"/>
      <c r="C110" s="707"/>
      <c r="D110" s="707"/>
      <c r="E110" s="707"/>
      <c r="F110" s="70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706"/>
      <c r="B111" s="707"/>
      <c r="C111" s="707"/>
      <c r="D111" s="707"/>
      <c r="E111" s="707"/>
      <c r="F111" s="70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6"/>
      <c r="B112" s="707"/>
      <c r="C112" s="707"/>
      <c r="D112" s="707"/>
      <c r="E112" s="707"/>
      <c r="F112" s="70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6"/>
      <c r="B113" s="707"/>
      <c r="C113" s="707"/>
      <c r="D113" s="707"/>
      <c r="E113" s="707"/>
      <c r="F113" s="70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6"/>
      <c r="B114" s="707"/>
      <c r="C114" s="707"/>
      <c r="D114" s="707"/>
      <c r="E114" s="707"/>
      <c r="F114" s="70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6"/>
      <c r="B115" s="707"/>
      <c r="C115" s="707"/>
      <c r="D115" s="707"/>
      <c r="E115" s="707"/>
      <c r="F115" s="70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6"/>
      <c r="B116" s="707"/>
      <c r="C116" s="707"/>
      <c r="D116" s="707"/>
      <c r="E116" s="707"/>
      <c r="F116" s="70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6"/>
      <c r="B117" s="707"/>
      <c r="C117" s="707"/>
      <c r="D117" s="707"/>
      <c r="E117" s="707"/>
      <c r="F117" s="70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6"/>
      <c r="B118" s="707"/>
      <c r="C118" s="707"/>
      <c r="D118" s="707"/>
      <c r="E118" s="707"/>
      <c r="F118" s="70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6"/>
      <c r="B119" s="707"/>
      <c r="C119" s="707"/>
      <c r="D119" s="707"/>
      <c r="E119" s="707"/>
      <c r="F119" s="70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6"/>
      <c r="B120" s="707"/>
      <c r="C120" s="707"/>
      <c r="D120" s="707"/>
      <c r="E120" s="707"/>
      <c r="F120" s="70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6"/>
      <c r="B121" s="707"/>
      <c r="C121" s="707"/>
      <c r="D121" s="707"/>
      <c r="E121" s="707"/>
      <c r="F121" s="708"/>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06"/>
      <c r="B122" s="707"/>
      <c r="C122" s="707"/>
      <c r="D122" s="707"/>
      <c r="E122" s="707"/>
      <c r="F122" s="70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06"/>
      <c r="B123" s="707"/>
      <c r="C123" s="707"/>
      <c r="D123" s="707"/>
      <c r="E123" s="707"/>
      <c r="F123" s="70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706"/>
      <c r="B124" s="707"/>
      <c r="C124" s="707"/>
      <c r="D124" s="707"/>
      <c r="E124" s="707"/>
      <c r="F124" s="70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6"/>
      <c r="B125" s="707"/>
      <c r="C125" s="707"/>
      <c r="D125" s="707"/>
      <c r="E125" s="707"/>
      <c r="F125" s="70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6"/>
      <c r="B126" s="707"/>
      <c r="C126" s="707"/>
      <c r="D126" s="707"/>
      <c r="E126" s="707"/>
      <c r="F126" s="70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6"/>
      <c r="B127" s="707"/>
      <c r="C127" s="707"/>
      <c r="D127" s="707"/>
      <c r="E127" s="707"/>
      <c r="F127" s="70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6"/>
      <c r="B128" s="707"/>
      <c r="C128" s="707"/>
      <c r="D128" s="707"/>
      <c r="E128" s="707"/>
      <c r="F128" s="70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6"/>
      <c r="B129" s="707"/>
      <c r="C129" s="707"/>
      <c r="D129" s="707"/>
      <c r="E129" s="707"/>
      <c r="F129" s="70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6"/>
      <c r="B130" s="707"/>
      <c r="C130" s="707"/>
      <c r="D130" s="707"/>
      <c r="E130" s="707"/>
      <c r="F130" s="70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6"/>
      <c r="B131" s="707"/>
      <c r="C131" s="707"/>
      <c r="D131" s="707"/>
      <c r="E131" s="707"/>
      <c r="F131" s="70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6"/>
      <c r="B132" s="707"/>
      <c r="C132" s="707"/>
      <c r="D132" s="707"/>
      <c r="E132" s="707"/>
      <c r="F132" s="70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6"/>
      <c r="B133" s="707"/>
      <c r="C133" s="707"/>
      <c r="D133" s="707"/>
      <c r="E133" s="707"/>
      <c r="F133" s="70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6"/>
      <c r="B134" s="707"/>
      <c r="C134" s="707"/>
      <c r="D134" s="707"/>
      <c r="E134" s="707"/>
      <c r="F134" s="708"/>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06"/>
      <c r="B135" s="707"/>
      <c r="C135" s="707"/>
      <c r="D135" s="707"/>
      <c r="E135" s="707"/>
      <c r="F135" s="70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06"/>
      <c r="B136" s="707"/>
      <c r="C136" s="707"/>
      <c r="D136" s="707"/>
      <c r="E136" s="707"/>
      <c r="F136" s="70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706"/>
      <c r="B137" s="707"/>
      <c r="C137" s="707"/>
      <c r="D137" s="707"/>
      <c r="E137" s="707"/>
      <c r="F137" s="70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6"/>
      <c r="B138" s="707"/>
      <c r="C138" s="707"/>
      <c r="D138" s="707"/>
      <c r="E138" s="707"/>
      <c r="F138" s="70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6"/>
      <c r="B139" s="707"/>
      <c r="C139" s="707"/>
      <c r="D139" s="707"/>
      <c r="E139" s="707"/>
      <c r="F139" s="70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6"/>
      <c r="B140" s="707"/>
      <c r="C140" s="707"/>
      <c r="D140" s="707"/>
      <c r="E140" s="707"/>
      <c r="F140" s="70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6"/>
      <c r="B141" s="707"/>
      <c r="C141" s="707"/>
      <c r="D141" s="707"/>
      <c r="E141" s="707"/>
      <c r="F141" s="70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6"/>
      <c r="B142" s="707"/>
      <c r="C142" s="707"/>
      <c r="D142" s="707"/>
      <c r="E142" s="707"/>
      <c r="F142" s="70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6"/>
      <c r="B143" s="707"/>
      <c r="C143" s="707"/>
      <c r="D143" s="707"/>
      <c r="E143" s="707"/>
      <c r="F143" s="70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6"/>
      <c r="B144" s="707"/>
      <c r="C144" s="707"/>
      <c r="D144" s="707"/>
      <c r="E144" s="707"/>
      <c r="F144" s="70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6"/>
      <c r="B145" s="707"/>
      <c r="C145" s="707"/>
      <c r="D145" s="707"/>
      <c r="E145" s="707"/>
      <c r="F145" s="70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6"/>
      <c r="B146" s="707"/>
      <c r="C146" s="707"/>
      <c r="D146" s="707"/>
      <c r="E146" s="707"/>
      <c r="F146" s="70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6"/>
      <c r="B147" s="707"/>
      <c r="C147" s="707"/>
      <c r="D147" s="707"/>
      <c r="E147" s="707"/>
      <c r="F147" s="708"/>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06"/>
      <c r="B148" s="707"/>
      <c r="C148" s="707"/>
      <c r="D148" s="707"/>
      <c r="E148" s="707"/>
      <c r="F148" s="70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06"/>
      <c r="B149" s="707"/>
      <c r="C149" s="707"/>
      <c r="D149" s="707"/>
      <c r="E149" s="707"/>
      <c r="F149" s="70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706"/>
      <c r="B150" s="707"/>
      <c r="C150" s="707"/>
      <c r="D150" s="707"/>
      <c r="E150" s="707"/>
      <c r="F150" s="70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6"/>
      <c r="B151" s="707"/>
      <c r="C151" s="707"/>
      <c r="D151" s="707"/>
      <c r="E151" s="707"/>
      <c r="F151" s="70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6"/>
      <c r="B152" s="707"/>
      <c r="C152" s="707"/>
      <c r="D152" s="707"/>
      <c r="E152" s="707"/>
      <c r="F152" s="70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6"/>
      <c r="B153" s="707"/>
      <c r="C153" s="707"/>
      <c r="D153" s="707"/>
      <c r="E153" s="707"/>
      <c r="F153" s="70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6"/>
      <c r="B154" s="707"/>
      <c r="C154" s="707"/>
      <c r="D154" s="707"/>
      <c r="E154" s="707"/>
      <c r="F154" s="70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6"/>
      <c r="B155" s="707"/>
      <c r="C155" s="707"/>
      <c r="D155" s="707"/>
      <c r="E155" s="707"/>
      <c r="F155" s="70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6"/>
      <c r="B156" s="707"/>
      <c r="C156" s="707"/>
      <c r="D156" s="707"/>
      <c r="E156" s="707"/>
      <c r="F156" s="70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6"/>
      <c r="B157" s="707"/>
      <c r="C157" s="707"/>
      <c r="D157" s="707"/>
      <c r="E157" s="707"/>
      <c r="F157" s="70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6"/>
      <c r="B158" s="707"/>
      <c r="C158" s="707"/>
      <c r="D158" s="707"/>
      <c r="E158" s="707"/>
      <c r="F158" s="70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06"/>
      <c r="B162" s="707"/>
      <c r="C162" s="707"/>
      <c r="D162" s="707"/>
      <c r="E162" s="707"/>
      <c r="F162" s="70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06"/>
      <c r="B163" s="707"/>
      <c r="C163" s="707"/>
      <c r="D163" s="707"/>
      <c r="E163" s="707"/>
      <c r="F163" s="70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706"/>
      <c r="B164" s="707"/>
      <c r="C164" s="707"/>
      <c r="D164" s="707"/>
      <c r="E164" s="707"/>
      <c r="F164" s="70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6"/>
      <c r="B165" s="707"/>
      <c r="C165" s="707"/>
      <c r="D165" s="707"/>
      <c r="E165" s="707"/>
      <c r="F165" s="70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6"/>
      <c r="B166" s="707"/>
      <c r="C166" s="707"/>
      <c r="D166" s="707"/>
      <c r="E166" s="707"/>
      <c r="F166" s="70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6"/>
      <c r="B167" s="707"/>
      <c r="C167" s="707"/>
      <c r="D167" s="707"/>
      <c r="E167" s="707"/>
      <c r="F167" s="70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6"/>
      <c r="B168" s="707"/>
      <c r="C168" s="707"/>
      <c r="D168" s="707"/>
      <c r="E168" s="707"/>
      <c r="F168" s="70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6"/>
      <c r="B169" s="707"/>
      <c r="C169" s="707"/>
      <c r="D169" s="707"/>
      <c r="E169" s="707"/>
      <c r="F169" s="70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6"/>
      <c r="B170" s="707"/>
      <c r="C170" s="707"/>
      <c r="D170" s="707"/>
      <c r="E170" s="707"/>
      <c r="F170" s="70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6"/>
      <c r="B171" s="707"/>
      <c r="C171" s="707"/>
      <c r="D171" s="707"/>
      <c r="E171" s="707"/>
      <c r="F171" s="70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6"/>
      <c r="B172" s="707"/>
      <c r="C172" s="707"/>
      <c r="D172" s="707"/>
      <c r="E172" s="707"/>
      <c r="F172" s="70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6"/>
      <c r="B173" s="707"/>
      <c r="C173" s="707"/>
      <c r="D173" s="707"/>
      <c r="E173" s="707"/>
      <c r="F173" s="70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6"/>
      <c r="B174" s="707"/>
      <c r="C174" s="707"/>
      <c r="D174" s="707"/>
      <c r="E174" s="707"/>
      <c r="F174" s="708"/>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06"/>
      <c r="B175" s="707"/>
      <c r="C175" s="707"/>
      <c r="D175" s="707"/>
      <c r="E175" s="707"/>
      <c r="F175" s="70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06"/>
      <c r="B176" s="707"/>
      <c r="C176" s="707"/>
      <c r="D176" s="707"/>
      <c r="E176" s="707"/>
      <c r="F176" s="70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706"/>
      <c r="B177" s="707"/>
      <c r="C177" s="707"/>
      <c r="D177" s="707"/>
      <c r="E177" s="707"/>
      <c r="F177" s="70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6"/>
      <c r="B178" s="707"/>
      <c r="C178" s="707"/>
      <c r="D178" s="707"/>
      <c r="E178" s="707"/>
      <c r="F178" s="70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6"/>
      <c r="B179" s="707"/>
      <c r="C179" s="707"/>
      <c r="D179" s="707"/>
      <c r="E179" s="707"/>
      <c r="F179" s="70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6"/>
      <c r="B180" s="707"/>
      <c r="C180" s="707"/>
      <c r="D180" s="707"/>
      <c r="E180" s="707"/>
      <c r="F180" s="70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6"/>
      <c r="B181" s="707"/>
      <c r="C181" s="707"/>
      <c r="D181" s="707"/>
      <c r="E181" s="707"/>
      <c r="F181" s="70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6"/>
      <c r="B182" s="707"/>
      <c r="C182" s="707"/>
      <c r="D182" s="707"/>
      <c r="E182" s="707"/>
      <c r="F182" s="70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6"/>
      <c r="B183" s="707"/>
      <c r="C183" s="707"/>
      <c r="D183" s="707"/>
      <c r="E183" s="707"/>
      <c r="F183" s="70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6"/>
      <c r="B184" s="707"/>
      <c r="C184" s="707"/>
      <c r="D184" s="707"/>
      <c r="E184" s="707"/>
      <c r="F184" s="70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6"/>
      <c r="B185" s="707"/>
      <c r="C185" s="707"/>
      <c r="D185" s="707"/>
      <c r="E185" s="707"/>
      <c r="F185" s="70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6"/>
      <c r="B186" s="707"/>
      <c r="C186" s="707"/>
      <c r="D186" s="707"/>
      <c r="E186" s="707"/>
      <c r="F186" s="70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6"/>
      <c r="B187" s="707"/>
      <c r="C187" s="707"/>
      <c r="D187" s="707"/>
      <c r="E187" s="707"/>
      <c r="F187" s="708"/>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06"/>
      <c r="B188" s="707"/>
      <c r="C188" s="707"/>
      <c r="D188" s="707"/>
      <c r="E188" s="707"/>
      <c r="F188" s="70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06"/>
      <c r="B189" s="707"/>
      <c r="C189" s="707"/>
      <c r="D189" s="707"/>
      <c r="E189" s="707"/>
      <c r="F189" s="70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706"/>
      <c r="B190" s="707"/>
      <c r="C190" s="707"/>
      <c r="D190" s="707"/>
      <c r="E190" s="707"/>
      <c r="F190" s="70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6"/>
      <c r="B191" s="707"/>
      <c r="C191" s="707"/>
      <c r="D191" s="707"/>
      <c r="E191" s="707"/>
      <c r="F191" s="70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6"/>
      <c r="B192" s="707"/>
      <c r="C192" s="707"/>
      <c r="D192" s="707"/>
      <c r="E192" s="707"/>
      <c r="F192" s="70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6"/>
      <c r="B193" s="707"/>
      <c r="C193" s="707"/>
      <c r="D193" s="707"/>
      <c r="E193" s="707"/>
      <c r="F193" s="70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6"/>
      <c r="B194" s="707"/>
      <c r="C194" s="707"/>
      <c r="D194" s="707"/>
      <c r="E194" s="707"/>
      <c r="F194" s="70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6"/>
      <c r="B195" s="707"/>
      <c r="C195" s="707"/>
      <c r="D195" s="707"/>
      <c r="E195" s="707"/>
      <c r="F195" s="70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6"/>
      <c r="B196" s="707"/>
      <c r="C196" s="707"/>
      <c r="D196" s="707"/>
      <c r="E196" s="707"/>
      <c r="F196" s="70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6"/>
      <c r="B197" s="707"/>
      <c r="C197" s="707"/>
      <c r="D197" s="707"/>
      <c r="E197" s="707"/>
      <c r="F197" s="70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6"/>
      <c r="B198" s="707"/>
      <c r="C198" s="707"/>
      <c r="D198" s="707"/>
      <c r="E198" s="707"/>
      <c r="F198" s="70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6"/>
      <c r="B199" s="707"/>
      <c r="C199" s="707"/>
      <c r="D199" s="707"/>
      <c r="E199" s="707"/>
      <c r="F199" s="70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6"/>
      <c r="B200" s="707"/>
      <c r="C200" s="707"/>
      <c r="D200" s="707"/>
      <c r="E200" s="707"/>
      <c r="F200" s="70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06"/>
      <c r="B201" s="707"/>
      <c r="C201" s="707"/>
      <c r="D201" s="707"/>
      <c r="E201" s="707"/>
      <c r="F201" s="70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06"/>
      <c r="B202" s="707"/>
      <c r="C202" s="707"/>
      <c r="D202" s="707"/>
      <c r="E202" s="707"/>
      <c r="F202" s="70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706"/>
      <c r="B203" s="707"/>
      <c r="C203" s="707"/>
      <c r="D203" s="707"/>
      <c r="E203" s="707"/>
      <c r="F203" s="70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6"/>
      <c r="B204" s="707"/>
      <c r="C204" s="707"/>
      <c r="D204" s="707"/>
      <c r="E204" s="707"/>
      <c r="F204" s="70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6"/>
      <c r="B205" s="707"/>
      <c r="C205" s="707"/>
      <c r="D205" s="707"/>
      <c r="E205" s="707"/>
      <c r="F205" s="70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6"/>
      <c r="B206" s="707"/>
      <c r="C206" s="707"/>
      <c r="D206" s="707"/>
      <c r="E206" s="707"/>
      <c r="F206" s="70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6"/>
      <c r="B207" s="707"/>
      <c r="C207" s="707"/>
      <c r="D207" s="707"/>
      <c r="E207" s="707"/>
      <c r="F207" s="70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6"/>
      <c r="B208" s="707"/>
      <c r="C208" s="707"/>
      <c r="D208" s="707"/>
      <c r="E208" s="707"/>
      <c r="F208" s="70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6"/>
      <c r="B209" s="707"/>
      <c r="C209" s="707"/>
      <c r="D209" s="707"/>
      <c r="E209" s="707"/>
      <c r="F209" s="70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6"/>
      <c r="B210" s="707"/>
      <c r="C210" s="707"/>
      <c r="D210" s="707"/>
      <c r="E210" s="707"/>
      <c r="F210" s="70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6"/>
      <c r="B211" s="707"/>
      <c r="C211" s="707"/>
      <c r="D211" s="707"/>
      <c r="E211" s="707"/>
      <c r="F211" s="70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06"/>
      <c r="B215" s="707"/>
      <c r="C215" s="707"/>
      <c r="D215" s="707"/>
      <c r="E215" s="707"/>
      <c r="F215" s="70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06"/>
      <c r="B216" s="707"/>
      <c r="C216" s="707"/>
      <c r="D216" s="707"/>
      <c r="E216" s="707"/>
      <c r="F216" s="70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706"/>
      <c r="B217" s="707"/>
      <c r="C217" s="707"/>
      <c r="D217" s="707"/>
      <c r="E217" s="707"/>
      <c r="F217" s="70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6"/>
      <c r="B218" s="707"/>
      <c r="C218" s="707"/>
      <c r="D218" s="707"/>
      <c r="E218" s="707"/>
      <c r="F218" s="70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6"/>
      <c r="B219" s="707"/>
      <c r="C219" s="707"/>
      <c r="D219" s="707"/>
      <c r="E219" s="707"/>
      <c r="F219" s="70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6"/>
      <c r="B220" s="707"/>
      <c r="C220" s="707"/>
      <c r="D220" s="707"/>
      <c r="E220" s="707"/>
      <c r="F220" s="70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6"/>
      <c r="B221" s="707"/>
      <c r="C221" s="707"/>
      <c r="D221" s="707"/>
      <c r="E221" s="707"/>
      <c r="F221" s="70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6"/>
      <c r="B222" s="707"/>
      <c r="C222" s="707"/>
      <c r="D222" s="707"/>
      <c r="E222" s="707"/>
      <c r="F222" s="70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6"/>
      <c r="B223" s="707"/>
      <c r="C223" s="707"/>
      <c r="D223" s="707"/>
      <c r="E223" s="707"/>
      <c r="F223" s="70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6"/>
      <c r="B224" s="707"/>
      <c r="C224" s="707"/>
      <c r="D224" s="707"/>
      <c r="E224" s="707"/>
      <c r="F224" s="70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6"/>
      <c r="B225" s="707"/>
      <c r="C225" s="707"/>
      <c r="D225" s="707"/>
      <c r="E225" s="707"/>
      <c r="F225" s="70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6"/>
      <c r="B226" s="707"/>
      <c r="C226" s="707"/>
      <c r="D226" s="707"/>
      <c r="E226" s="707"/>
      <c r="F226" s="70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6"/>
      <c r="B227" s="707"/>
      <c r="C227" s="707"/>
      <c r="D227" s="707"/>
      <c r="E227" s="707"/>
      <c r="F227" s="708"/>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06"/>
      <c r="B228" s="707"/>
      <c r="C228" s="707"/>
      <c r="D228" s="707"/>
      <c r="E228" s="707"/>
      <c r="F228" s="70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06"/>
      <c r="B229" s="707"/>
      <c r="C229" s="707"/>
      <c r="D229" s="707"/>
      <c r="E229" s="707"/>
      <c r="F229" s="70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706"/>
      <c r="B230" s="707"/>
      <c r="C230" s="707"/>
      <c r="D230" s="707"/>
      <c r="E230" s="707"/>
      <c r="F230" s="70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6"/>
      <c r="B231" s="707"/>
      <c r="C231" s="707"/>
      <c r="D231" s="707"/>
      <c r="E231" s="707"/>
      <c r="F231" s="70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6"/>
      <c r="B232" s="707"/>
      <c r="C232" s="707"/>
      <c r="D232" s="707"/>
      <c r="E232" s="707"/>
      <c r="F232" s="70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6"/>
      <c r="B233" s="707"/>
      <c r="C233" s="707"/>
      <c r="D233" s="707"/>
      <c r="E233" s="707"/>
      <c r="F233" s="70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6"/>
      <c r="B234" s="707"/>
      <c r="C234" s="707"/>
      <c r="D234" s="707"/>
      <c r="E234" s="707"/>
      <c r="F234" s="70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6"/>
      <c r="B235" s="707"/>
      <c r="C235" s="707"/>
      <c r="D235" s="707"/>
      <c r="E235" s="707"/>
      <c r="F235" s="70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6"/>
      <c r="B236" s="707"/>
      <c r="C236" s="707"/>
      <c r="D236" s="707"/>
      <c r="E236" s="707"/>
      <c r="F236" s="70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6"/>
      <c r="B237" s="707"/>
      <c r="C237" s="707"/>
      <c r="D237" s="707"/>
      <c r="E237" s="707"/>
      <c r="F237" s="70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6"/>
      <c r="B238" s="707"/>
      <c r="C238" s="707"/>
      <c r="D238" s="707"/>
      <c r="E238" s="707"/>
      <c r="F238" s="70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6"/>
      <c r="B239" s="707"/>
      <c r="C239" s="707"/>
      <c r="D239" s="707"/>
      <c r="E239" s="707"/>
      <c r="F239" s="70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6"/>
      <c r="B240" s="707"/>
      <c r="C240" s="707"/>
      <c r="D240" s="707"/>
      <c r="E240" s="707"/>
      <c r="F240" s="708"/>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06"/>
      <c r="B241" s="707"/>
      <c r="C241" s="707"/>
      <c r="D241" s="707"/>
      <c r="E241" s="707"/>
      <c r="F241" s="70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06"/>
      <c r="B242" s="707"/>
      <c r="C242" s="707"/>
      <c r="D242" s="707"/>
      <c r="E242" s="707"/>
      <c r="F242" s="70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706"/>
      <c r="B243" s="707"/>
      <c r="C243" s="707"/>
      <c r="D243" s="707"/>
      <c r="E243" s="707"/>
      <c r="F243" s="70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6"/>
      <c r="B244" s="707"/>
      <c r="C244" s="707"/>
      <c r="D244" s="707"/>
      <c r="E244" s="707"/>
      <c r="F244" s="70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6"/>
      <c r="B245" s="707"/>
      <c r="C245" s="707"/>
      <c r="D245" s="707"/>
      <c r="E245" s="707"/>
      <c r="F245" s="70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6"/>
      <c r="B246" s="707"/>
      <c r="C246" s="707"/>
      <c r="D246" s="707"/>
      <c r="E246" s="707"/>
      <c r="F246" s="70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6"/>
      <c r="B247" s="707"/>
      <c r="C247" s="707"/>
      <c r="D247" s="707"/>
      <c r="E247" s="707"/>
      <c r="F247" s="70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6"/>
      <c r="B248" s="707"/>
      <c r="C248" s="707"/>
      <c r="D248" s="707"/>
      <c r="E248" s="707"/>
      <c r="F248" s="70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6"/>
      <c r="B249" s="707"/>
      <c r="C249" s="707"/>
      <c r="D249" s="707"/>
      <c r="E249" s="707"/>
      <c r="F249" s="70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6"/>
      <c r="B250" s="707"/>
      <c r="C250" s="707"/>
      <c r="D250" s="707"/>
      <c r="E250" s="707"/>
      <c r="F250" s="70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6"/>
      <c r="B251" s="707"/>
      <c r="C251" s="707"/>
      <c r="D251" s="707"/>
      <c r="E251" s="707"/>
      <c r="F251" s="70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6"/>
      <c r="B252" s="707"/>
      <c r="C252" s="707"/>
      <c r="D252" s="707"/>
      <c r="E252" s="707"/>
      <c r="F252" s="70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6"/>
      <c r="B253" s="707"/>
      <c r="C253" s="707"/>
      <c r="D253" s="707"/>
      <c r="E253" s="707"/>
      <c r="F253" s="708"/>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06"/>
      <c r="B254" s="707"/>
      <c r="C254" s="707"/>
      <c r="D254" s="707"/>
      <c r="E254" s="707"/>
      <c r="F254" s="70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06"/>
      <c r="B255" s="707"/>
      <c r="C255" s="707"/>
      <c r="D255" s="707"/>
      <c r="E255" s="707"/>
      <c r="F255" s="70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706"/>
      <c r="B256" s="707"/>
      <c r="C256" s="707"/>
      <c r="D256" s="707"/>
      <c r="E256" s="707"/>
      <c r="F256" s="70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6"/>
      <c r="B257" s="707"/>
      <c r="C257" s="707"/>
      <c r="D257" s="707"/>
      <c r="E257" s="707"/>
      <c r="F257" s="70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6"/>
      <c r="B258" s="707"/>
      <c r="C258" s="707"/>
      <c r="D258" s="707"/>
      <c r="E258" s="707"/>
      <c r="F258" s="70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6"/>
      <c r="B259" s="707"/>
      <c r="C259" s="707"/>
      <c r="D259" s="707"/>
      <c r="E259" s="707"/>
      <c r="F259" s="70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6"/>
      <c r="B260" s="707"/>
      <c r="C260" s="707"/>
      <c r="D260" s="707"/>
      <c r="E260" s="707"/>
      <c r="F260" s="70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6"/>
      <c r="B261" s="707"/>
      <c r="C261" s="707"/>
      <c r="D261" s="707"/>
      <c r="E261" s="707"/>
      <c r="F261" s="70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6"/>
      <c r="B262" s="707"/>
      <c r="C262" s="707"/>
      <c r="D262" s="707"/>
      <c r="E262" s="707"/>
      <c r="F262" s="70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6"/>
      <c r="B263" s="707"/>
      <c r="C263" s="707"/>
      <c r="D263" s="707"/>
      <c r="E263" s="707"/>
      <c r="F263" s="70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6"/>
      <c r="B264" s="707"/>
      <c r="C264" s="707"/>
      <c r="D264" s="707"/>
      <c r="E264" s="707"/>
      <c r="F264" s="70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2015-06-15T05:48:55Z</cp:lastPrinted>
  <dcterms:created xsi:type="dcterms:W3CDTF">2012-03-13T00:50:25Z</dcterms:created>
  <dcterms:modified xsi:type="dcterms:W3CDTF">2015-06-15T05:48:59Z</dcterms:modified>
</cp:coreProperties>
</file>