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O83" i="3" l="1"/>
  <c r="AJ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<sst xmlns="http://schemas.openxmlformats.org/spreadsheetml/2006/main" count="1360" uniqueCount="559">
  <si>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</si>
  <si>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</si>
  <si>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</si>
  <si>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</si>
  <si>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</si>
  <si>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</si>
  <si>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</si>
  <si>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</si>
  <si>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</si>
  <si>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</si>
  <si>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</si>
  <si>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</si>
  <si>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</si>
  <si>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</si>
  <si>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</si>
  <si>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</si>
  <si>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</si>
  <si>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</si>
  <si>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</si>
  <si>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</si>
  <si>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</si>
  <si>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</si>
  <si>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</si>
  <si>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</si>
  <si>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</si>
  <si>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</si>
  <si>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</si>
  <si>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</si>
  <si>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</si>
  <si>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</si>
  <si>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</si>
  <si>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</si>
  <si>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</si>
  <si>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</si>
  <si>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</si>
  <si>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</si>
  <si>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</si>
  <si>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</si>
  <si>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</si>
  <si>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</si>
  <si>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</si>
  <si>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</si>
  <si>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</si>
  <si>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</si>
  <si>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</si>
  <si>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</si>
  <si>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</si>
  <si>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</si>
  <si>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</si>
  <si>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</si>
  <si>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</si>
  <si>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</si>
  <si>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</si>
  <si>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</si>
  <si>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</si>
  <si>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</si>
  <si>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</si>
  <si>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</si>
  <si>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</si>
  <si>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</si>
  <si>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</si>
  <si>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</si>
  <si>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</si>
  <si>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</si>
  <si>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</si>
  <si>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</si>
  <si>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</si>
  <si>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</si>
  <si>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</si>
  <si>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</si>
  <si>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</si>
  <si>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</si>
  <si>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</si>
  <si>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</si>
  <si>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</si>
  <si>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</si>
  <si>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</si>
  <si>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</si>
  <si>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</si>
  <si>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</si>
  <si>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</si>
  <si>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</si>
  <si>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</si>
  <si>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</si>
  <si>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</si>
  <si>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</si>
  <si>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</si>
  <si>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</si>
  <si>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</si>
  <si>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</si>
  <si>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</si>
  <si>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</si>
  <si>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</si>
  <si>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</si>
  <si>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</si>
  <si>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</si>
  <si>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</si>
  <si>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</si>
  <si>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</si>
  <si>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</si>
  <si>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</si>
  <si>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</si>
  <si>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</si>
  <si>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</si>
  <si>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</si>
  <si>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</si>
  <si>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</si>
  <si>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</si>
  <si>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</si>
  <si>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</si>
  <si>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</si>
  <si>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</si>
  <si>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</si>
  <si>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</si>
  <si>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</si>
  <si>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</si>
  <si>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</si>
  <si>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</si>
  <si>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</si>
  <si>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</si>
  <si>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</si>
  <si>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</si>
  <si>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</si>
  <si>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</si>
  <si>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</si>
  <si>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</si>
  <si>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</si>
  <si>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</si>
  <si>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</si>
  <si>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</si>
  <si>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</si>
  <si>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</si>
  <si>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</si>
  <si>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</si>
  <si>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</si>
  <si>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</si>
  <si>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</si>
  <si>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</si>
  <si>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</si>
  <si>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</si>
  <si>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</si>
  <si>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</si>
  <si>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</si>
  <si>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</si>
  <si>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</si>
  <si>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</si>
  <si>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</si>
  <si>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</si>
  <si>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</si>
  <si>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</si>
  <si>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</si>
  <si>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</si>
  <si>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</si>
  <si>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</si>
  <si>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</si>
  <si>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</si>
  <si>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</si>
  <si>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</si>
  <si>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</si>
  <si>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</si>
  <si>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</si>
  <si>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</si>
  <si>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</si>
  <si>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</si>
  <si>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</si>
  <si>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</si>
  <si>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</si>
  <si>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</si>
  <si>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</si>
  <si>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</si>
  <si>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</si>
  <si>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</si>
  <si>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</si>
  <si>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</si>
  <si>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</si>
  <si>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</si>
  <si>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</si>
  <si>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</si>
  <si>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</si>
  <si>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</si>
  <si>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</si>
  <si>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</si>
  <si>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</si>
  <si>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</si>
  <si>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</si>
  <si>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</si>
  <si>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</si>
  <si>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</si>
  <si>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</si>
  <si>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</si>
  <si>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</si>
  <si>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</si>
  <si>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</si>
  <si>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</si>
  <si>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</si>
  <si>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</si>
  <si>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</si>
  <si>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</si>
  <si>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</si>
  <si>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</si>
  <si>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</si>
  <si>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</si>
  <si>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</si>
  <si>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</si>
  <si>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</si>
  <si>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</si>
  <si>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</si>
  <si>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</si>
  <si>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</si>
  <si>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</si>
  <si>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</si>
  <si>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</si>
  <si>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</si>
  <si>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</si>
  <si>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</si>
  <si>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</si>
  <si>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</si>
  <si>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</si>
  <si>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</si>
  <si>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</si>
  <si>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</si>
  <si>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</si>
  <si>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</si>
  <si>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</si>
  <si>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</si>
  <si>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</si>
  <si>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</si>
  <si>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</si>
  <si>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</si>
  <si>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</si>
  <si>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</si>
  <si>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</si>
  <si>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</si>
  <si>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</si>
  <si>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</si>
  <si>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</si>
  <si>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</si>
  <si>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</si>
  <si>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</si>
  <si>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</si>
  <si>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</si>
  <si>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</si>
  <si>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</si>
  <si>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</si>
  <si>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</si>
  <si>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</si>
  <si>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</si>
  <si>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</si>
  <si>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</si>
  <si>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</si>
  <si>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</si>
  <si>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</si>
  <si>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</si>
  <si>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</si>
  <si>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</si>
  <si>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</si>
  <si>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</si>
  <si>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</si>
  <si>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</si>
  <si>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</si>
  <si>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</si>
  <si>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</si>
  <si>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</si>
  <si>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</si>
  <si>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</si>
  <si>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</si>
  <si>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</si>
  <si>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</si>
  <si>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</si>
  <si>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</si>
  <si>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</si>
  <si>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</si>
  <si>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</si>
  <si>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</si>
  <si>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</si>
  <si>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</si>
  <si>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</si>
  <si>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</si>
  <si>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</si>
  <si>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</si>
  <si>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</si>
  <si>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</si>
  <si>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</si>
  <si>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</si>
  <si>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</si>
  <si>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</si>
  <si>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</si>
  <si>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</si>
  <si>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</si>
  <si>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</si>
  <si>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</si>
  <si>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</si>
  <si>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</si>
  <si>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</si>
  <si>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</si>
  <si>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</si>
  <si>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</si>
  <si>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</si>
  <si>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</si>
  <si>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</si>
  <si>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</si>
  <si>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</si>
  <si>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</si>
  <si>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</si>
  <si>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</si>
  <si>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</si>
  <si>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</si>
  <si>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</si>
  <si>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</si>
  <si>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</si>
  <si>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</si>
  <si>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</si>
  <si>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</si>
  <si>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</si>
  <si>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</si>
  <si>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</si>
  <si>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</si>
  <si>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</si>
  <si>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</si>
  <si>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</si>
  <si>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</si>
  <si>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</si>
  <si>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</si>
  <si>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</si>
  <si>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</si>
  <si>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</si>
  <si>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</si>
  <si>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</si>
  <si>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</si>
  <si>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</si>
  <si>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</si>
  <si>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</si>
  <si>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</si>
  <si>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</si>
  <si>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</si>
  <si>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</si>
  <si>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</si>
  <si>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</si>
  <si>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</si>
  <si>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</si>
  <si>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</si>
  <si>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</si>
  <si>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</si>
  <si>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</si>
  <si>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</si>
  <si>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</si>
  <si>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</si>
  <si>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</si>
  <si>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</si>
  <si>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</si>
  <si>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</si>
  <si>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</si>
  <si>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</si>
  <si>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</si>
  <si>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</si>
  <si>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</si>
  <si>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</si>
  <si>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</si>
  <si>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</si>
  <si>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</si>
  <si>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</si>
  <si>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</si>
  <si>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</si>
  <si>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</si>
  <si>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</si>
  <si>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</si>
  <si>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</si>
  <si>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</si>
  <si>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</si>
  <si>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</si>
  <si>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</si>
  <si>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</si>
  <si>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</si>
  <si>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</si>
  <si>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</si>
  <si>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</si>
  <si>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</si>
  <si>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</si>
  <si>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</si>
  <si>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</si>
  <si>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</si>
  <si>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</si>
  <si>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</si>
  <si>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</si>
  <si>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</si>
  <si>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</si>
  <si>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</si>
  <si>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</si>
  <si>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</si>
  <si>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</si>
  <si>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</si>
  <si>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</si>
  <si>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</si>
  <si>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</si>
  <si>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</si>
  <si>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</si>
  <si>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</si>
  <si>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</si>
  <si>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</si>
  <si>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</si>
  <si>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</si>
  <si>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</si>
  <si>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</si>
  <si>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</si>
  <si>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</si>
  <si>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</si>
  <si>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</si>
  <si>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</si>
  <si>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</si>
  <si>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</si>
  <si>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</si>
  <si>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</si>
  <si>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</si>
  <si>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</si>
  <si>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</si>
  <si>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</si>
  <si>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</si>
  <si>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</si>
  <si>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</si>
  <si>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</si>
  <si>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</si>
  <si>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</si>
  <si>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</si>
  <si>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</si>
  <si>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</si>
  <si>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</si>
  <si>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</si>
  <si>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</si>
  <si>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</si>
  <si>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</si>
  <si>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</si>
  <si>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</si>
  <si>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</si>
  <si>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</si>
  <si>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</si>
  <si>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</si>
  <si>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</si>
  <si>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</si>
  <si>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</si>
  <si>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</si>
  <si>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</si>
  <si>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</si>
  <si>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</si>
  <si>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</si>
  <si>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</si>
  <si>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</si>
  <si>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</si>
  <si>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</si>
  <si>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</si>
  <si>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</si>
  <si>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</si>
  <si>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</si>
  <si>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</si>
  <si>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</si>
  <si>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</si>
  <si>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</si>
  <si>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</si>
  <si>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</si>
  <si>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</si>
  <si>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</si>
  <si>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</si>
  <si>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</si>
  <si>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</si>
  <si>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</si>
  <si>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</si>
  <si>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</si>
  <si>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</si>
  <si>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</si>
  <si>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</si>
  <si>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</si>
  <si>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</si>
  <si>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動物愛護管理推進事業</t>
    <phoneticPr fontId="5"/>
  </si>
  <si>
    <t>自然環境局</t>
    <phoneticPr fontId="5"/>
  </si>
  <si>
    <t>総務課動物愛護管理室</t>
    <phoneticPr fontId="5"/>
  </si>
  <si>
    <t>室長　田邉　仁</t>
    <phoneticPr fontId="5"/>
  </si>
  <si>
    <t>5.生物多様性の保全と自然との共生の推進
5-4　動物の愛護及び管理</t>
    <phoneticPr fontId="5"/>
  </si>
  <si>
    <t>動物の愛護及び管理に関する施策を総合的に推進するための基本的な指針（平成18年10月31日環境省告示第140号）</t>
    <phoneticPr fontId="5"/>
  </si>
  <si>
    <t>○</t>
  </si>
  <si>
    <t>環境省の地方支分部局である地方環境事務所等において、地方公共団体、警察等の関係機関が協力し、逸走及び遺棄された危険な動物に適切に対応することで、一般市民への被害の発生を防止することを目的とする。</t>
    <phoneticPr fontId="5"/>
  </si>
  <si>
    <t>地方環境事務所等において、野外で逸走及び遺棄された危険な動物が発見された場合に、種の同定や取扱上の注意等を行うとともに、特定動物については、地方公共団体、警察等と連携して、一時保管等の処分を実施する。</t>
    <phoneticPr fontId="5"/>
  </si>
  <si>
    <t>-</t>
    <phoneticPr fontId="5"/>
  </si>
  <si>
    <t>-</t>
    <phoneticPr fontId="5"/>
  </si>
  <si>
    <t>逸走及び遺棄された危険な動物に適切に対応することで、一般市民への被害の発生を防止することを事業目的としている。本事業は、危険な動物が屋外で発見・保護された際、緊急的に対応する場合に備えるものであるため、成果として定量的な指標を示すのは困難である。</t>
    <phoneticPr fontId="5"/>
  </si>
  <si>
    <t>逸走及び遺棄された危険な動物による人身事故件数0を目標とする。</t>
    <phoneticPr fontId="5"/>
  </si>
  <si>
    <t>環境保全調査費</t>
    <rPh sb="0" eb="2">
      <t>カンキョウ</t>
    </rPh>
    <rPh sb="2" eb="4">
      <t>ホゼン</t>
    </rPh>
    <rPh sb="4" eb="7">
      <t>チョウサヒ</t>
    </rPh>
    <phoneticPr fontId="3"/>
  </si>
  <si>
    <t>‐</t>
  </si>
  <si>
    <t>予算の執行には地方環境事務所等毎にばらつきがある。</t>
    <phoneticPr fontId="5"/>
  </si>
  <si>
    <t>逸走及び遺棄された危険な動物に緊急的に対処する場合に備えるには国が地方公共団体や警察と連携する必要がある。</t>
    <rPh sb="15" eb="18">
      <t>キンキュウテキ</t>
    </rPh>
    <rPh sb="19" eb="21">
      <t>タイショ</t>
    </rPh>
    <rPh sb="23" eb="25">
      <t>バアイ</t>
    </rPh>
    <rPh sb="26" eb="27">
      <t>ソナ</t>
    </rPh>
    <rPh sb="31" eb="32">
      <t>クニ</t>
    </rPh>
    <rPh sb="33" eb="35">
      <t>チホウ</t>
    </rPh>
    <rPh sb="35" eb="37">
      <t>コウキョウ</t>
    </rPh>
    <rPh sb="37" eb="39">
      <t>ダンタイ</t>
    </rPh>
    <rPh sb="40" eb="42">
      <t>ケイサツ</t>
    </rPh>
    <rPh sb="43" eb="45">
      <t>レンケイ</t>
    </rPh>
    <rPh sb="47" eb="49">
      <t>ヒツヨウ</t>
    </rPh>
    <phoneticPr fontId="5"/>
  </si>
  <si>
    <t>国民の安全を守るという意味で優先度は高いと考える。</t>
    <rPh sb="0" eb="2">
      <t>コクミン</t>
    </rPh>
    <rPh sb="3" eb="5">
      <t>アンゼン</t>
    </rPh>
    <rPh sb="6" eb="7">
      <t>マモ</t>
    </rPh>
    <rPh sb="11" eb="13">
      <t>イミ</t>
    </rPh>
    <rPh sb="14" eb="17">
      <t>ユウセンド</t>
    </rPh>
    <rPh sb="18" eb="19">
      <t>タカ</t>
    </rPh>
    <rPh sb="21" eb="22">
      <t>カンガ</t>
    </rPh>
    <phoneticPr fontId="5"/>
  </si>
  <si>
    <t>-</t>
    <phoneticPr fontId="5"/>
  </si>
  <si>
    <t>（株）旭屋書店</t>
    <phoneticPr fontId="5"/>
  </si>
  <si>
    <t>東洋印刷（株）</t>
    <phoneticPr fontId="5"/>
  </si>
  <si>
    <t>天売猫一時飼育用ケージ・ダンボール購入</t>
    <phoneticPr fontId="5"/>
  </si>
  <si>
    <t>天売猫普及啓発用のリーフレット・ポスター印刷</t>
    <phoneticPr fontId="5"/>
  </si>
  <si>
    <t>-</t>
    <phoneticPr fontId="5"/>
  </si>
  <si>
    <t>少額随意契約</t>
    <rPh sb="0" eb="2">
      <t>ショウガク</t>
    </rPh>
    <rPh sb="2" eb="4">
      <t>ズイイ</t>
    </rPh>
    <rPh sb="4" eb="6">
      <t>ケイヤク</t>
    </rPh>
    <phoneticPr fontId="5"/>
  </si>
  <si>
    <t>-</t>
    <phoneticPr fontId="5"/>
  </si>
  <si>
    <t>-</t>
    <phoneticPr fontId="5"/>
  </si>
  <si>
    <t>冷凍ウズラ</t>
    <rPh sb="0" eb="2">
      <t>レイトウ</t>
    </rPh>
    <phoneticPr fontId="4"/>
  </si>
  <si>
    <t>普及啓発グッズ購入</t>
    <phoneticPr fontId="5"/>
  </si>
  <si>
    <t>（株）日興商会　大阪中央支店</t>
    <phoneticPr fontId="5"/>
  </si>
  <si>
    <t>動物愛護フェスティバル消耗品購入代</t>
    <phoneticPr fontId="5"/>
  </si>
  <si>
    <t>噴霧器・電池購入</t>
    <phoneticPr fontId="5"/>
  </si>
  <si>
    <t>飼育動物の適正飼育及び野生動物の保護に係る講演会開催</t>
    <phoneticPr fontId="5"/>
  </si>
  <si>
    <t>物品購入</t>
    <phoneticPr fontId="5"/>
  </si>
  <si>
    <t>（株）常光</t>
    <rPh sb="1" eb="2">
      <t>カブ</t>
    </rPh>
    <rPh sb="3" eb="5">
      <t>ジョウコウ</t>
    </rPh>
    <phoneticPr fontId="19"/>
  </si>
  <si>
    <t>（有）　フロムサーティーフォー</t>
    <phoneticPr fontId="5"/>
  </si>
  <si>
    <t>（公社）島根県獣医師会</t>
    <phoneticPr fontId="5"/>
  </si>
  <si>
    <t>橋本産業（株）</t>
    <phoneticPr fontId="5"/>
  </si>
  <si>
    <t>逸走及び遺棄された危険な動物による人身事故を0にする</t>
    <phoneticPr fontId="5"/>
  </si>
  <si>
    <t>本事業は地方環境事務所において行われるものであり、逸走及び遺棄された危険な動物による人身事故数の報告義務はないため、指標を示すのは困難である。</t>
    <phoneticPr fontId="5"/>
  </si>
  <si>
    <t>件</t>
    <rPh sb="0" eb="1">
      <t>ケン</t>
    </rPh>
    <phoneticPr fontId="5"/>
  </si>
  <si>
    <t>逸走及び遺棄された危険な動物による人身事故を0にする。</t>
    <phoneticPr fontId="5"/>
  </si>
  <si>
    <t>逸走及び遺棄された危険な動物による人身事故対処件数。</t>
    <rPh sb="0" eb="2">
      <t>イッソウ</t>
    </rPh>
    <rPh sb="2" eb="3">
      <t>オヨ</t>
    </rPh>
    <rPh sb="4" eb="6">
      <t>イキ</t>
    </rPh>
    <rPh sb="9" eb="11">
      <t>キケン</t>
    </rPh>
    <rPh sb="12" eb="14">
      <t>ドウブツ</t>
    </rPh>
    <rPh sb="17" eb="19">
      <t>ジンシン</t>
    </rPh>
    <rPh sb="19" eb="21">
      <t>ジコ</t>
    </rPh>
    <rPh sb="21" eb="23">
      <t>タイショ</t>
    </rPh>
    <rPh sb="23" eb="25">
      <t>ケンスウ</t>
    </rPh>
    <phoneticPr fontId="5"/>
  </si>
  <si>
    <t>逸走及び遺棄された危険な動物への備えや事故発生の防止は国民の安全を守るために必要である。</t>
    <rPh sb="0" eb="2">
      <t>イッソウ</t>
    </rPh>
    <rPh sb="2" eb="3">
      <t>オヨ</t>
    </rPh>
    <rPh sb="4" eb="6">
      <t>イキ</t>
    </rPh>
    <rPh sb="9" eb="11">
      <t>キケン</t>
    </rPh>
    <rPh sb="12" eb="14">
      <t>ドウブツ</t>
    </rPh>
    <rPh sb="16" eb="17">
      <t>ソナ</t>
    </rPh>
    <rPh sb="19" eb="21">
      <t>ジコ</t>
    </rPh>
    <rPh sb="21" eb="23">
      <t>ハッセイ</t>
    </rPh>
    <rPh sb="24" eb="26">
      <t>ボウシ</t>
    </rPh>
    <rPh sb="27" eb="29">
      <t>コクミン</t>
    </rPh>
    <rPh sb="30" eb="32">
      <t>アンゼン</t>
    </rPh>
    <rPh sb="33" eb="34">
      <t>マモ</t>
    </rPh>
    <rPh sb="38" eb="40">
      <t>ヒツヨウ</t>
    </rPh>
    <phoneticPr fontId="5"/>
  </si>
  <si>
    <t>（株）三宝商会</t>
    <rPh sb="1" eb="2">
      <t>カブ</t>
    </rPh>
    <rPh sb="3" eb="5">
      <t>サンポウ</t>
    </rPh>
    <rPh sb="5" eb="7">
      <t>ショウカイ</t>
    </rPh>
    <phoneticPr fontId="8"/>
  </si>
  <si>
    <t>動物愛護に係るフィットソフターセットほか　購入代金</t>
    <rPh sb="0" eb="2">
      <t>ドウブツ</t>
    </rPh>
    <rPh sb="2" eb="4">
      <t>アイゴ</t>
    </rPh>
    <rPh sb="5" eb="6">
      <t>カカワ</t>
    </rPh>
    <rPh sb="21" eb="23">
      <t>コウニュウ</t>
    </rPh>
    <rPh sb="23" eb="25">
      <t>ダイキン</t>
    </rPh>
    <phoneticPr fontId="8"/>
  </si>
  <si>
    <t>動物愛護に係る消石灰　購入代金</t>
    <rPh sb="0" eb="2">
      <t>ドウブツ</t>
    </rPh>
    <rPh sb="2" eb="4">
      <t>アイゴ</t>
    </rPh>
    <rPh sb="5" eb="6">
      <t>カカワ</t>
    </rPh>
    <rPh sb="7" eb="10">
      <t>ショウセッカイ</t>
    </rPh>
    <rPh sb="11" eb="13">
      <t>コウニュウ</t>
    </rPh>
    <rPh sb="13" eb="15">
      <t>ダイキン</t>
    </rPh>
    <phoneticPr fontId="8"/>
  </si>
  <si>
    <t>回</t>
    <rPh sb="0" eb="1">
      <t>カイ</t>
    </rPh>
    <phoneticPr fontId="5"/>
  </si>
  <si>
    <t>百万円</t>
    <rPh sb="0" eb="2">
      <t>ヒャクマン</t>
    </rPh>
    <rPh sb="2" eb="3">
      <t>エン</t>
    </rPh>
    <phoneticPr fontId="5"/>
  </si>
  <si>
    <t>　　百万円/回</t>
    <rPh sb="2" eb="4">
      <t>ヒャクマン</t>
    </rPh>
    <rPh sb="4" eb="5">
      <t>エン</t>
    </rPh>
    <rPh sb="6" eb="7">
      <t>カイ</t>
    </rPh>
    <phoneticPr fontId="5"/>
  </si>
  <si>
    <t>普及啓発事業に係る執行総額／普及啓発事業実施回数</t>
    <rPh sb="0" eb="2">
      <t>フキュウ</t>
    </rPh>
    <rPh sb="2" eb="4">
      <t>ケイハツ</t>
    </rPh>
    <rPh sb="4" eb="6">
      <t>ジギョウ</t>
    </rPh>
    <rPh sb="7" eb="8">
      <t>カカ</t>
    </rPh>
    <rPh sb="9" eb="11">
      <t>シッコウ</t>
    </rPh>
    <rPh sb="11" eb="13">
      <t>ソウガク</t>
    </rPh>
    <rPh sb="14" eb="16">
      <t>フキュウ</t>
    </rPh>
    <rPh sb="16" eb="18">
      <t>ケイハツ</t>
    </rPh>
    <rPh sb="18" eb="20">
      <t>ジギョウ</t>
    </rPh>
    <rPh sb="20" eb="22">
      <t>ジッシ</t>
    </rPh>
    <rPh sb="22" eb="24">
      <t>カイスウ</t>
    </rPh>
    <phoneticPr fontId="5"/>
  </si>
  <si>
    <t>普及啓発事業実施回数</t>
    <rPh sb="0" eb="2">
      <t>フキュウ</t>
    </rPh>
    <rPh sb="2" eb="4">
      <t>ケイハツ</t>
    </rPh>
    <rPh sb="4" eb="6">
      <t>ジギョウ</t>
    </rPh>
    <rPh sb="6" eb="8">
      <t>ジッシ</t>
    </rPh>
    <rPh sb="8" eb="10">
      <t>カイスウ</t>
    </rPh>
    <phoneticPr fontId="5"/>
  </si>
  <si>
    <t>大島地区獣医医師会</t>
  </si>
  <si>
    <t>奄美自然学校</t>
  </si>
  <si>
    <t>（有）ネクスト</t>
  </si>
  <si>
    <t>（株）マーケティングインフォメーションコミュニティ</t>
  </si>
  <si>
    <t>奄美地域におけるペット登録支援モデル事業業務</t>
  </si>
  <si>
    <t>奄美地域におけるペット登録状況把握調査業務</t>
  </si>
  <si>
    <t>消耗品購入</t>
  </si>
  <si>
    <t>レンタカー借り上げ</t>
  </si>
  <si>
    <t>-</t>
    <phoneticPr fontId="5"/>
  </si>
  <si>
    <t>-</t>
    <phoneticPr fontId="5"/>
  </si>
  <si>
    <t>-</t>
    <phoneticPr fontId="5"/>
  </si>
  <si>
    <t>特定非営利活動法人どうぶつたちの病院</t>
    <phoneticPr fontId="5"/>
  </si>
  <si>
    <t>対馬地区動物愛護に係る普及啓発業務</t>
    <phoneticPr fontId="5"/>
  </si>
  <si>
    <t>少額随意契約</t>
    <rPh sb="0" eb="2">
      <t>ショウガク</t>
    </rPh>
    <phoneticPr fontId="5"/>
  </si>
  <si>
    <t>（株）沢柳企画</t>
    <phoneticPr fontId="5"/>
  </si>
  <si>
    <t>パイプテント設営・撤去及び運搬業務</t>
    <phoneticPr fontId="5"/>
  </si>
  <si>
    <t>-</t>
    <phoneticPr fontId="5"/>
  </si>
  <si>
    <t>-</t>
    <phoneticPr fontId="5"/>
  </si>
  <si>
    <t>事業目的に即した事業に限定されている。</t>
    <rPh sb="0" eb="4">
      <t>ジギョウモクテキ</t>
    </rPh>
    <rPh sb="5" eb="6">
      <t>ソク</t>
    </rPh>
    <rPh sb="8" eb="10">
      <t>ジギョウ</t>
    </rPh>
    <rPh sb="11" eb="13">
      <t>ゲンテイ</t>
    </rPh>
    <phoneticPr fontId="5"/>
  </si>
  <si>
    <t>引き続き特定動物飼養の実態把握や適正飼養に関する普及啓発等に努めて、重点的に配付箇所を選定することで効率的な執行を行う。</t>
    <rPh sb="16" eb="18">
      <t>テキセイ</t>
    </rPh>
    <rPh sb="18" eb="20">
      <t>シヨウ</t>
    </rPh>
    <rPh sb="21" eb="22">
      <t>カン</t>
    </rPh>
    <rPh sb="24" eb="26">
      <t>フキュウ</t>
    </rPh>
    <rPh sb="26" eb="28">
      <t>ケイハツ</t>
    </rPh>
    <phoneticPr fontId="5"/>
  </si>
  <si>
    <t>-</t>
    <phoneticPr fontId="5"/>
  </si>
  <si>
    <t>少額な契約であっても三者見積もりを聴取し、最も安価かつ効果の見込まれる業者を選定している。</t>
    <rPh sb="0" eb="2">
      <t>ショウガク</t>
    </rPh>
    <rPh sb="3" eb="5">
      <t>ケイヤク</t>
    </rPh>
    <rPh sb="10" eb="11">
      <t>3</t>
    </rPh>
    <rPh sb="11" eb="12">
      <t>シャ</t>
    </rPh>
    <rPh sb="12" eb="14">
      <t>ミツ</t>
    </rPh>
    <rPh sb="17" eb="19">
      <t>チョウシュ</t>
    </rPh>
    <rPh sb="21" eb="22">
      <t>モット</t>
    </rPh>
    <rPh sb="23" eb="25">
      <t>アンカ</t>
    </rPh>
    <rPh sb="27" eb="29">
      <t>コウカ</t>
    </rPh>
    <rPh sb="30" eb="32">
      <t>ミコ</t>
    </rPh>
    <rPh sb="35" eb="37">
      <t>ギョウシャ</t>
    </rPh>
    <rPh sb="38" eb="40">
      <t>センテイ</t>
    </rPh>
    <phoneticPr fontId="5"/>
  </si>
  <si>
    <t>事故は発生しておらず、目的は達成されている。</t>
    <rPh sb="0" eb="2">
      <t>ジコ</t>
    </rPh>
    <rPh sb="3" eb="5">
      <t>ハッセイ</t>
    </rPh>
    <rPh sb="11" eb="13">
      <t>モクテキ</t>
    </rPh>
    <rPh sb="14" eb="16">
      <t>タッセイ</t>
    </rPh>
    <phoneticPr fontId="5"/>
  </si>
  <si>
    <t>成果目的が達成されていることから、十分に活用されている。</t>
    <rPh sb="0" eb="2">
      <t>セイカ</t>
    </rPh>
    <rPh sb="2" eb="4">
      <t>モクテキ</t>
    </rPh>
    <rPh sb="5" eb="7">
      <t>タッセイ</t>
    </rPh>
    <rPh sb="17" eb="19">
      <t>ジュウブン</t>
    </rPh>
    <rPh sb="20" eb="22">
      <t>カツヨウ</t>
    </rPh>
    <phoneticPr fontId="5"/>
  </si>
  <si>
    <t>現在より低コストで業務目標を達成することは困難である。</t>
    <rPh sb="0" eb="2">
      <t>ゲンザイ</t>
    </rPh>
    <rPh sb="4" eb="5">
      <t>テイ</t>
    </rPh>
    <rPh sb="9" eb="11">
      <t>ギョウム</t>
    </rPh>
    <rPh sb="11" eb="13">
      <t>モクヒョウ</t>
    </rPh>
    <rPh sb="14" eb="16">
      <t>タッセイ</t>
    </rPh>
    <rPh sb="21" eb="23">
      <t>コンナン</t>
    </rPh>
    <phoneticPr fontId="5"/>
  </si>
  <si>
    <t>（有）ワーム日本　村上澄夫</t>
    <rPh sb="0" eb="3">
      <t>ユウ</t>
    </rPh>
    <phoneticPr fontId="5"/>
  </si>
  <si>
    <t>動物の愛護及び管理に関する法律  第３，４，５条</t>
    <phoneticPr fontId="5"/>
  </si>
  <si>
    <t>業務目的を達成するために適切なコスト水準である。</t>
    <phoneticPr fontId="5"/>
  </si>
  <si>
    <t>0.5/3</t>
    <phoneticPr fontId="5"/>
  </si>
  <si>
    <t>2.0/5</t>
    <phoneticPr fontId="5"/>
  </si>
  <si>
    <t>0.7/2</t>
    <phoneticPr fontId="5"/>
  </si>
  <si>
    <t>1.0/3</t>
    <phoneticPr fontId="5"/>
  </si>
  <si>
    <t>市場価格や民間でのコスト等の調査を行った上で予定価格を策定し、調達価格の適正化に向けた工夫をしている。</t>
    <phoneticPr fontId="5"/>
  </si>
  <si>
    <t>成果目的が達成されていることから、活動実績は十分である。</t>
    <rPh sb="17" eb="19">
      <t>カツドウ</t>
    </rPh>
    <rPh sb="19" eb="21">
      <t>ジッセキ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</si>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</sst>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19050</xdr:rowOff>
        </xdr:from>
        <xdr:to>
          <xdr:col>44</xdr:col>
          <xdr:colOff>180975</xdr:colOff>
          <xdr:row>229</xdr:row>
          <xdr:rowOff>260350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496</xdr:row>
          <xdr:rowOff>22225</xdr:rowOff>
        </xdr:from>
        <xdr:to>
          <xdr:col>44</xdr:col>
          <xdr:colOff>180975</xdr:colOff>
          <xdr:row>496</xdr:row>
          <xdr:rowOff>273050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11</xdr:col>
      <xdr:colOff>152400</xdr:colOff>
      <xdr:row>140</xdr:row>
      <xdr:rowOff>236764</xdr:rowOff>
    </xdr:from>
    <xdr:ext cx="929422" cy="7345136"/>
    <xdr:sp macro="" textlink="">
      <xdr:nvSpPr>
        <xdr:cNvPr id="48" name="テキスト ボックス 47"/>
        <xdr:cNvSpPr txBox="1"/>
      </xdr:nvSpPr>
      <xdr:spPr>
        <a:xfrm>
          <a:off x="2387600" y="31046964"/>
          <a:ext cx="929422" cy="73451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環境省</a:t>
          </a:r>
          <a:endParaRPr kumimoji="1" lang="en-US" altLang="ja-JP" sz="1100"/>
        </a:p>
        <a:p>
          <a:pPr algn="ctr"/>
          <a:r>
            <a:rPr kumimoji="1" lang="en-US" altLang="ja-JP" sz="1100"/>
            <a:t>3.5</a:t>
          </a:r>
          <a:r>
            <a:rPr kumimoji="1" lang="ja-JP" altLang="en-US" sz="1100"/>
            <a:t>百万円</a:t>
          </a:r>
        </a:p>
      </xdr:txBody>
    </xdr:sp>
    <xdr:clientData/>
  </xdr:oneCellAnchor>
  <xdr:oneCellAnchor>
    <xdr:from>
      <xdr:col>29</xdr:col>
      <xdr:colOff>48136</xdr:colOff>
      <xdr:row>140</xdr:row>
      <xdr:rowOff>228592</xdr:rowOff>
    </xdr:from>
    <xdr:ext cx="1683146" cy="642484"/>
    <xdr:sp macro="" textlink="">
      <xdr:nvSpPr>
        <xdr:cNvPr id="52" name="テキスト ボックス 51"/>
        <xdr:cNvSpPr txBox="1"/>
      </xdr:nvSpPr>
      <xdr:spPr>
        <a:xfrm>
          <a:off x="5940936" y="31038792"/>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0.26</a:t>
          </a:r>
          <a:r>
            <a:rPr kumimoji="1" lang="ja-JP" altLang="en-US" sz="1100"/>
            <a:t>百万円</a:t>
          </a:r>
        </a:p>
      </xdr:txBody>
    </xdr:sp>
    <xdr:clientData/>
  </xdr:oneCellAnchor>
  <xdr:oneCellAnchor>
    <xdr:from>
      <xdr:col>41</xdr:col>
      <xdr:colOff>171828</xdr:colOff>
      <xdr:row>141</xdr:row>
      <xdr:rowOff>58058</xdr:rowOff>
    </xdr:from>
    <xdr:ext cx="825867" cy="259045"/>
    <xdr:sp macro="" textlink="">
      <xdr:nvSpPr>
        <xdr:cNvPr id="53" name="テキスト ボックス 52"/>
        <xdr:cNvSpPr txBox="1"/>
      </xdr:nvSpPr>
      <xdr:spPr>
        <a:xfrm>
          <a:off x="8503028" y="31223858"/>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天売猫業務</a:t>
          </a:r>
        </a:p>
      </xdr:txBody>
    </xdr:sp>
    <xdr:clientData/>
  </xdr:oneCellAnchor>
  <xdr:twoCellAnchor>
    <xdr:from>
      <xdr:col>41</xdr:col>
      <xdr:colOff>35102</xdr:colOff>
      <xdr:row>140</xdr:row>
      <xdr:rowOff>329293</xdr:rowOff>
    </xdr:from>
    <xdr:to>
      <xdr:col>46</xdr:col>
      <xdr:colOff>118420</xdr:colOff>
      <xdr:row>142</xdr:row>
      <xdr:rowOff>19504</xdr:rowOff>
    </xdr:to>
    <xdr:sp macro="" textlink="">
      <xdr:nvSpPr>
        <xdr:cNvPr id="54" name="大かっこ 53"/>
        <xdr:cNvSpPr/>
      </xdr:nvSpPr>
      <xdr:spPr>
        <a:xfrm>
          <a:off x="8366302" y="31139493"/>
          <a:ext cx="1099318" cy="401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140</xdr:row>
      <xdr:rowOff>0</xdr:rowOff>
    </xdr:from>
    <xdr:ext cx="1082348" cy="259045"/>
    <xdr:sp macro="" textlink="">
      <xdr:nvSpPr>
        <xdr:cNvPr id="55" name="テキスト ボックス 54"/>
        <xdr:cNvSpPr txBox="1"/>
      </xdr:nvSpPr>
      <xdr:spPr>
        <a:xfrm>
          <a:off x="5854531" y="308102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29</xdr:col>
      <xdr:colOff>48136</xdr:colOff>
      <xdr:row>143</xdr:row>
      <xdr:rowOff>95789</xdr:rowOff>
    </xdr:from>
    <xdr:ext cx="1683146" cy="642484"/>
    <xdr:sp macro="" textlink="">
      <xdr:nvSpPr>
        <xdr:cNvPr id="59" name="テキスト ボックス 58"/>
        <xdr:cNvSpPr txBox="1"/>
      </xdr:nvSpPr>
      <xdr:spPr>
        <a:xfrm>
          <a:off x="5940936" y="319727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0.28</a:t>
          </a:r>
          <a:r>
            <a:rPr kumimoji="1" lang="ja-JP" altLang="en-US" sz="1100"/>
            <a:t>百万円</a:t>
          </a:r>
        </a:p>
      </xdr:txBody>
    </xdr:sp>
    <xdr:clientData/>
  </xdr:oneCellAnchor>
  <xdr:oneCellAnchor>
    <xdr:from>
      <xdr:col>42</xdr:col>
      <xdr:colOff>32748</xdr:colOff>
      <xdr:row>143</xdr:row>
      <xdr:rowOff>238802</xdr:rowOff>
    </xdr:from>
    <xdr:ext cx="697627" cy="259045"/>
    <xdr:sp macro="" textlink="">
      <xdr:nvSpPr>
        <xdr:cNvPr id="60" name="テキスト ボックス 59"/>
        <xdr:cNvSpPr txBox="1"/>
      </xdr:nvSpPr>
      <xdr:spPr>
        <a:xfrm>
          <a:off x="8567148" y="32115802"/>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物品購入</a:t>
          </a:r>
        </a:p>
      </xdr:txBody>
    </xdr:sp>
    <xdr:clientData/>
  </xdr:oneCellAnchor>
  <xdr:twoCellAnchor>
    <xdr:from>
      <xdr:col>41</xdr:col>
      <xdr:colOff>110180</xdr:colOff>
      <xdr:row>143</xdr:row>
      <xdr:rowOff>162198</xdr:rowOff>
    </xdr:from>
    <xdr:to>
      <xdr:col>46</xdr:col>
      <xdr:colOff>43342</xdr:colOff>
      <xdr:row>144</xdr:row>
      <xdr:rowOff>214812</xdr:rowOff>
    </xdr:to>
    <xdr:sp macro="" textlink="">
      <xdr:nvSpPr>
        <xdr:cNvPr id="61" name="大かっこ 60"/>
        <xdr:cNvSpPr/>
      </xdr:nvSpPr>
      <xdr:spPr>
        <a:xfrm>
          <a:off x="8441380" y="32039198"/>
          <a:ext cx="94916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142</xdr:row>
      <xdr:rowOff>224700</xdr:rowOff>
    </xdr:from>
    <xdr:ext cx="1082348" cy="259045"/>
    <xdr:sp macro="" textlink="">
      <xdr:nvSpPr>
        <xdr:cNvPr id="62" name="テキスト ボックス 61"/>
        <xdr:cNvSpPr txBox="1"/>
      </xdr:nvSpPr>
      <xdr:spPr>
        <a:xfrm>
          <a:off x="5854531" y="317461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twoCellAnchor>
    <xdr:from>
      <xdr:col>41</xdr:col>
      <xdr:colOff>69869</xdr:colOff>
      <xdr:row>146</xdr:row>
      <xdr:rowOff>42727</xdr:rowOff>
    </xdr:from>
    <xdr:to>
      <xdr:col>46</xdr:col>
      <xdr:colOff>83653</xdr:colOff>
      <xdr:row>147</xdr:row>
      <xdr:rowOff>95341</xdr:rowOff>
    </xdr:to>
    <xdr:sp macro="" textlink="">
      <xdr:nvSpPr>
        <xdr:cNvPr id="66" name="大かっこ 65"/>
        <xdr:cNvSpPr/>
      </xdr:nvSpPr>
      <xdr:spPr>
        <a:xfrm>
          <a:off x="8401069" y="32986527"/>
          <a:ext cx="1029784"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29</xdr:col>
      <xdr:colOff>48136</xdr:colOff>
      <xdr:row>148</xdr:row>
      <xdr:rowOff>199389</xdr:rowOff>
    </xdr:from>
    <xdr:ext cx="1683146" cy="642484"/>
    <xdr:sp macro="" textlink="">
      <xdr:nvSpPr>
        <xdr:cNvPr id="70" name="テキスト ボックス 69"/>
        <xdr:cNvSpPr txBox="1"/>
      </xdr:nvSpPr>
      <xdr:spPr>
        <a:xfrm>
          <a:off x="5940936" y="338543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0.4</a:t>
          </a:r>
          <a:r>
            <a:rPr kumimoji="1" lang="ja-JP" altLang="en-US" sz="1100"/>
            <a:t>百万円</a:t>
          </a:r>
        </a:p>
      </xdr:txBody>
    </xdr:sp>
    <xdr:clientData/>
  </xdr:oneCellAnchor>
  <xdr:twoCellAnchor>
    <xdr:from>
      <xdr:col>40</xdr:col>
      <xdr:colOff>24159</xdr:colOff>
      <xdr:row>148</xdr:row>
      <xdr:rowOff>319677</xdr:rowOff>
    </xdr:from>
    <xdr:to>
      <xdr:col>47</xdr:col>
      <xdr:colOff>129364</xdr:colOff>
      <xdr:row>150</xdr:row>
      <xdr:rowOff>16691</xdr:rowOff>
    </xdr:to>
    <xdr:sp macro="" textlink="">
      <xdr:nvSpPr>
        <xdr:cNvPr id="71" name="大かっこ 70"/>
        <xdr:cNvSpPr/>
      </xdr:nvSpPr>
      <xdr:spPr>
        <a:xfrm>
          <a:off x="8152159" y="33974677"/>
          <a:ext cx="1527605"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147</xdr:row>
      <xdr:rowOff>332106</xdr:rowOff>
    </xdr:from>
    <xdr:ext cx="1082348" cy="259045"/>
    <xdr:sp macro="" textlink="">
      <xdr:nvSpPr>
        <xdr:cNvPr id="72" name="テキスト ボックス 71"/>
        <xdr:cNvSpPr txBox="1"/>
      </xdr:nvSpPr>
      <xdr:spPr>
        <a:xfrm>
          <a:off x="5854531" y="33631506"/>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42</xdr:col>
      <xdr:colOff>32748</xdr:colOff>
      <xdr:row>146</xdr:row>
      <xdr:rowOff>97963</xdr:rowOff>
    </xdr:from>
    <xdr:ext cx="697627" cy="259045"/>
    <xdr:sp macro="" textlink="">
      <xdr:nvSpPr>
        <xdr:cNvPr id="73" name="テキスト ボックス 72"/>
        <xdr:cNvSpPr txBox="1"/>
      </xdr:nvSpPr>
      <xdr:spPr>
        <a:xfrm>
          <a:off x="8567148" y="33041763"/>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物品購入</a:t>
          </a:r>
        </a:p>
      </xdr:txBody>
    </xdr:sp>
    <xdr:clientData/>
  </xdr:oneCellAnchor>
  <xdr:oneCellAnchor>
    <xdr:from>
      <xdr:col>40</xdr:col>
      <xdr:colOff>118547</xdr:colOff>
      <xdr:row>149</xdr:row>
      <xdr:rowOff>34231</xdr:rowOff>
    </xdr:from>
    <xdr:ext cx="1338828" cy="259045"/>
    <xdr:sp macro="" textlink="">
      <xdr:nvSpPr>
        <xdr:cNvPr id="74" name="テキスト ボックス 73"/>
        <xdr:cNvSpPr txBox="1"/>
      </xdr:nvSpPr>
      <xdr:spPr>
        <a:xfrm>
          <a:off x="8246547" y="34044831"/>
          <a:ext cx="13388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普及啓発用物品購入</a:t>
          </a:r>
          <a:endParaRPr kumimoji="1" lang="en-US" altLang="ja-JP" sz="1000"/>
        </a:p>
      </xdr:txBody>
    </xdr:sp>
    <xdr:clientData/>
  </xdr:oneCellAnchor>
  <xdr:oneCellAnchor>
    <xdr:from>
      <xdr:col>29</xdr:col>
      <xdr:colOff>48136</xdr:colOff>
      <xdr:row>151</xdr:row>
      <xdr:rowOff>73389</xdr:rowOff>
    </xdr:from>
    <xdr:ext cx="1683146" cy="642484"/>
    <xdr:sp macro="" textlink="">
      <xdr:nvSpPr>
        <xdr:cNvPr id="76" name="テキスト ボックス 75"/>
        <xdr:cNvSpPr txBox="1"/>
      </xdr:nvSpPr>
      <xdr:spPr>
        <a:xfrm>
          <a:off x="5940936" y="347951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E</a:t>
          </a:r>
          <a:r>
            <a:rPr kumimoji="1" lang="ja-JP" altLang="en-US" sz="1100"/>
            <a:t>．公益法人</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0.04</a:t>
          </a:r>
          <a:r>
            <a:rPr kumimoji="1" lang="ja-JP" altLang="en-US" sz="1100"/>
            <a:t>百万円</a:t>
          </a:r>
        </a:p>
      </xdr:txBody>
    </xdr:sp>
    <xdr:clientData/>
  </xdr:oneCellAnchor>
  <xdr:oneCellAnchor>
    <xdr:from>
      <xdr:col>41</xdr:col>
      <xdr:colOff>193557</xdr:colOff>
      <xdr:row>151</xdr:row>
      <xdr:rowOff>256956</xdr:rowOff>
    </xdr:from>
    <xdr:ext cx="782409" cy="276444"/>
    <xdr:sp macro="" textlink="">
      <xdr:nvSpPr>
        <xdr:cNvPr id="79" name="テキスト ボックス 78"/>
        <xdr:cNvSpPr txBox="1"/>
      </xdr:nvSpPr>
      <xdr:spPr>
        <a:xfrm>
          <a:off x="8524757" y="34978756"/>
          <a:ext cx="782409" cy="276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物品購入</a:t>
          </a:r>
        </a:p>
      </xdr:txBody>
    </xdr:sp>
    <xdr:clientData/>
  </xdr:oneCellAnchor>
  <xdr:twoCellAnchor>
    <xdr:from>
      <xdr:col>41</xdr:col>
      <xdr:colOff>24710</xdr:colOff>
      <xdr:row>151</xdr:row>
      <xdr:rowOff>200206</xdr:rowOff>
    </xdr:from>
    <xdr:to>
      <xdr:col>46</xdr:col>
      <xdr:colOff>128812</xdr:colOff>
      <xdr:row>152</xdr:row>
      <xdr:rowOff>252820</xdr:rowOff>
    </xdr:to>
    <xdr:sp macro="" textlink="">
      <xdr:nvSpPr>
        <xdr:cNvPr id="80" name="大かっこ 79"/>
        <xdr:cNvSpPr/>
      </xdr:nvSpPr>
      <xdr:spPr>
        <a:xfrm>
          <a:off x="8355910" y="34922006"/>
          <a:ext cx="112010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29</xdr:col>
      <xdr:colOff>48136</xdr:colOff>
      <xdr:row>153</xdr:row>
      <xdr:rowOff>302987</xdr:rowOff>
    </xdr:from>
    <xdr:ext cx="1683146" cy="642484"/>
    <xdr:sp macro="" textlink="">
      <xdr:nvSpPr>
        <xdr:cNvPr id="82" name="テキスト ボックス 81"/>
        <xdr:cNvSpPr txBox="1"/>
      </xdr:nvSpPr>
      <xdr:spPr>
        <a:xfrm>
          <a:off x="5940936" y="35735987"/>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0.38</a:t>
          </a:r>
          <a:r>
            <a:rPr kumimoji="1" lang="ja-JP" altLang="en-US" sz="1100"/>
            <a:t>百万円</a:t>
          </a:r>
        </a:p>
      </xdr:txBody>
    </xdr:sp>
    <xdr:clientData/>
  </xdr:oneCellAnchor>
  <xdr:oneCellAnchor>
    <xdr:from>
      <xdr:col>41</xdr:col>
      <xdr:colOff>129252</xdr:colOff>
      <xdr:row>154</xdr:row>
      <xdr:rowOff>88902</xdr:rowOff>
    </xdr:from>
    <xdr:ext cx="911019" cy="425758"/>
    <xdr:sp macro="" textlink="">
      <xdr:nvSpPr>
        <xdr:cNvPr id="85" name="テキスト ボックス 84"/>
        <xdr:cNvSpPr txBox="1"/>
      </xdr:nvSpPr>
      <xdr:spPr>
        <a:xfrm>
          <a:off x="8460452" y="35877502"/>
          <a:ext cx="9110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講演会開催、</a:t>
          </a:r>
          <a:endParaRPr kumimoji="1" lang="en-US" altLang="ja-JP" sz="1000"/>
        </a:p>
        <a:p>
          <a:r>
            <a:rPr kumimoji="1" lang="ja-JP" altLang="en-US" sz="1000"/>
            <a:t>物品購入</a:t>
          </a:r>
        </a:p>
      </xdr:txBody>
    </xdr:sp>
    <xdr:clientData/>
  </xdr:oneCellAnchor>
  <xdr:twoCellAnchor>
    <xdr:from>
      <xdr:col>41</xdr:col>
      <xdr:colOff>30000</xdr:colOff>
      <xdr:row>154</xdr:row>
      <xdr:rowOff>80737</xdr:rowOff>
    </xdr:from>
    <xdr:to>
      <xdr:col>46</xdr:col>
      <xdr:colOff>123522</xdr:colOff>
      <xdr:row>155</xdr:row>
      <xdr:rowOff>133351</xdr:rowOff>
    </xdr:to>
    <xdr:sp macro="" textlink="">
      <xdr:nvSpPr>
        <xdr:cNvPr id="86" name="大かっこ 85"/>
        <xdr:cNvSpPr/>
      </xdr:nvSpPr>
      <xdr:spPr>
        <a:xfrm>
          <a:off x="8361200" y="35869337"/>
          <a:ext cx="110952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150</xdr:row>
      <xdr:rowOff>208009</xdr:rowOff>
    </xdr:from>
    <xdr:ext cx="1082348" cy="259045"/>
    <xdr:sp macro="" textlink="">
      <xdr:nvSpPr>
        <xdr:cNvPr id="87" name="テキスト ボックス 86"/>
        <xdr:cNvSpPr txBox="1"/>
      </xdr:nvSpPr>
      <xdr:spPr>
        <a:xfrm>
          <a:off x="5854531" y="3457420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28</xdr:col>
      <xdr:colOff>164931</xdr:colOff>
      <xdr:row>153</xdr:row>
      <xdr:rowOff>83912</xdr:rowOff>
    </xdr:from>
    <xdr:ext cx="1082348" cy="259045"/>
    <xdr:sp macro="" textlink="">
      <xdr:nvSpPr>
        <xdr:cNvPr id="88" name="テキスト ボックス 87"/>
        <xdr:cNvSpPr txBox="1"/>
      </xdr:nvSpPr>
      <xdr:spPr>
        <a:xfrm>
          <a:off x="5854531" y="35516912"/>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29</xdr:col>
      <xdr:colOff>48136</xdr:colOff>
      <xdr:row>145</xdr:row>
      <xdr:rowOff>325389</xdr:rowOff>
    </xdr:from>
    <xdr:ext cx="1683146" cy="642484"/>
    <xdr:sp macro="" textlink="">
      <xdr:nvSpPr>
        <xdr:cNvPr id="89" name="テキスト ボックス 88"/>
        <xdr:cNvSpPr txBox="1"/>
      </xdr:nvSpPr>
      <xdr:spPr>
        <a:xfrm>
          <a:off x="5940936" y="329135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0.19</a:t>
          </a:r>
          <a:r>
            <a:rPr kumimoji="1" lang="ja-JP" altLang="en-US" sz="1100"/>
            <a:t>百万円</a:t>
          </a:r>
        </a:p>
      </xdr:txBody>
    </xdr:sp>
    <xdr:clientData/>
  </xdr:oneCellAnchor>
  <xdr:oneCellAnchor>
    <xdr:from>
      <xdr:col>28</xdr:col>
      <xdr:colOff>164931</xdr:colOff>
      <xdr:row>145</xdr:row>
      <xdr:rowOff>100603</xdr:rowOff>
    </xdr:from>
    <xdr:ext cx="1082348" cy="259045"/>
    <xdr:sp macro="" textlink="">
      <xdr:nvSpPr>
        <xdr:cNvPr id="90" name="テキスト ボックス 89"/>
        <xdr:cNvSpPr txBox="1"/>
      </xdr:nvSpPr>
      <xdr:spPr>
        <a:xfrm>
          <a:off x="5854531" y="32688803"/>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29</xdr:col>
      <xdr:colOff>69679</xdr:colOff>
      <xdr:row>156</xdr:row>
      <xdr:rowOff>307975</xdr:rowOff>
    </xdr:from>
    <xdr:ext cx="1683146" cy="642484"/>
    <xdr:sp macro="" textlink="">
      <xdr:nvSpPr>
        <xdr:cNvPr id="92" name="テキスト ボックス 91"/>
        <xdr:cNvSpPr txBox="1"/>
      </xdr:nvSpPr>
      <xdr:spPr>
        <a:xfrm>
          <a:off x="5962479" y="3680777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0.68</a:t>
          </a:r>
          <a:r>
            <a:rPr kumimoji="1" lang="ja-JP" altLang="en-US" sz="1100"/>
            <a:t>百万円</a:t>
          </a:r>
        </a:p>
      </xdr:txBody>
    </xdr:sp>
    <xdr:clientData/>
  </xdr:oneCellAnchor>
  <xdr:oneCellAnchor>
    <xdr:from>
      <xdr:col>28</xdr:col>
      <xdr:colOff>186474</xdr:colOff>
      <xdr:row>156</xdr:row>
      <xdr:rowOff>88900</xdr:rowOff>
    </xdr:from>
    <xdr:ext cx="1082348" cy="259045"/>
    <xdr:sp macro="" textlink="">
      <xdr:nvSpPr>
        <xdr:cNvPr id="94" name="テキスト ボックス 93"/>
        <xdr:cNvSpPr txBox="1"/>
      </xdr:nvSpPr>
      <xdr:spPr>
        <a:xfrm>
          <a:off x="5876074" y="365887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41</xdr:col>
      <xdr:colOff>108017</xdr:colOff>
      <xdr:row>157</xdr:row>
      <xdr:rowOff>147865</xdr:rowOff>
    </xdr:from>
    <xdr:ext cx="1027577" cy="259045"/>
    <xdr:sp macro="" textlink="">
      <xdr:nvSpPr>
        <xdr:cNvPr id="95" name="テキスト ボックス 94"/>
        <xdr:cNvSpPr txBox="1"/>
      </xdr:nvSpPr>
      <xdr:spPr>
        <a:xfrm>
          <a:off x="8439217" y="37003265"/>
          <a:ext cx="10275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普及啓発業務</a:t>
          </a:r>
          <a:endParaRPr kumimoji="1" lang="en-US" altLang="ja-JP" sz="1000"/>
        </a:p>
      </xdr:txBody>
    </xdr:sp>
    <xdr:clientData/>
  </xdr:oneCellAnchor>
  <xdr:twoCellAnchor>
    <xdr:from>
      <xdr:col>41</xdr:col>
      <xdr:colOff>75210</xdr:colOff>
      <xdr:row>157</xdr:row>
      <xdr:rowOff>88900</xdr:rowOff>
    </xdr:from>
    <xdr:to>
      <xdr:col>46</xdr:col>
      <xdr:colOff>152400</xdr:colOff>
      <xdr:row>158</xdr:row>
      <xdr:rowOff>141514</xdr:rowOff>
    </xdr:to>
    <xdr:sp macro="" textlink="">
      <xdr:nvSpPr>
        <xdr:cNvPr id="96" name="大かっこ 95"/>
        <xdr:cNvSpPr/>
      </xdr:nvSpPr>
      <xdr:spPr>
        <a:xfrm>
          <a:off x="8406410" y="36944300"/>
          <a:ext cx="1093190"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139700</xdr:colOff>
      <xdr:row>140</xdr:row>
      <xdr:rowOff>177802</xdr:rowOff>
    </xdr:from>
    <xdr:to>
      <xdr:col>27</xdr:col>
      <xdr:colOff>3572</xdr:colOff>
      <xdr:row>161</xdr:row>
      <xdr:rowOff>85229</xdr:rowOff>
    </xdr:to>
    <xdr:grpSp>
      <xdr:nvGrpSpPr>
        <xdr:cNvPr id="3" name="グループ化 2"/>
        <xdr:cNvGrpSpPr/>
      </xdr:nvGrpSpPr>
      <xdr:grpSpPr>
        <a:xfrm>
          <a:off x="3797300" y="31191202"/>
          <a:ext cx="1692672" cy="7451227"/>
          <a:chOff x="3797300" y="30988594"/>
          <a:chExt cx="1692672" cy="7374433"/>
        </a:xfrm>
      </xdr:grpSpPr>
      <xdr:sp macro="" textlink="">
        <xdr:nvSpPr>
          <xdr:cNvPr id="50" name="テキスト ボックス 49"/>
          <xdr:cNvSpPr txBox="1"/>
        </xdr:nvSpPr>
        <xdr:spPr>
          <a:xfrm>
            <a:off x="3801383" y="30988594"/>
            <a:ext cx="1666875" cy="7792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北海道地方環境事務所</a:t>
            </a:r>
            <a:endParaRPr kumimoji="1" lang="en-US" altLang="ja-JP" sz="1100"/>
          </a:p>
          <a:p>
            <a:pPr algn="ctr"/>
            <a:r>
              <a:rPr kumimoji="1" lang="en-US" altLang="ja-JP" sz="1100"/>
              <a:t>0.26</a:t>
            </a:r>
            <a:r>
              <a:rPr kumimoji="1" lang="ja-JP" altLang="en-US" sz="1100"/>
              <a:t>百万円</a:t>
            </a:r>
            <a:endParaRPr kumimoji="1" lang="en-US" altLang="ja-JP" sz="1100"/>
          </a:p>
          <a:p>
            <a:pPr algn="ctr"/>
            <a:endParaRPr kumimoji="1" lang="ja-JP" altLang="en-US" sz="1100"/>
          </a:p>
        </xdr:txBody>
      </xdr:sp>
      <xdr:sp macro="" textlink="">
        <xdr:nvSpPr>
          <xdr:cNvPr id="57" name="テキスト ボックス 56"/>
          <xdr:cNvSpPr txBox="1"/>
        </xdr:nvSpPr>
        <xdr:spPr>
          <a:xfrm>
            <a:off x="3801383" y="31978230"/>
            <a:ext cx="1666875"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釧路地方環境事務所</a:t>
            </a:r>
            <a:endParaRPr kumimoji="1" lang="en-US" altLang="ja-JP" sz="1100"/>
          </a:p>
          <a:p>
            <a:pPr algn="ctr"/>
            <a:r>
              <a:rPr kumimoji="1" lang="en-US" altLang="ja-JP" sz="1100"/>
              <a:t>0.28</a:t>
            </a:r>
            <a:r>
              <a:rPr kumimoji="1" lang="ja-JP" altLang="en-US" sz="1100"/>
              <a:t>百万円</a:t>
            </a:r>
            <a:endParaRPr kumimoji="1" lang="en-US" altLang="ja-JP" sz="1100"/>
          </a:p>
          <a:p>
            <a:pPr algn="ctr"/>
            <a:endParaRPr kumimoji="1" lang="ja-JP" altLang="en-US" sz="1100"/>
          </a:p>
        </xdr:txBody>
      </xdr:sp>
      <xdr:sp macro="" textlink="">
        <xdr:nvSpPr>
          <xdr:cNvPr id="64" name="テキスト ボックス 63"/>
          <xdr:cNvSpPr txBox="1"/>
        </xdr:nvSpPr>
        <xdr:spPr>
          <a:xfrm>
            <a:off x="3801383" y="32917669"/>
            <a:ext cx="1666875"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関東地方環境事務所</a:t>
            </a:r>
            <a:endParaRPr kumimoji="1" lang="en-US" altLang="ja-JP" sz="1100"/>
          </a:p>
          <a:p>
            <a:pPr algn="ctr"/>
            <a:r>
              <a:rPr kumimoji="1" lang="en-US" altLang="ja-JP" sz="1100"/>
              <a:t>0.19</a:t>
            </a:r>
            <a:r>
              <a:rPr kumimoji="1" lang="ja-JP" altLang="en-US" sz="1100"/>
              <a:t>百万円</a:t>
            </a:r>
            <a:endParaRPr kumimoji="1" lang="en-US" altLang="ja-JP" sz="1100"/>
          </a:p>
          <a:p>
            <a:pPr algn="ctr"/>
            <a:endParaRPr kumimoji="1" lang="ja-JP" altLang="en-US" sz="1100"/>
          </a:p>
        </xdr:txBody>
      </xdr:sp>
      <xdr:sp macro="" textlink="">
        <xdr:nvSpPr>
          <xdr:cNvPr id="68" name="テキスト ボックス 67"/>
          <xdr:cNvSpPr txBox="1"/>
        </xdr:nvSpPr>
        <xdr:spPr>
          <a:xfrm>
            <a:off x="3801184" y="33857108"/>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中部地方環境事務所</a:t>
            </a:r>
            <a:endParaRPr kumimoji="1" lang="en-US" altLang="ja-JP" sz="1100"/>
          </a:p>
          <a:p>
            <a:pPr algn="ctr"/>
            <a:r>
              <a:rPr kumimoji="1" lang="en-US" altLang="ja-JP" sz="1100"/>
              <a:t>0.4</a:t>
            </a:r>
            <a:r>
              <a:rPr kumimoji="1" lang="ja-JP" altLang="en-US" sz="1100"/>
              <a:t>百万円</a:t>
            </a:r>
            <a:endParaRPr kumimoji="1" lang="en-US" altLang="ja-JP" sz="1100"/>
          </a:p>
          <a:p>
            <a:pPr algn="ctr"/>
            <a:endParaRPr kumimoji="1" lang="ja-JP" altLang="en-US" sz="1100"/>
          </a:p>
        </xdr:txBody>
      </xdr:sp>
      <xdr:sp macro="" textlink="">
        <xdr:nvSpPr>
          <xdr:cNvPr id="75" name="テキスト ボックス 74"/>
          <xdr:cNvSpPr txBox="1"/>
        </xdr:nvSpPr>
        <xdr:spPr>
          <a:xfrm>
            <a:off x="3801184" y="34796547"/>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近畿地方環境事務所</a:t>
            </a:r>
            <a:endParaRPr kumimoji="1" lang="en-US" altLang="ja-JP" sz="1100"/>
          </a:p>
          <a:p>
            <a:pPr algn="ctr"/>
            <a:r>
              <a:rPr kumimoji="1" lang="en-US" altLang="ja-JP" sz="1100"/>
              <a:t>0.04</a:t>
            </a:r>
            <a:r>
              <a:rPr kumimoji="1" lang="ja-JP" altLang="en-US" sz="1100"/>
              <a:t>百万円</a:t>
            </a:r>
            <a:endParaRPr kumimoji="1" lang="en-US" altLang="ja-JP" sz="1100"/>
          </a:p>
          <a:p>
            <a:pPr algn="ctr"/>
            <a:endParaRPr kumimoji="1" lang="ja-JP" altLang="en-US" sz="1100"/>
          </a:p>
        </xdr:txBody>
      </xdr:sp>
      <xdr:sp macro="" textlink="">
        <xdr:nvSpPr>
          <xdr:cNvPr id="81" name="テキスト ボックス 80"/>
          <xdr:cNvSpPr txBox="1"/>
        </xdr:nvSpPr>
        <xdr:spPr>
          <a:xfrm>
            <a:off x="3801184" y="35735987"/>
            <a:ext cx="1667272" cy="8147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中国四国地方環境事務所</a:t>
            </a:r>
            <a:endParaRPr kumimoji="1" lang="en-US" altLang="ja-JP" sz="1100"/>
          </a:p>
          <a:p>
            <a:pPr algn="ctr"/>
            <a:r>
              <a:rPr kumimoji="1" lang="en-US" altLang="ja-JP" sz="1100"/>
              <a:t>0.38</a:t>
            </a:r>
            <a:r>
              <a:rPr kumimoji="1" lang="ja-JP" altLang="en-US" sz="1100"/>
              <a:t>百万円</a:t>
            </a:r>
            <a:endParaRPr kumimoji="1" lang="en-US" altLang="ja-JP" sz="1100"/>
          </a:p>
          <a:p>
            <a:pPr algn="ctr"/>
            <a:endParaRPr kumimoji="1" lang="ja-JP" altLang="en-US" sz="1100"/>
          </a:p>
        </xdr:txBody>
      </xdr:sp>
      <xdr:sp macro="" textlink="">
        <xdr:nvSpPr>
          <xdr:cNvPr id="91" name="テキスト ボックス 90"/>
          <xdr:cNvSpPr txBox="1"/>
        </xdr:nvSpPr>
        <xdr:spPr>
          <a:xfrm>
            <a:off x="3822700" y="36817300"/>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九州地方環境事務所</a:t>
            </a:r>
            <a:endParaRPr kumimoji="1" lang="en-US" altLang="ja-JP" sz="1100"/>
          </a:p>
          <a:p>
            <a:pPr algn="ctr"/>
            <a:r>
              <a:rPr kumimoji="1" lang="en-US" altLang="ja-JP" sz="1100"/>
              <a:t>0.68</a:t>
            </a:r>
            <a:r>
              <a:rPr kumimoji="1" lang="ja-JP" altLang="en-US" sz="1100"/>
              <a:t>百万円</a:t>
            </a:r>
            <a:endParaRPr kumimoji="1" lang="en-US" altLang="ja-JP" sz="1100"/>
          </a:p>
          <a:p>
            <a:pPr algn="ctr"/>
            <a:endParaRPr kumimoji="1" lang="ja-JP" altLang="en-US" sz="1100"/>
          </a:p>
        </xdr:txBody>
      </xdr:sp>
      <xdr:sp macro="" textlink="">
        <xdr:nvSpPr>
          <xdr:cNvPr id="98" name="テキスト ボックス 97"/>
          <xdr:cNvSpPr txBox="1"/>
        </xdr:nvSpPr>
        <xdr:spPr>
          <a:xfrm>
            <a:off x="3797300" y="37731700"/>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那覇地方環境事務所</a:t>
            </a:r>
            <a:endParaRPr kumimoji="1" lang="en-US" altLang="ja-JP" sz="1100"/>
          </a:p>
          <a:p>
            <a:pPr algn="ctr"/>
            <a:r>
              <a:rPr kumimoji="1" lang="en-US" altLang="ja-JP" sz="1100"/>
              <a:t>1.26</a:t>
            </a:r>
            <a:r>
              <a:rPr kumimoji="1" lang="ja-JP" altLang="en-US" sz="1100"/>
              <a:t>百万円</a:t>
            </a:r>
            <a:endParaRPr kumimoji="1" lang="en-US" altLang="ja-JP" sz="1100"/>
          </a:p>
          <a:p>
            <a:pPr algn="ctr"/>
            <a:endParaRPr kumimoji="1" lang="ja-JP" altLang="en-US" sz="1100"/>
          </a:p>
        </xdr:txBody>
      </xdr:sp>
    </xdr:grpSp>
    <xdr:clientData/>
  </xdr:twoCellAnchor>
  <xdr:oneCellAnchor>
    <xdr:from>
      <xdr:col>29</xdr:col>
      <xdr:colOff>44279</xdr:colOff>
      <xdr:row>159</xdr:row>
      <xdr:rowOff>155575</xdr:rowOff>
    </xdr:from>
    <xdr:ext cx="1683146" cy="642484"/>
    <xdr:sp macro="" textlink="">
      <xdr:nvSpPr>
        <xdr:cNvPr id="99" name="テキスト ボックス 98"/>
        <xdr:cNvSpPr txBox="1"/>
      </xdr:nvSpPr>
      <xdr:spPr>
        <a:xfrm>
          <a:off x="5937079" y="3772217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4</a:t>
          </a:r>
          <a:r>
            <a:rPr kumimoji="1" lang="ja-JP" altLang="en-US" sz="1100"/>
            <a:t>件</a:t>
          </a:r>
          <a:endParaRPr kumimoji="1" lang="en-US" altLang="ja-JP" sz="1100"/>
        </a:p>
        <a:p>
          <a:pPr algn="ctr"/>
          <a:r>
            <a:rPr kumimoji="1" lang="en-US" altLang="ja-JP" sz="1100"/>
            <a:t>1.26</a:t>
          </a:r>
          <a:r>
            <a:rPr kumimoji="1" lang="ja-JP" altLang="en-US" sz="1100"/>
            <a:t>百万円</a:t>
          </a:r>
        </a:p>
      </xdr:txBody>
    </xdr:sp>
    <xdr:clientData/>
  </xdr:oneCellAnchor>
  <xdr:twoCellAnchor>
    <xdr:from>
      <xdr:col>27</xdr:col>
      <xdr:colOff>25400</xdr:colOff>
      <xdr:row>141</xdr:row>
      <xdr:rowOff>173824</xdr:rowOff>
    </xdr:from>
    <xdr:to>
      <xdr:col>28</xdr:col>
      <xdr:colOff>194639</xdr:colOff>
      <xdr:row>160</xdr:row>
      <xdr:rowOff>102032</xdr:rowOff>
    </xdr:to>
    <xdr:grpSp>
      <xdr:nvGrpSpPr>
        <xdr:cNvPr id="2" name="グループ化 1"/>
        <xdr:cNvGrpSpPr/>
      </xdr:nvGrpSpPr>
      <xdr:grpSpPr>
        <a:xfrm>
          <a:off x="5511800" y="31542824"/>
          <a:ext cx="372439" cy="6760808"/>
          <a:chOff x="5511800" y="31339624"/>
          <a:chExt cx="372439" cy="6684608"/>
        </a:xfrm>
      </xdr:grpSpPr>
      <xdr:cxnSp macro="">
        <xdr:nvCxnSpPr>
          <xdr:cNvPr id="51" name="直線コネクタ 50"/>
          <xdr:cNvCxnSpPr/>
        </xdr:nvCxnSpPr>
        <xdr:spPr>
          <a:xfrm flipV="1">
            <a:off x="5536746" y="31339624"/>
            <a:ext cx="3225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flipV="1">
            <a:off x="5531983" y="32279308"/>
            <a:ext cx="3320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5527221" y="33218992"/>
            <a:ext cx="341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V="1">
            <a:off x="5527419" y="34158676"/>
            <a:ext cx="34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flipV="1">
            <a:off x="5514323" y="35098360"/>
            <a:ext cx="3673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a:xfrm>
            <a:off x="5511800" y="36038044"/>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5511800" y="37109832"/>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5511800" y="38024232"/>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161074</xdr:colOff>
      <xdr:row>158</xdr:row>
      <xdr:rowOff>292100</xdr:rowOff>
    </xdr:from>
    <xdr:ext cx="1082348" cy="259045"/>
    <xdr:sp macro="" textlink="">
      <xdr:nvSpPr>
        <xdr:cNvPr id="101" name="テキスト ボックス 100"/>
        <xdr:cNvSpPr txBox="1"/>
      </xdr:nvSpPr>
      <xdr:spPr>
        <a:xfrm>
          <a:off x="5850674" y="375031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40</xdr:col>
      <xdr:colOff>77323</xdr:colOff>
      <xdr:row>159</xdr:row>
      <xdr:rowOff>300265</xdr:rowOff>
    </xdr:from>
    <xdr:ext cx="1421277" cy="425758"/>
    <xdr:sp macro="" textlink="">
      <xdr:nvSpPr>
        <xdr:cNvPr id="102" name="テキスト ボックス 101"/>
        <xdr:cNvSpPr txBox="1"/>
      </xdr:nvSpPr>
      <xdr:spPr>
        <a:xfrm>
          <a:off x="8205323" y="37866865"/>
          <a:ext cx="142127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ペット登録モデル事業、</a:t>
          </a:r>
          <a:endParaRPr kumimoji="1" lang="en-US" altLang="ja-JP" sz="1000"/>
        </a:p>
        <a:p>
          <a:r>
            <a:rPr kumimoji="1" lang="ja-JP" altLang="en-US" sz="1000"/>
            <a:t>物品購入</a:t>
          </a:r>
        </a:p>
      </xdr:txBody>
    </xdr:sp>
    <xdr:clientData/>
  </xdr:oneCellAnchor>
  <xdr:twoCellAnchor>
    <xdr:from>
      <xdr:col>39</xdr:col>
      <xdr:colOff>177866</xdr:colOff>
      <xdr:row>159</xdr:row>
      <xdr:rowOff>292100</xdr:rowOff>
    </xdr:from>
    <xdr:to>
      <xdr:col>47</xdr:col>
      <xdr:colOff>178856</xdr:colOff>
      <xdr:row>160</xdr:row>
      <xdr:rowOff>344714</xdr:rowOff>
    </xdr:to>
    <xdr:sp macro="" textlink="">
      <xdr:nvSpPr>
        <xdr:cNvPr id="103" name="大かっこ 102"/>
        <xdr:cNvSpPr/>
      </xdr:nvSpPr>
      <xdr:spPr>
        <a:xfrm>
          <a:off x="8102666" y="37858700"/>
          <a:ext cx="1626590"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158595</xdr:colOff>
      <xdr:row>141</xdr:row>
      <xdr:rowOff>188655</xdr:rowOff>
    </xdr:from>
    <xdr:to>
      <xdr:col>18</xdr:col>
      <xdr:colOff>105584</xdr:colOff>
      <xdr:row>160</xdr:row>
      <xdr:rowOff>139700</xdr:rowOff>
    </xdr:to>
    <xdr:grpSp>
      <xdr:nvGrpSpPr>
        <xdr:cNvPr id="4" name="グループ化 3"/>
        <xdr:cNvGrpSpPr/>
      </xdr:nvGrpSpPr>
      <xdr:grpSpPr>
        <a:xfrm>
          <a:off x="3409795" y="31557655"/>
          <a:ext cx="353389" cy="6783645"/>
          <a:chOff x="3181195" y="31354455"/>
          <a:chExt cx="353389" cy="6707445"/>
        </a:xfrm>
      </xdr:grpSpPr>
      <xdr:cxnSp macro="">
        <xdr:nvCxnSpPr>
          <xdr:cNvPr id="49" name="直線コネクタ 48"/>
          <xdr:cNvCxnSpPr/>
        </xdr:nvCxnSpPr>
        <xdr:spPr>
          <a:xfrm flipV="1">
            <a:off x="3181195" y="31354455"/>
            <a:ext cx="353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flipV="1">
            <a:off x="3204809" y="32293626"/>
            <a:ext cx="3061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flipV="1">
            <a:off x="3200046" y="33232797"/>
            <a:ext cx="315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flipV="1">
            <a:off x="3200046" y="34171968"/>
            <a:ext cx="315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3191259" y="35111139"/>
            <a:ext cx="3332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a:off x="3195284" y="36050311"/>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a:off x="3195284" y="37147500"/>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3195284" y="38061900"/>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zoomScale="75" zoomScaleNormal="75" zoomScalePageLayoutView="85" workbookViewId="0">
      <selection activeCell="W1" sqref="W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465</v>
      </c>
      <c r="AR2" s="106"/>
      <c r="AS2" s="68" t="str">
        <f>IF(OR(AQ2="　", AQ2=""), "", "-")</f>
        <v/>
      </c>
      <c r="AT2" s="107">
        <v>239</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471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207</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473</v>
      </c>
      <c r="AF5" s="515"/>
      <c r="AG5" s="515"/>
      <c r="AH5" s="515"/>
      <c r="AI5" s="515"/>
      <c r="AJ5" s="515"/>
      <c r="AK5" s="515"/>
      <c r="AL5" s="515"/>
      <c r="AM5" s="515"/>
      <c r="AN5" s="515"/>
      <c r="AO5" s="515"/>
      <c r="AP5" s="516"/>
      <c r="AQ5" s="517" t="s">
        <v>474</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475</v>
      </c>
      <c r="AF6" s="529"/>
      <c r="AG6" s="529"/>
      <c r="AH6" s="529"/>
      <c r="AI6" s="529"/>
      <c r="AJ6" s="529"/>
      <c r="AK6" s="529"/>
      <c r="AL6" s="529"/>
      <c r="AM6" s="529"/>
      <c r="AN6" s="529"/>
      <c r="AO6" s="529"/>
      <c r="AP6" s="529"/>
      <c r="AQ6" s="126"/>
      <c r="AR6" s="126"/>
      <c r="AS6" s="126"/>
      <c r="AT6" s="126"/>
      <c r="AU6" s="126"/>
      <c r="AV6" s="126"/>
      <c r="AW6" s="126"/>
      <c r="AX6" s="530"/>
    </row>
    <row r="7" spans="1:50" ht="49.5" customHeight="1" x14ac:dyDescent="0.15">
      <c r="A7" s="450" t="s">
        <v>25</v>
      </c>
      <c r="B7" s="451"/>
      <c r="C7" s="451"/>
      <c r="D7" s="451"/>
      <c r="E7" s="451"/>
      <c r="F7" s="451"/>
      <c r="G7" s="452" t="s">
        <v>549</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476</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0.75" customHeight="1" x14ac:dyDescent="0.15">
      <c r="A9" s="459" t="s">
        <v>26</v>
      </c>
      <c r="B9" s="460"/>
      <c r="C9" s="460"/>
      <c r="D9" s="460"/>
      <c r="E9" s="460"/>
      <c r="F9" s="460"/>
      <c r="G9" s="488" t="s">
        <v>478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2.75" customHeight="1" x14ac:dyDescent="0.15">
      <c r="A10" s="459" t="s">
        <v>36</v>
      </c>
      <c r="B10" s="460"/>
      <c r="C10" s="460"/>
      <c r="D10" s="460"/>
      <c r="E10" s="460"/>
      <c r="F10" s="460"/>
      <c r="G10" s="488" t="s">
        <v>479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3</v>
      </c>
      <c r="Q13" s="72"/>
      <c r="R13" s="72"/>
      <c r="S13" s="72"/>
      <c r="T13" s="72"/>
      <c r="U13" s="72"/>
      <c r="V13" s="73"/>
      <c r="W13" s="71">
        <v>2</v>
      </c>
      <c r="X13" s="72"/>
      <c r="Y13" s="72"/>
      <c r="Z13" s="72"/>
      <c r="AA13" s="72"/>
      <c r="AB13" s="72"/>
      <c r="AC13" s="73"/>
      <c r="AD13" s="71">
        <v>2</v>
      </c>
      <c r="AE13" s="72"/>
      <c r="AF13" s="72"/>
      <c r="AG13" s="72"/>
      <c r="AH13" s="72"/>
      <c r="AI13" s="72"/>
      <c r="AJ13" s="73"/>
      <c r="AK13" s="71">
        <v>1</v>
      </c>
      <c r="AL13" s="72"/>
      <c r="AM13" s="72"/>
      <c r="AN13" s="72"/>
      <c r="AO13" s="72"/>
      <c r="AP13" s="72"/>
      <c r="AQ13" s="73"/>
      <c r="AR13" s="668" t="s">
        <v>557</v>
      </c>
      <c r="AS13" s="669"/>
      <c r="AT13" s="669"/>
      <c r="AU13" s="669"/>
      <c r="AV13" s="669"/>
      <c r="AW13" s="669"/>
      <c r="AX13" s="670"/>
    </row>
    <row r="14" spans="1:50" ht="21" customHeight="1" x14ac:dyDescent="0.15">
      <c r="A14" s="465"/>
      <c r="B14" s="466"/>
      <c r="C14" s="466"/>
      <c r="D14" s="466"/>
      <c r="E14" s="466"/>
      <c r="F14" s="467"/>
      <c r="G14" s="478"/>
      <c r="H14" s="479"/>
      <c r="I14" s="345" t="s">
        <v>9</v>
      </c>
      <c r="J14" s="473"/>
      <c r="K14" s="473"/>
      <c r="L14" s="473"/>
      <c r="M14" s="473"/>
      <c r="N14" s="473"/>
      <c r="O14" s="474"/>
      <c r="P14" s="71">
        <v>0</v>
      </c>
      <c r="Q14" s="72"/>
      <c r="R14" s="72"/>
      <c r="S14" s="72"/>
      <c r="T14" s="72"/>
      <c r="U14" s="72"/>
      <c r="V14" s="73"/>
      <c r="W14" s="71">
        <v>0</v>
      </c>
      <c r="X14" s="72"/>
      <c r="Y14" s="72"/>
      <c r="Z14" s="72"/>
      <c r="AA14" s="72"/>
      <c r="AB14" s="72"/>
      <c r="AC14" s="73"/>
      <c r="AD14" s="71">
        <v>0</v>
      </c>
      <c r="AE14" s="72"/>
      <c r="AF14" s="72"/>
      <c r="AG14" s="72"/>
      <c r="AH14" s="72"/>
      <c r="AI14" s="72"/>
      <c r="AJ14" s="73"/>
      <c r="AK14" s="71">
        <v>0</v>
      </c>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5" t="s">
        <v>62</v>
      </c>
      <c r="J15" s="346"/>
      <c r="K15" s="346"/>
      <c r="L15" s="346"/>
      <c r="M15" s="346"/>
      <c r="N15" s="346"/>
      <c r="O15" s="347"/>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t="s">
        <v>558</v>
      </c>
      <c r="AS15" s="72"/>
      <c r="AT15" s="72"/>
      <c r="AU15" s="72"/>
      <c r="AV15" s="72"/>
      <c r="AW15" s="72"/>
      <c r="AX15" s="665"/>
    </row>
    <row r="16" spans="1:50" ht="21" customHeight="1" x14ac:dyDescent="0.15">
      <c r="A16" s="465"/>
      <c r="B16" s="466"/>
      <c r="C16" s="466"/>
      <c r="D16" s="466"/>
      <c r="E16" s="466"/>
      <c r="F16" s="467"/>
      <c r="G16" s="478"/>
      <c r="H16" s="479"/>
      <c r="I16" s="345" t="s">
        <v>63</v>
      </c>
      <c r="J16" s="346"/>
      <c r="K16" s="346"/>
      <c r="L16" s="346"/>
      <c r="M16" s="346"/>
      <c r="N16" s="346"/>
      <c r="O16" s="347"/>
      <c r="P16" s="71">
        <v>0</v>
      </c>
      <c r="Q16" s="72"/>
      <c r="R16" s="72"/>
      <c r="S16" s="72"/>
      <c r="T16" s="72"/>
      <c r="U16" s="72"/>
      <c r="V16" s="73"/>
      <c r="W16" s="71">
        <v>0</v>
      </c>
      <c r="X16" s="72"/>
      <c r="Y16" s="72"/>
      <c r="Z16" s="72"/>
      <c r="AA16" s="72"/>
      <c r="AB16" s="72"/>
      <c r="AC16" s="73"/>
      <c r="AD16" s="71">
        <v>0</v>
      </c>
      <c r="AE16" s="72"/>
      <c r="AF16" s="72"/>
      <c r="AG16" s="72"/>
      <c r="AH16" s="72"/>
      <c r="AI16" s="72"/>
      <c r="AJ16" s="73"/>
      <c r="AK16" s="71">
        <v>0</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3</v>
      </c>
      <c r="Q18" s="319"/>
      <c r="R18" s="319"/>
      <c r="S18" s="319"/>
      <c r="T18" s="319"/>
      <c r="U18" s="319"/>
      <c r="V18" s="320"/>
      <c r="W18" s="318">
        <f>SUM(W13:AC17)</f>
        <v>2</v>
      </c>
      <c r="X18" s="319"/>
      <c r="Y18" s="319"/>
      <c r="Z18" s="319"/>
      <c r="AA18" s="319"/>
      <c r="AB18" s="319"/>
      <c r="AC18" s="320"/>
      <c r="AD18" s="318">
        <f t="shared" ref="AD18" si="0">SUM(AD13:AJ17)</f>
        <v>2</v>
      </c>
      <c r="AE18" s="319"/>
      <c r="AF18" s="319"/>
      <c r="AG18" s="319"/>
      <c r="AH18" s="319"/>
      <c r="AI18" s="319"/>
      <c r="AJ18" s="320"/>
      <c r="AK18" s="318">
        <f t="shared" ref="AK18" si="1">SUM(AK13:AQ17)</f>
        <v>1</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2</v>
      </c>
      <c r="Q19" s="72"/>
      <c r="R19" s="72"/>
      <c r="S19" s="72"/>
      <c r="T19" s="72"/>
      <c r="U19" s="72"/>
      <c r="V19" s="73"/>
      <c r="W19" s="71">
        <v>1</v>
      </c>
      <c r="X19" s="72"/>
      <c r="Y19" s="72"/>
      <c r="Z19" s="72"/>
      <c r="AA19" s="72"/>
      <c r="AB19" s="72"/>
      <c r="AC19" s="73"/>
      <c r="AD19" s="71">
        <v>4</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0.66666666666666663</v>
      </c>
      <c r="Q20" s="323"/>
      <c r="R20" s="323"/>
      <c r="S20" s="323"/>
      <c r="T20" s="323"/>
      <c r="U20" s="323"/>
      <c r="V20" s="323"/>
      <c r="W20" s="323">
        <f>IF(W18=0, "-", W19/W18)</f>
        <v>0.5</v>
      </c>
      <c r="X20" s="323"/>
      <c r="Y20" s="323"/>
      <c r="Z20" s="323"/>
      <c r="AA20" s="323"/>
      <c r="AB20" s="323"/>
      <c r="AC20" s="323"/>
      <c r="AD20" s="323">
        <f>IF(AD18=0, "-", AD19/AD18)</f>
        <v>2</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0" t="s">
        <v>480</v>
      </c>
      <c r="AV22" s="110"/>
      <c r="AW22" s="108" t="s">
        <v>360</v>
      </c>
      <c r="AX22" s="109"/>
    </row>
    <row r="23" spans="1:50" ht="22.5" customHeight="1" x14ac:dyDescent="0.15">
      <c r="A23" s="219"/>
      <c r="B23" s="217"/>
      <c r="C23" s="217"/>
      <c r="D23" s="217"/>
      <c r="E23" s="217"/>
      <c r="F23" s="218"/>
      <c r="G23" s="324" t="s">
        <v>512</v>
      </c>
      <c r="H23" s="291"/>
      <c r="I23" s="291"/>
      <c r="J23" s="291"/>
      <c r="K23" s="291"/>
      <c r="L23" s="291"/>
      <c r="M23" s="291"/>
      <c r="N23" s="291"/>
      <c r="O23" s="292"/>
      <c r="P23" s="257" t="s">
        <v>513</v>
      </c>
      <c r="Q23" s="198"/>
      <c r="R23" s="198"/>
      <c r="S23" s="198"/>
      <c r="T23" s="198"/>
      <c r="U23" s="198"/>
      <c r="V23" s="198"/>
      <c r="W23" s="198"/>
      <c r="X23" s="199"/>
      <c r="Y23" s="296" t="s">
        <v>14</v>
      </c>
      <c r="Z23" s="297"/>
      <c r="AA23" s="298"/>
      <c r="AB23" s="661" t="s">
        <v>511</v>
      </c>
      <c r="AC23" s="299"/>
      <c r="AD23" s="299"/>
      <c r="AE23" s="93">
        <v>0</v>
      </c>
      <c r="AF23" s="94"/>
      <c r="AG23" s="94"/>
      <c r="AH23" s="94"/>
      <c r="AI23" s="95"/>
      <c r="AJ23" s="93">
        <v>0</v>
      </c>
      <c r="AK23" s="94"/>
      <c r="AL23" s="94"/>
      <c r="AM23" s="94"/>
      <c r="AN23" s="95"/>
      <c r="AO23" s="93">
        <v>0</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7" t="s">
        <v>65</v>
      </c>
      <c r="Z24" s="121"/>
      <c r="AA24" s="173"/>
      <c r="AB24" s="338" t="s">
        <v>511</v>
      </c>
      <c r="AC24" s="289"/>
      <c r="AD24" s="289"/>
      <c r="AE24" s="93">
        <v>0</v>
      </c>
      <c r="AF24" s="94"/>
      <c r="AG24" s="94"/>
      <c r="AH24" s="94"/>
      <c r="AI24" s="95"/>
      <c r="AJ24" s="93">
        <v>0</v>
      </c>
      <c r="AK24" s="94"/>
      <c r="AL24" s="94"/>
      <c r="AM24" s="94"/>
      <c r="AN24" s="95"/>
      <c r="AO24" s="93">
        <v>0</v>
      </c>
      <c r="AP24" s="94"/>
      <c r="AQ24" s="94"/>
      <c r="AR24" s="94"/>
      <c r="AS24" s="95"/>
      <c r="AT24" s="93" t="s">
        <v>543</v>
      </c>
      <c r="AU24" s="94"/>
      <c r="AV24" s="94"/>
      <c r="AW24" s="94"/>
      <c r="AX24" s="96"/>
    </row>
    <row r="25" spans="1:50" ht="22.5" customHeight="1" x14ac:dyDescent="0.15">
      <c r="A25" s="671"/>
      <c r="B25" s="672"/>
      <c r="C25" s="672"/>
      <c r="D25" s="672"/>
      <c r="E25" s="672"/>
      <c r="F25" s="673"/>
      <c r="G25" s="325"/>
      <c r="H25" s="326"/>
      <c r="I25" s="326"/>
      <c r="J25" s="326"/>
      <c r="K25" s="326"/>
      <c r="L25" s="326"/>
      <c r="M25" s="326"/>
      <c r="N25" s="326"/>
      <c r="O25" s="327"/>
      <c r="P25" s="200"/>
      <c r="Q25" s="200"/>
      <c r="R25" s="200"/>
      <c r="S25" s="200"/>
      <c r="T25" s="200"/>
      <c r="U25" s="200"/>
      <c r="V25" s="200"/>
      <c r="W25" s="200"/>
      <c r="X25" s="201"/>
      <c r="Y25" s="120" t="s">
        <v>15</v>
      </c>
      <c r="Z25" s="121"/>
      <c r="AA25" s="173"/>
      <c r="AB25" s="683" t="s">
        <v>364</v>
      </c>
      <c r="AC25" s="267"/>
      <c r="AD25" s="267"/>
      <c r="AE25" s="93">
        <v>100</v>
      </c>
      <c r="AF25" s="94"/>
      <c r="AG25" s="94"/>
      <c r="AH25" s="94"/>
      <c r="AI25" s="95"/>
      <c r="AJ25" s="93">
        <v>100</v>
      </c>
      <c r="AK25" s="94"/>
      <c r="AL25" s="94"/>
      <c r="AM25" s="94"/>
      <c r="AN25" s="95"/>
      <c r="AO25" s="93">
        <v>100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2" t="s">
        <v>303</v>
      </c>
      <c r="AU26" s="663"/>
      <c r="AV26" s="663"/>
      <c r="AW26" s="663"/>
      <c r="AX26" s="664"/>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7" t="s">
        <v>65</v>
      </c>
      <c r="Z29" s="121"/>
      <c r="AA29" s="173"/>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5"/>
      <c r="H30" s="326"/>
      <c r="I30" s="326"/>
      <c r="J30" s="326"/>
      <c r="K30" s="326"/>
      <c r="L30" s="326"/>
      <c r="M30" s="326"/>
      <c r="N30" s="326"/>
      <c r="O30" s="327"/>
      <c r="P30" s="200"/>
      <c r="Q30" s="200"/>
      <c r="R30" s="200"/>
      <c r="S30" s="200"/>
      <c r="T30" s="200"/>
      <c r="U30" s="200"/>
      <c r="V30" s="200"/>
      <c r="W30" s="200"/>
      <c r="X30" s="201"/>
      <c r="Y30" s="120" t="s">
        <v>15</v>
      </c>
      <c r="Z30" s="121"/>
      <c r="AA30" s="173"/>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7" t="s">
        <v>65</v>
      </c>
      <c r="Z34" s="121"/>
      <c r="AA34" s="173"/>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5"/>
      <c r="H35" s="326"/>
      <c r="I35" s="326"/>
      <c r="J35" s="326"/>
      <c r="K35" s="326"/>
      <c r="L35" s="326"/>
      <c r="M35" s="326"/>
      <c r="N35" s="326"/>
      <c r="O35" s="327"/>
      <c r="P35" s="200"/>
      <c r="Q35" s="200"/>
      <c r="R35" s="200"/>
      <c r="S35" s="200"/>
      <c r="T35" s="200"/>
      <c r="U35" s="200"/>
      <c r="V35" s="200"/>
      <c r="W35" s="200"/>
      <c r="X35" s="201"/>
      <c r="Y35" s="120" t="s">
        <v>15</v>
      </c>
      <c r="Z35" s="121"/>
      <c r="AA35" s="173"/>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7" t="s">
        <v>65</v>
      </c>
      <c r="Z39" s="121"/>
      <c r="AA39" s="173"/>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5"/>
      <c r="H40" s="326"/>
      <c r="I40" s="326"/>
      <c r="J40" s="326"/>
      <c r="K40" s="326"/>
      <c r="L40" s="326"/>
      <c r="M40" s="326"/>
      <c r="N40" s="326"/>
      <c r="O40" s="327"/>
      <c r="P40" s="200"/>
      <c r="Q40" s="200"/>
      <c r="R40" s="200"/>
      <c r="S40" s="200"/>
      <c r="T40" s="200"/>
      <c r="U40" s="200"/>
      <c r="V40" s="200"/>
      <c r="W40" s="200"/>
      <c r="X40" s="201"/>
      <c r="Y40" s="120" t="s">
        <v>15</v>
      </c>
      <c r="Z40" s="121"/>
      <c r="AA40" s="173"/>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7" t="s">
        <v>65</v>
      </c>
      <c r="Z44" s="121"/>
      <c r="AA44" s="173"/>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7" t="s">
        <v>320</v>
      </c>
      <c r="B47" s="686" t="s">
        <v>317</v>
      </c>
      <c r="C47" s="239"/>
      <c r="D47" s="239"/>
      <c r="E47" s="239"/>
      <c r="F47" s="240"/>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7"/>
      <c r="B48" s="686"/>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6"/>
      <c r="C49" s="239"/>
      <c r="D49" s="239"/>
      <c r="E49" s="239"/>
      <c r="F49" s="240"/>
      <c r="G49" s="339" t="s">
        <v>482</v>
      </c>
      <c r="H49" s="339"/>
      <c r="I49" s="339"/>
      <c r="J49" s="339"/>
      <c r="K49" s="339"/>
      <c r="L49" s="339"/>
      <c r="M49" s="339"/>
      <c r="N49" s="339"/>
      <c r="O49" s="339"/>
      <c r="P49" s="339"/>
      <c r="Q49" s="339"/>
      <c r="R49" s="339"/>
      <c r="S49" s="339"/>
      <c r="T49" s="339"/>
      <c r="U49" s="339"/>
      <c r="V49" s="339"/>
      <c r="W49" s="339"/>
      <c r="X49" s="339"/>
      <c r="Y49" s="339"/>
      <c r="Z49" s="339"/>
      <c r="AA49" s="340"/>
      <c r="AB49" s="616" t="s">
        <v>483</v>
      </c>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7"/>
      <c r="B50" s="686"/>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7"/>
      <c r="B51" s="687"/>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t="s">
        <v>481</v>
      </c>
      <c r="AV53" s="110"/>
      <c r="AW53" s="108" t="s">
        <v>360</v>
      </c>
      <c r="AX53" s="109"/>
    </row>
    <row r="54" spans="1:50" ht="22.5" hidden="1" customHeight="1" x14ac:dyDescent="0.15">
      <c r="A54" s="237"/>
      <c r="B54" s="239"/>
      <c r="C54" s="239"/>
      <c r="D54" s="239"/>
      <c r="E54" s="239"/>
      <c r="F54" s="240"/>
      <c r="G54" s="277" t="s">
        <v>509</v>
      </c>
      <c r="H54" s="198"/>
      <c r="I54" s="198"/>
      <c r="J54" s="198"/>
      <c r="K54" s="198"/>
      <c r="L54" s="198"/>
      <c r="M54" s="198"/>
      <c r="N54" s="198"/>
      <c r="O54" s="199"/>
      <c r="P54" s="257" t="s">
        <v>510</v>
      </c>
      <c r="Q54" s="258"/>
      <c r="R54" s="258"/>
      <c r="S54" s="258"/>
      <c r="T54" s="258"/>
      <c r="U54" s="258"/>
      <c r="V54" s="258"/>
      <c r="W54" s="258"/>
      <c r="X54" s="259"/>
      <c r="Y54" s="264" t="s">
        <v>86</v>
      </c>
      <c r="Z54" s="265"/>
      <c r="AA54" s="266"/>
      <c r="AB54" s="371" t="s">
        <v>480</v>
      </c>
      <c r="AC54" s="228"/>
      <c r="AD54" s="228"/>
      <c r="AE54" s="93" t="s">
        <v>481</v>
      </c>
      <c r="AF54" s="94"/>
      <c r="AG54" s="94"/>
      <c r="AH54" s="94"/>
      <c r="AI54" s="95"/>
      <c r="AJ54" s="93" t="s">
        <v>481</v>
      </c>
      <c r="AK54" s="94"/>
      <c r="AL54" s="94"/>
      <c r="AM54" s="94"/>
      <c r="AN54" s="95"/>
      <c r="AO54" s="93" t="s">
        <v>481</v>
      </c>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9" t="s">
        <v>481</v>
      </c>
      <c r="AC55" s="234"/>
      <c r="AD55" s="234"/>
      <c r="AE55" s="93" t="s">
        <v>480</v>
      </c>
      <c r="AF55" s="94"/>
      <c r="AG55" s="94"/>
      <c r="AH55" s="94"/>
      <c r="AI55" s="95"/>
      <c r="AJ55" s="93" t="s">
        <v>480</v>
      </c>
      <c r="AK55" s="94"/>
      <c r="AL55" s="94"/>
      <c r="AM55" s="94"/>
      <c r="AN55" s="95"/>
      <c r="AO55" s="93" t="s">
        <v>480</v>
      </c>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t="s">
        <v>481</v>
      </c>
      <c r="AF56" s="94"/>
      <c r="AG56" s="94"/>
      <c r="AH56" s="94"/>
      <c r="AI56" s="95"/>
      <c r="AJ56" s="93" t="s">
        <v>481</v>
      </c>
      <c r="AK56" s="94"/>
      <c r="AL56" s="94"/>
      <c r="AM56" s="94"/>
      <c r="AN56" s="95"/>
      <c r="AO56" s="93" t="s">
        <v>481</v>
      </c>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3"/>
      <c r="AE67" s="660" t="s">
        <v>69</v>
      </c>
      <c r="AF67" s="118"/>
      <c r="AG67" s="118"/>
      <c r="AH67" s="118"/>
      <c r="AI67" s="118"/>
      <c r="AJ67" s="660" t="s">
        <v>70</v>
      </c>
      <c r="AK67" s="118"/>
      <c r="AL67" s="118"/>
      <c r="AM67" s="118"/>
      <c r="AN67" s="118"/>
      <c r="AO67" s="660" t="s">
        <v>71</v>
      </c>
      <c r="AP67" s="118"/>
      <c r="AQ67" s="118"/>
      <c r="AR67" s="118"/>
      <c r="AS67" s="118"/>
      <c r="AT67" s="178" t="s">
        <v>74</v>
      </c>
      <c r="AU67" s="179"/>
      <c r="AV67" s="179"/>
      <c r="AW67" s="179"/>
      <c r="AX67" s="180"/>
    </row>
    <row r="68" spans="1:60" ht="36" customHeight="1" x14ac:dyDescent="0.15">
      <c r="A68" s="188"/>
      <c r="B68" s="189"/>
      <c r="C68" s="189"/>
      <c r="D68" s="189"/>
      <c r="E68" s="189"/>
      <c r="F68" s="190"/>
      <c r="G68" s="257" t="s">
        <v>522</v>
      </c>
      <c r="H68" s="198"/>
      <c r="I68" s="198"/>
      <c r="J68" s="198"/>
      <c r="K68" s="198"/>
      <c r="L68" s="198"/>
      <c r="M68" s="198"/>
      <c r="N68" s="198"/>
      <c r="O68" s="198"/>
      <c r="P68" s="198"/>
      <c r="Q68" s="198"/>
      <c r="R68" s="198"/>
      <c r="S68" s="198"/>
      <c r="T68" s="198"/>
      <c r="U68" s="198"/>
      <c r="V68" s="198"/>
      <c r="W68" s="198"/>
      <c r="X68" s="199"/>
      <c r="Y68" s="335" t="s">
        <v>66</v>
      </c>
      <c r="Z68" s="336"/>
      <c r="AA68" s="337"/>
      <c r="AB68" s="205" t="s">
        <v>518</v>
      </c>
      <c r="AC68" s="206"/>
      <c r="AD68" s="207"/>
      <c r="AE68" s="93">
        <v>5</v>
      </c>
      <c r="AF68" s="94"/>
      <c r="AG68" s="94"/>
      <c r="AH68" s="94"/>
      <c r="AI68" s="95"/>
      <c r="AJ68" s="93">
        <v>3</v>
      </c>
      <c r="AK68" s="94"/>
      <c r="AL68" s="94"/>
      <c r="AM68" s="94"/>
      <c r="AN68" s="95"/>
      <c r="AO68" s="93">
        <v>2</v>
      </c>
      <c r="AP68" s="94"/>
      <c r="AQ68" s="94"/>
      <c r="AR68" s="94"/>
      <c r="AS68" s="95"/>
      <c r="AT68" s="208"/>
      <c r="AU68" s="208"/>
      <c r="AV68" s="208"/>
      <c r="AW68" s="208"/>
      <c r="AX68" s="209"/>
      <c r="AY68" s="10"/>
      <c r="AZ68" s="10"/>
      <c r="BA68" s="10"/>
      <c r="BB68" s="10"/>
      <c r="BC68" s="10"/>
    </row>
    <row r="69" spans="1:60" ht="36"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7"/>
      <c r="AA69" s="158"/>
      <c r="AB69" s="213" t="s">
        <v>480</v>
      </c>
      <c r="AC69" s="214"/>
      <c r="AD69" s="215"/>
      <c r="AE69" s="93">
        <v>3</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521</v>
      </c>
      <c r="H83" s="146"/>
      <c r="I83" s="146"/>
      <c r="J83" s="146"/>
      <c r="K83" s="146"/>
      <c r="L83" s="146"/>
      <c r="M83" s="146"/>
      <c r="N83" s="146"/>
      <c r="O83" s="146"/>
      <c r="P83" s="146"/>
      <c r="Q83" s="146"/>
      <c r="R83" s="146"/>
      <c r="S83" s="146"/>
      <c r="T83" s="146"/>
      <c r="U83" s="146"/>
      <c r="V83" s="146"/>
      <c r="W83" s="146"/>
      <c r="X83" s="146"/>
      <c r="Y83" s="148" t="s">
        <v>17</v>
      </c>
      <c r="Z83" s="149"/>
      <c r="AA83" s="150"/>
      <c r="AB83" s="183" t="s">
        <v>519</v>
      </c>
      <c r="AC83" s="152"/>
      <c r="AD83" s="153"/>
      <c r="AE83" s="154">
        <f>2/5</f>
        <v>0.4</v>
      </c>
      <c r="AF83" s="155"/>
      <c r="AG83" s="155"/>
      <c r="AH83" s="155"/>
      <c r="AI83" s="155"/>
      <c r="AJ83" s="154">
        <f>0.47/3</f>
        <v>0.15666666666666665</v>
      </c>
      <c r="AK83" s="155"/>
      <c r="AL83" s="155"/>
      <c r="AM83" s="155"/>
      <c r="AN83" s="155"/>
      <c r="AO83" s="154">
        <f>0.69/2</f>
        <v>0.34499999999999997</v>
      </c>
      <c r="AP83" s="155"/>
      <c r="AQ83" s="155"/>
      <c r="AR83" s="155"/>
      <c r="AS83" s="155"/>
      <c r="AT83" s="93">
        <v>0.3</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520</v>
      </c>
      <c r="AC84" s="160"/>
      <c r="AD84" s="161"/>
      <c r="AE84" s="184" t="s">
        <v>552</v>
      </c>
      <c r="AF84" s="160"/>
      <c r="AG84" s="160"/>
      <c r="AH84" s="160"/>
      <c r="AI84" s="161"/>
      <c r="AJ84" s="159" t="s">
        <v>551</v>
      </c>
      <c r="AK84" s="160"/>
      <c r="AL84" s="160"/>
      <c r="AM84" s="160"/>
      <c r="AN84" s="161"/>
      <c r="AO84" s="159" t="s">
        <v>553</v>
      </c>
      <c r="AP84" s="160"/>
      <c r="AQ84" s="160"/>
      <c r="AR84" s="160"/>
      <c r="AS84" s="161"/>
      <c r="AT84" s="159" t="s">
        <v>554</v>
      </c>
      <c r="AU84" s="160"/>
      <c r="AV84" s="160"/>
      <c r="AW84" s="160"/>
      <c r="AX84" s="161"/>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484</v>
      </c>
      <c r="D98" s="416"/>
      <c r="E98" s="416"/>
      <c r="F98" s="416"/>
      <c r="G98" s="416"/>
      <c r="H98" s="416"/>
      <c r="I98" s="416"/>
      <c r="J98" s="416"/>
      <c r="K98" s="417"/>
      <c r="L98" s="71">
        <v>1.4490000000000001</v>
      </c>
      <c r="M98" s="72"/>
      <c r="N98" s="72"/>
      <c r="O98" s="72"/>
      <c r="P98" s="72"/>
      <c r="Q98" s="73"/>
      <c r="R98" s="71" t="s">
        <v>558</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0"/>
      <c r="B99" s="381"/>
      <c r="C99" s="163"/>
      <c r="D99" s="164"/>
      <c r="E99" s="164"/>
      <c r="F99" s="164"/>
      <c r="G99" s="164"/>
      <c r="H99" s="164"/>
      <c r="I99" s="164"/>
      <c r="J99" s="164"/>
      <c r="K99" s="165"/>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0"/>
      <c r="B100" s="381"/>
      <c r="C100" s="163"/>
      <c r="D100" s="164"/>
      <c r="E100" s="164"/>
      <c r="F100" s="164"/>
      <c r="G100" s="164"/>
      <c r="H100" s="164"/>
      <c r="I100" s="164"/>
      <c r="J100" s="164"/>
      <c r="K100" s="165"/>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0"/>
      <c r="B101" s="381"/>
      <c r="C101" s="163"/>
      <c r="D101" s="164"/>
      <c r="E101" s="164"/>
      <c r="F101" s="164"/>
      <c r="G101" s="164"/>
      <c r="H101" s="164"/>
      <c r="I101" s="164"/>
      <c r="J101" s="164"/>
      <c r="K101" s="165"/>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0"/>
      <c r="B102" s="381"/>
      <c r="C102" s="163"/>
      <c r="D102" s="164"/>
      <c r="E102" s="164"/>
      <c r="F102" s="164"/>
      <c r="G102" s="164"/>
      <c r="H102" s="164"/>
      <c r="I102" s="164"/>
      <c r="J102" s="164"/>
      <c r="K102" s="165"/>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2"/>
      <c r="B104" s="383"/>
      <c r="C104" s="372" t="s">
        <v>22</v>
      </c>
      <c r="D104" s="373"/>
      <c r="E104" s="373"/>
      <c r="F104" s="373"/>
      <c r="G104" s="373"/>
      <c r="H104" s="373"/>
      <c r="I104" s="373"/>
      <c r="J104" s="373"/>
      <c r="K104" s="374"/>
      <c r="L104" s="375">
        <f>SUM(L98:Q103)</f>
        <v>1.4490000000000001</v>
      </c>
      <c r="M104" s="376"/>
      <c r="N104" s="376"/>
      <c r="O104" s="376"/>
      <c r="P104" s="376"/>
      <c r="Q104" s="377"/>
      <c r="R104" s="375">
        <f>SUM(R98:W103)</f>
        <v>0</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35.25"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477</v>
      </c>
      <c r="AE108" s="607"/>
      <c r="AF108" s="607"/>
      <c r="AG108" s="602" t="s">
        <v>514</v>
      </c>
      <c r="AH108" s="603"/>
      <c r="AI108" s="603"/>
      <c r="AJ108" s="603"/>
      <c r="AK108" s="603"/>
      <c r="AL108" s="603"/>
      <c r="AM108" s="603"/>
      <c r="AN108" s="603"/>
      <c r="AO108" s="603"/>
      <c r="AP108" s="603"/>
      <c r="AQ108" s="603"/>
      <c r="AR108" s="603"/>
      <c r="AS108" s="603"/>
      <c r="AT108" s="603"/>
      <c r="AU108" s="603"/>
      <c r="AV108" s="603"/>
      <c r="AW108" s="603"/>
      <c r="AX108" s="604"/>
    </row>
    <row r="109" spans="1:50" ht="53.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477</v>
      </c>
      <c r="AE109" s="444"/>
      <c r="AF109" s="444"/>
      <c r="AG109" s="306" t="s">
        <v>487</v>
      </c>
      <c r="AH109" s="307"/>
      <c r="AI109" s="307"/>
      <c r="AJ109" s="307"/>
      <c r="AK109" s="307"/>
      <c r="AL109" s="307"/>
      <c r="AM109" s="307"/>
      <c r="AN109" s="307"/>
      <c r="AO109" s="307"/>
      <c r="AP109" s="307"/>
      <c r="AQ109" s="307"/>
      <c r="AR109" s="307"/>
      <c r="AS109" s="307"/>
      <c r="AT109" s="307"/>
      <c r="AU109" s="307"/>
      <c r="AV109" s="307"/>
      <c r="AW109" s="307"/>
      <c r="AX109" s="308"/>
    </row>
    <row r="110" spans="1:50" ht="24"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477</v>
      </c>
      <c r="AE110" s="587"/>
      <c r="AF110" s="587"/>
      <c r="AG110" s="532" t="s">
        <v>488</v>
      </c>
      <c r="AH110" s="200"/>
      <c r="AI110" s="200"/>
      <c r="AJ110" s="200"/>
      <c r="AK110" s="200"/>
      <c r="AL110" s="200"/>
      <c r="AM110" s="200"/>
      <c r="AN110" s="200"/>
      <c r="AO110" s="200"/>
      <c r="AP110" s="200"/>
      <c r="AQ110" s="200"/>
      <c r="AR110" s="200"/>
      <c r="AS110" s="200"/>
      <c r="AT110" s="200"/>
      <c r="AU110" s="200"/>
      <c r="AV110" s="200"/>
      <c r="AW110" s="200"/>
      <c r="AX110" s="533"/>
    </row>
    <row r="111" spans="1:50" ht="30.75"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477</v>
      </c>
      <c r="AE111" s="440"/>
      <c r="AF111" s="440"/>
      <c r="AG111" s="303" t="s">
        <v>544</v>
      </c>
      <c r="AH111" s="304"/>
      <c r="AI111" s="304"/>
      <c r="AJ111" s="304"/>
      <c r="AK111" s="304"/>
      <c r="AL111" s="304"/>
      <c r="AM111" s="304"/>
      <c r="AN111" s="304"/>
      <c r="AO111" s="304"/>
      <c r="AP111" s="304"/>
      <c r="AQ111" s="304"/>
      <c r="AR111" s="304"/>
      <c r="AS111" s="304"/>
      <c r="AT111" s="304"/>
      <c r="AU111" s="304"/>
      <c r="AV111" s="304"/>
      <c r="AW111" s="304"/>
      <c r="AX111" s="305"/>
    </row>
    <row r="112" spans="1:50" ht="33.75"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485</v>
      </c>
      <c r="AE112" s="444"/>
      <c r="AF112" s="444"/>
      <c r="AG112" s="306" t="s">
        <v>540</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477</v>
      </c>
      <c r="AE113" s="444"/>
      <c r="AF113" s="444"/>
      <c r="AG113" s="306" t="s">
        <v>550</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485</v>
      </c>
      <c r="AE114" s="444"/>
      <c r="AF114" s="444"/>
      <c r="AG114" s="306" t="s">
        <v>540</v>
      </c>
      <c r="AH114" s="307"/>
      <c r="AI114" s="307"/>
      <c r="AJ114" s="307"/>
      <c r="AK114" s="307"/>
      <c r="AL114" s="307"/>
      <c r="AM114" s="307"/>
      <c r="AN114" s="307"/>
      <c r="AO114" s="307"/>
      <c r="AP114" s="307"/>
      <c r="AQ114" s="307"/>
      <c r="AR114" s="307"/>
      <c r="AS114" s="307"/>
      <c r="AT114" s="307"/>
      <c r="AU114" s="307"/>
      <c r="AV114" s="307"/>
      <c r="AW114" s="307"/>
      <c r="AX114" s="308"/>
    </row>
    <row r="115" spans="1:64" ht="27"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605" t="s">
        <v>477</v>
      </c>
      <c r="AE115" s="444"/>
      <c r="AF115" s="444"/>
      <c r="AG115" s="306" t="s">
        <v>541</v>
      </c>
      <c r="AH115" s="307"/>
      <c r="AI115" s="307"/>
      <c r="AJ115" s="307"/>
      <c r="AK115" s="307"/>
      <c r="AL115" s="307"/>
      <c r="AM115" s="307"/>
      <c r="AN115" s="307"/>
      <c r="AO115" s="307"/>
      <c r="AP115" s="307"/>
      <c r="AQ115" s="307"/>
      <c r="AR115" s="307"/>
      <c r="AS115" s="307"/>
      <c r="AT115" s="307"/>
      <c r="AU115" s="307"/>
      <c r="AV115" s="307"/>
      <c r="AW115" s="307"/>
      <c r="AX115" s="308"/>
    </row>
    <row r="116" spans="1:64" ht="17.25"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485</v>
      </c>
      <c r="AE116" s="636"/>
      <c r="AF116" s="636"/>
      <c r="AG116" s="368" t="s">
        <v>489</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4.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477</v>
      </c>
      <c r="AE117" s="587"/>
      <c r="AF117" s="596"/>
      <c r="AG117" s="600" t="s">
        <v>555</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25.5" customHeight="1" x14ac:dyDescent="0.15">
      <c r="A118" s="551"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477</v>
      </c>
      <c r="AE118" s="440"/>
      <c r="AF118" s="640"/>
      <c r="AG118" s="303" t="s">
        <v>545</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477</v>
      </c>
      <c r="AE119" s="609"/>
      <c r="AF119" s="609"/>
      <c r="AG119" s="306" t="s">
        <v>547</v>
      </c>
      <c r="AH119" s="307"/>
      <c r="AI119" s="307"/>
      <c r="AJ119" s="307"/>
      <c r="AK119" s="307"/>
      <c r="AL119" s="307"/>
      <c r="AM119" s="307"/>
      <c r="AN119" s="307"/>
      <c r="AO119" s="307"/>
      <c r="AP119" s="307"/>
      <c r="AQ119" s="307"/>
      <c r="AR119" s="307"/>
      <c r="AS119" s="307"/>
      <c r="AT119" s="307"/>
      <c r="AU119" s="307"/>
      <c r="AV119" s="307"/>
      <c r="AW119" s="307"/>
      <c r="AX119" s="308"/>
    </row>
    <row r="120" spans="1:64" ht="30"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477</v>
      </c>
      <c r="AE120" s="444"/>
      <c r="AF120" s="444"/>
      <c r="AG120" s="306" t="s">
        <v>556</v>
      </c>
      <c r="AH120" s="307"/>
      <c r="AI120" s="307"/>
      <c r="AJ120" s="307"/>
      <c r="AK120" s="307"/>
      <c r="AL120" s="307"/>
      <c r="AM120" s="307"/>
      <c r="AN120" s="307"/>
      <c r="AO120" s="307"/>
      <c r="AP120" s="307"/>
      <c r="AQ120" s="307"/>
      <c r="AR120" s="307"/>
      <c r="AS120" s="307"/>
      <c r="AT120" s="307"/>
      <c r="AU120" s="307"/>
      <c r="AV120" s="307"/>
      <c r="AW120" s="307"/>
      <c r="AX120" s="308"/>
    </row>
    <row r="121" spans="1:64" ht="29.25"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477</v>
      </c>
      <c r="AE121" s="444"/>
      <c r="AF121" s="444"/>
      <c r="AG121" s="532" t="s">
        <v>546</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485</v>
      </c>
      <c r="AE122" s="440"/>
      <c r="AF122" s="440"/>
      <c r="AG122" s="578" t="s">
        <v>481</v>
      </c>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7"/>
      <c r="B124" s="628"/>
      <c r="C124" s="641" t="s">
        <v>480</v>
      </c>
      <c r="D124" s="642"/>
      <c r="E124" s="642"/>
      <c r="F124" s="642"/>
      <c r="G124" s="642"/>
      <c r="H124" s="642"/>
      <c r="I124" s="642"/>
      <c r="J124" s="642"/>
      <c r="K124" s="642"/>
      <c r="L124" s="642"/>
      <c r="M124" s="642"/>
      <c r="N124" s="642"/>
      <c r="O124" s="643"/>
      <c r="P124" s="650" t="s">
        <v>481</v>
      </c>
      <c r="Q124" s="650"/>
      <c r="R124" s="650"/>
      <c r="S124" s="651"/>
      <c r="T124" s="633" t="s">
        <v>481</v>
      </c>
      <c r="U124" s="307"/>
      <c r="V124" s="307"/>
      <c r="W124" s="307"/>
      <c r="X124" s="307"/>
      <c r="Y124" s="307"/>
      <c r="Z124" s="307"/>
      <c r="AA124" s="307"/>
      <c r="AB124" s="307"/>
      <c r="AC124" s="307"/>
      <c r="AD124" s="307"/>
      <c r="AE124" s="307"/>
      <c r="AF124" s="634"/>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9"/>
      <c r="B125" s="630"/>
      <c r="C125" s="644" t="s">
        <v>481</v>
      </c>
      <c r="D125" s="645"/>
      <c r="E125" s="645"/>
      <c r="F125" s="645"/>
      <c r="G125" s="645"/>
      <c r="H125" s="645"/>
      <c r="I125" s="645"/>
      <c r="J125" s="645"/>
      <c r="K125" s="645"/>
      <c r="L125" s="645"/>
      <c r="M125" s="645"/>
      <c r="N125" s="645"/>
      <c r="O125" s="646"/>
      <c r="P125" s="652" t="s">
        <v>481</v>
      </c>
      <c r="Q125" s="652"/>
      <c r="R125" s="652"/>
      <c r="S125" s="653"/>
      <c r="T125" s="436" t="s">
        <v>480</v>
      </c>
      <c r="U125" s="437"/>
      <c r="V125" s="437"/>
      <c r="W125" s="437"/>
      <c r="X125" s="437"/>
      <c r="Y125" s="437"/>
      <c r="Z125" s="437"/>
      <c r="AA125" s="437"/>
      <c r="AB125" s="437"/>
      <c r="AC125" s="437"/>
      <c r="AD125" s="437"/>
      <c r="AE125" s="437"/>
      <c r="AF125" s="438"/>
      <c r="AG125" s="582"/>
      <c r="AH125" s="200"/>
      <c r="AI125" s="200"/>
      <c r="AJ125" s="200"/>
      <c r="AK125" s="200"/>
      <c r="AL125" s="200"/>
      <c r="AM125" s="200"/>
      <c r="AN125" s="200"/>
      <c r="AO125" s="200"/>
      <c r="AP125" s="200"/>
      <c r="AQ125" s="200"/>
      <c r="AR125" s="200"/>
      <c r="AS125" s="200"/>
      <c r="AT125" s="200"/>
      <c r="AU125" s="200"/>
      <c r="AV125" s="200"/>
      <c r="AW125" s="200"/>
      <c r="AX125" s="533"/>
    </row>
    <row r="126" spans="1:64" ht="41.25" customHeight="1" x14ac:dyDescent="0.15">
      <c r="A126" s="551" t="s">
        <v>58</v>
      </c>
      <c r="B126" s="552"/>
      <c r="C126" s="394" t="s">
        <v>64</v>
      </c>
      <c r="D126" s="574"/>
      <c r="E126" s="574"/>
      <c r="F126" s="575"/>
      <c r="G126" s="545" t="s">
        <v>486</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0" customHeight="1" thickBot="1" x14ac:dyDescent="0.2">
      <c r="A127" s="553"/>
      <c r="B127" s="554"/>
      <c r="C127" s="363" t="s">
        <v>68</v>
      </c>
      <c r="D127" s="364"/>
      <c r="E127" s="364"/>
      <c r="F127" s="365"/>
      <c r="G127" s="366" t="s">
        <v>542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11"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v>316</v>
      </c>
      <c r="H137" s="421"/>
      <c r="I137" s="421"/>
      <c r="J137" s="421"/>
      <c r="K137" s="421"/>
      <c r="L137" s="421"/>
      <c r="M137" s="421"/>
      <c r="N137" s="421"/>
      <c r="O137" s="421"/>
      <c r="P137" s="422"/>
      <c r="Q137" s="407" t="s">
        <v>225</v>
      </c>
      <c r="R137" s="407"/>
      <c r="S137" s="407"/>
      <c r="T137" s="407"/>
      <c r="U137" s="407"/>
      <c r="V137" s="407"/>
      <c r="W137" s="420">
        <v>199</v>
      </c>
      <c r="X137" s="421"/>
      <c r="Y137" s="421"/>
      <c r="Z137" s="421"/>
      <c r="AA137" s="421"/>
      <c r="AB137" s="421"/>
      <c r="AC137" s="421"/>
      <c r="AD137" s="421"/>
      <c r="AE137" s="421"/>
      <c r="AF137" s="422"/>
      <c r="AG137" s="407" t="s">
        <v>226</v>
      </c>
      <c r="AH137" s="407"/>
      <c r="AI137" s="407"/>
      <c r="AJ137" s="407"/>
      <c r="AK137" s="407"/>
      <c r="AL137" s="407"/>
      <c r="AM137" s="403">
        <v>207</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242</v>
      </c>
      <c r="H138" s="424"/>
      <c r="I138" s="424"/>
      <c r="J138" s="424"/>
      <c r="K138" s="424"/>
      <c r="L138" s="424"/>
      <c r="M138" s="424"/>
      <c r="N138" s="424"/>
      <c r="O138" s="424"/>
      <c r="P138" s="425"/>
      <c r="Q138" s="409" t="s">
        <v>228</v>
      </c>
      <c r="R138" s="409"/>
      <c r="S138" s="409"/>
      <c r="T138" s="409"/>
      <c r="U138" s="409"/>
      <c r="V138" s="409"/>
      <c r="W138" s="423">
        <v>239</v>
      </c>
      <c r="X138" s="424"/>
      <c r="Y138" s="424"/>
      <c r="Z138" s="424"/>
      <c r="AA138" s="424"/>
      <c r="AB138" s="424"/>
      <c r="AC138" s="424"/>
      <c r="AD138" s="424"/>
      <c r="AE138" s="424"/>
      <c r="AF138" s="425"/>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3.7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8"/>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8"/>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8"/>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0"/>
      <c r="C191" s="540"/>
      <c r="D191" s="540"/>
      <c r="E191" s="540"/>
      <c r="F191" s="541"/>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8"/>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8"/>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8"/>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0"/>
      <c r="C204" s="540"/>
      <c r="D204" s="540"/>
      <c r="E204" s="540"/>
      <c r="F204" s="541"/>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8"/>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8"/>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8"/>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0"/>
      <c r="C217" s="540"/>
      <c r="D217" s="540"/>
      <c r="E217" s="540"/>
      <c r="F217" s="541"/>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8"/>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8"/>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8"/>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490</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0.14418</v>
      </c>
      <c r="AL236" s="115"/>
      <c r="AM236" s="115"/>
      <c r="AN236" s="115"/>
      <c r="AO236" s="115"/>
      <c r="AP236" s="116"/>
      <c r="AQ236" s="117" t="s">
        <v>495</v>
      </c>
      <c r="AR236" s="113"/>
      <c r="AS236" s="113"/>
      <c r="AT236" s="113"/>
      <c r="AU236" s="114" t="s">
        <v>496</v>
      </c>
      <c r="AV236" s="115"/>
      <c r="AW236" s="115"/>
      <c r="AX236" s="116"/>
    </row>
    <row r="237" spans="1:50" ht="30" customHeight="1" x14ac:dyDescent="0.15">
      <c r="A237" s="112">
        <v>2</v>
      </c>
      <c r="B237" s="112">
        <v>1</v>
      </c>
      <c r="C237" s="117" t="s">
        <v>491</v>
      </c>
      <c r="D237" s="113"/>
      <c r="E237" s="113"/>
      <c r="F237" s="113"/>
      <c r="G237" s="113"/>
      <c r="H237" s="113"/>
      <c r="I237" s="113"/>
      <c r="J237" s="113"/>
      <c r="K237" s="113"/>
      <c r="L237" s="113"/>
      <c r="M237" s="117" t="s">
        <v>493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0.11988</v>
      </c>
      <c r="AL237" s="115"/>
      <c r="AM237" s="115"/>
      <c r="AN237" s="115"/>
      <c r="AO237" s="115"/>
      <c r="AP237" s="116"/>
      <c r="AQ237" s="117" t="s">
        <v>495</v>
      </c>
      <c r="AR237" s="113"/>
      <c r="AS237" s="113"/>
      <c r="AT237" s="113"/>
      <c r="AU237" s="114" t="s">
        <v>497</v>
      </c>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30" customHeight="1" x14ac:dyDescent="0.15">
      <c r="A269" s="112">
        <v>1</v>
      </c>
      <c r="B269" s="112">
        <v>1</v>
      </c>
      <c r="C269" s="123" t="s">
        <v>505</v>
      </c>
      <c r="D269" s="124"/>
      <c r="E269" s="124"/>
      <c r="F269" s="124"/>
      <c r="G269" s="124"/>
      <c r="H269" s="124"/>
      <c r="I269" s="124"/>
      <c r="J269" s="124"/>
      <c r="K269" s="124"/>
      <c r="L269" s="124"/>
      <c r="M269" s="117" t="s">
        <v>516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0.234846</v>
      </c>
      <c r="AL269" s="115"/>
      <c r="AM269" s="115"/>
      <c r="AN269" s="115"/>
      <c r="AO269" s="115"/>
      <c r="AP269" s="116"/>
      <c r="AQ269" s="117" t="s">
        <v>495</v>
      </c>
      <c r="AR269" s="113"/>
      <c r="AS269" s="113"/>
      <c r="AT269" s="113"/>
      <c r="AU269" s="114" t="s">
        <v>494</v>
      </c>
      <c r="AV269" s="115"/>
      <c r="AW269" s="115"/>
      <c r="AX269" s="116"/>
    </row>
    <row r="270" spans="1:50" ht="30" customHeight="1" x14ac:dyDescent="0.15">
      <c r="A270" s="112">
        <v>2</v>
      </c>
      <c r="B270" s="112">
        <v>1</v>
      </c>
      <c r="C270" s="117" t="s">
        <v>515</v>
      </c>
      <c r="D270" s="113"/>
      <c r="E270" s="113"/>
      <c r="F270" s="113"/>
      <c r="G270" s="113"/>
      <c r="H270" s="113"/>
      <c r="I270" s="113"/>
      <c r="J270" s="113"/>
      <c r="K270" s="113"/>
      <c r="L270" s="113"/>
      <c r="M270" s="117" t="s">
        <v>517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4.5359999999999998E-2</v>
      </c>
      <c r="AL270" s="115"/>
      <c r="AM270" s="115"/>
      <c r="AN270" s="115"/>
      <c r="AO270" s="115"/>
      <c r="AP270" s="116"/>
      <c r="AQ270" s="117" t="s">
        <v>495</v>
      </c>
      <c r="AR270" s="113"/>
      <c r="AS270" s="113"/>
      <c r="AT270" s="113"/>
      <c r="AU270" s="114" t="s">
        <v>496</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7" t="s">
        <v>548</v>
      </c>
      <c r="D302" s="113"/>
      <c r="E302" s="113"/>
      <c r="F302" s="113"/>
      <c r="G302" s="113"/>
      <c r="H302" s="113"/>
      <c r="I302" s="113"/>
      <c r="J302" s="113"/>
      <c r="K302" s="113"/>
      <c r="L302" s="113"/>
      <c r="M302" s="113" t="s">
        <v>498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0.19228799999999999</v>
      </c>
      <c r="AL302" s="115"/>
      <c r="AM302" s="115"/>
      <c r="AN302" s="115"/>
      <c r="AO302" s="115"/>
      <c r="AP302" s="116"/>
      <c r="AQ302" s="117" t="s">
        <v>495</v>
      </c>
      <c r="AR302" s="113"/>
      <c r="AS302" s="113"/>
      <c r="AT302" s="113"/>
      <c r="AU302" s="114" t="s">
        <v>494</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5.25"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30" customHeight="1" x14ac:dyDescent="0.15">
      <c r="A335" s="112">
        <v>1</v>
      </c>
      <c r="B335" s="112">
        <v>1</v>
      </c>
      <c r="C335" s="117" t="s">
        <v>506</v>
      </c>
      <c r="D335" s="113"/>
      <c r="E335" s="113"/>
      <c r="F335" s="113"/>
      <c r="G335" s="113"/>
      <c r="H335" s="113"/>
      <c r="I335" s="113"/>
      <c r="J335" s="113"/>
      <c r="K335" s="113"/>
      <c r="L335" s="113"/>
      <c r="M335" s="117" t="s">
        <v>499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0.39960000000000001</v>
      </c>
      <c r="AL335" s="115"/>
      <c r="AM335" s="115"/>
      <c r="AN335" s="115"/>
      <c r="AO335" s="115"/>
      <c r="AP335" s="116"/>
      <c r="AQ335" s="117" t="s">
        <v>495</v>
      </c>
      <c r="AR335" s="113"/>
      <c r="AS335" s="113"/>
      <c r="AT335" s="113"/>
      <c r="AU335" s="114" t="s">
        <v>494</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30" customHeight="1" x14ac:dyDescent="0.15">
      <c r="A368" s="112">
        <v>1</v>
      </c>
      <c r="B368" s="112">
        <v>1</v>
      </c>
      <c r="C368" s="117" t="s">
        <v>500</v>
      </c>
      <c r="D368" s="113"/>
      <c r="E368" s="113"/>
      <c r="F368" s="113"/>
      <c r="G368" s="113"/>
      <c r="H368" s="113"/>
      <c r="I368" s="113"/>
      <c r="J368" s="113"/>
      <c r="K368" s="113"/>
      <c r="L368" s="113"/>
      <c r="M368" s="117" t="s">
        <v>501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3.0249999999999999E-2</v>
      </c>
      <c r="AL368" s="115"/>
      <c r="AM368" s="115"/>
      <c r="AN368" s="115"/>
      <c r="AO368" s="115"/>
      <c r="AP368" s="116"/>
      <c r="AQ368" s="117" t="s">
        <v>495</v>
      </c>
      <c r="AR368" s="113"/>
      <c r="AS368" s="113"/>
      <c r="AT368" s="113"/>
      <c r="AU368" s="114" t="s">
        <v>494</v>
      </c>
      <c r="AV368" s="115"/>
      <c r="AW368" s="115"/>
      <c r="AX368" s="116"/>
    </row>
    <row r="369" spans="1:50" ht="30" customHeight="1" x14ac:dyDescent="0.15">
      <c r="A369" s="112">
        <v>2</v>
      </c>
      <c r="B369" s="112">
        <v>1</v>
      </c>
      <c r="C369" s="117" t="s">
        <v>500</v>
      </c>
      <c r="D369" s="113"/>
      <c r="E369" s="113"/>
      <c r="F369" s="113"/>
      <c r="G369" s="113"/>
      <c r="H369" s="113"/>
      <c r="I369" s="113"/>
      <c r="J369" s="113"/>
      <c r="K369" s="113"/>
      <c r="L369" s="113"/>
      <c r="M369" s="117" t="s">
        <v>502</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1.3762999999999999E-2</v>
      </c>
      <c r="AL369" s="115"/>
      <c r="AM369" s="115"/>
      <c r="AN369" s="115"/>
      <c r="AO369" s="115"/>
      <c r="AP369" s="116"/>
      <c r="AQ369" s="117" t="s">
        <v>495</v>
      </c>
      <c r="AR369" s="113"/>
      <c r="AS369" s="113"/>
      <c r="AT369" s="113"/>
      <c r="AU369" s="114" t="s">
        <v>494</v>
      </c>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30" customHeight="1" x14ac:dyDescent="0.15">
      <c r="A401" s="112">
        <v>1</v>
      </c>
      <c r="B401" s="112">
        <v>1</v>
      </c>
      <c r="C401" s="117" t="s">
        <v>507</v>
      </c>
      <c r="D401" s="113"/>
      <c r="E401" s="113"/>
      <c r="F401" s="113"/>
      <c r="G401" s="113"/>
      <c r="H401" s="113"/>
      <c r="I401" s="113"/>
      <c r="J401" s="113"/>
      <c r="K401" s="113"/>
      <c r="L401" s="113"/>
      <c r="M401" s="117" t="s">
        <v>503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0.28999999999999998</v>
      </c>
      <c r="AL401" s="115"/>
      <c r="AM401" s="115"/>
      <c r="AN401" s="115"/>
      <c r="AO401" s="115"/>
      <c r="AP401" s="116"/>
      <c r="AQ401" s="117" t="s">
        <v>495</v>
      </c>
      <c r="AR401" s="113"/>
      <c r="AS401" s="113"/>
      <c r="AT401" s="113"/>
      <c r="AU401" s="114" t="s">
        <v>494</v>
      </c>
      <c r="AV401" s="115"/>
      <c r="AW401" s="115"/>
      <c r="AX401" s="116"/>
    </row>
    <row r="402" spans="1:50" ht="30" customHeight="1" x14ac:dyDescent="0.15">
      <c r="A402" s="112">
        <v>2</v>
      </c>
      <c r="B402" s="112">
        <v>1</v>
      </c>
      <c r="C402" s="117" t="s">
        <v>508</v>
      </c>
      <c r="D402" s="113"/>
      <c r="E402" s="113"/>
      <c r="F402" s="113"/>
      <c r="G402" s="113"/>
      <c r="H402" s="113"/>
      <c r="I402" s="113"/>
      <c r="J402" s="113"/>
      <c r="K402" s="113"/>
      <c r="L402" s="113"/>
      <c r="M402" s="117" t="s">
        <v>504</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8.7480000000000002E-2</v>
      </c>
      <c r="AL402" s="115"/>
      <c r="AM402" s="115"/>
      <c r="AN402" s="115"/>
      <c r="AO402" s="115"/>
      <c r="AP402" s="116"/>
      <c r="AQ402" s="117" t="s">
        <v>495</v>
      </c>
      <c r="AR402" s="113"/>
      <c r="AS402" s="113"/>
      <c r="AT402" s="113"/>
      <c r="AU402" s="114" t="s">
        <v>494</v>
      </c>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30" customHeight="1" x14ac:dyDescent="0.15">
      <c r="A434" s="112">
        <v>1</v>
      </c>
      <c r="B434" s="112">
        <v>1</v>
      </c>
      <c r="C434" s="117" t="s">
        <v>534</v>
      </c>
      <c r="D434" s="113"/>
      <c r="E434" s="113"/>
      <c r="F434" s="113"/>
      <c r="G434" s="113"/>
      <c r="H434" s="113"/>
      <c r="I434" s="113"/>
      <c r="J434" s="113"/>
      <c r="K434" s="113"/>
      <c r="L434" s="113"/>
      <c r="M434" s="117" t="s">
        <v>535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0.67</v>
      </c>
      <c r="AL434" s="115"/>
      <c r="AM434" s="115"/>
      <c r="AN434" s="115"/>
      <c r="AO434" s="115"/>
      <c r="AP434" s="116"/>
      <c r="AQ434" s="117" t="s">
        <v>536</v>
      </c>
      <c r="AR434" s="113"/>
      <c r="AS434" s="113"/>
      <c r="AT434" s="113"/>
      <c r="AU434" s="114" t="s">
        <v>539</v>
      </c>
      <c r="AV434" s="115"/>
      <c r="AW434" s="115"/>
      <c r="AX434" s="116"/>
    </row>
    <row r="435" spans="1:50" ht="30" customHeight="1" x14ac:dyDescent="0.15">
      <c r="A435" s="112">
        <v>2</v>
      </c>
      <c r="B435" s="112">
        <v>1</v>
      </c>
      <c r="C435" s="117" t="s">
        <v>537</v>
      </c>
      <c r="D435" s="113"/>
      <c r="E435" s="113"/>
      <c r="F435" s="113"/>
      <c r="G435" s="113"/>
      <c r="H435" s="113"/>
      <c r="I435" s="113"/>
      <c r="J435" s="113"/>
      <c r="K435" s="113"/>
      <c r="L435" s="113"/>
      <c r="M435" s="117" t="s">
        <v>538</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1.2149999999999999E-2</v>
      </c>
      <c r="AL435" s="115"/>
      <c r="AM435" s="115"/>
      <c r="AN435" s="115"/>
      <c r="AO435" s="115"/>
      <c r="AP435" s="116"/>
      <c r="AQ435" s="117" t="s">
        <v>536</v>
      </c>
      <c r="AR435" s="113"/>
      <c r="AS435" s="113"/>
      <c r="AT435" s="113"/>
      <c r="AU435" s="114" t="s">
        <v>539</v>
      </c>
      <c r="AV435" s="115"/>
      <c r="AW435" s="115"/>
      <c r="AX435" s="116"/>
    </row>
    <row r="436" spans="1:50" ht="24" hidden="1" customHeight="1" x14ac:dyDescent="0.15">
      <c r="A436" s="112">
        <v>3</v>
      </c>
      <c r="B436" s="112">
        <v>1</v>
      </c>
      <c r="C436" s="117"/>
      <c r="D436" s="113"/>
      <c r="E436" s="113"/>
      <c r="F436" s="113"/>
      <c r="G436" s="113"/>
      <c r="H436" s="113"/>
      <c r="I436" s="113"/>
      <c r="J436" s="113"/>
      <c r="K436" s="113"/>
      <c r="L436" s="113"/>
      <c r="M436" s="117"/>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34.5" hidden="1" customHeight="1" x14ac:dyDescent="0.15">
      <c r="A437" s="112">
        <v>4</v>
      </c>
      <c r="B437" s="112">
        <v>1</v>
      </c>
      <c r="C437" s="117"/>
      <c r="D437" s="113"/>
      <c r="E437" s="113"/>
      <c r="F437" s="113"/>
      <c r="G437" s="113"/>
      <c r="H437" s="113"/>
      <c r="I437" s="113"/>
      <c r="J437" s="113"/>
      <c r="K437" s="113"/>
      <c r="L437" s="113"/>
      <c r="M437" s="117"/>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30" customHeight="1" x14ac:dyDescent="0.15">
      <c r="A467" s="112">
        <v>1</v>
      </c>
      <c r="B467" s="112">
        <v>1</v>
      </c>
      <c r="C467" s="113" t="s">
        <v>523</v>
      </c>
      <c r="D467" s="113"/>
      <c r="E467" s="113"/>
      <c r="F467" s="113"/>
      <c r="G467" s="113"/>
      <c r="H467" s="113"/>
      <c r="I467" s="113"/>
      <c r="J467" s="113"/>
      <c r="K467" s="113"/>
      <c r="L467" s="113"/>
      <c r="M467" s="113" t="s">
        <v>527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0.93500000000000005</v>
      </c>
      <c r="AL467" s="115"/>
      <c r="AM467" s="115"/>
      <c r="AN467" s="115"/>
      <c r="AO467" s="115"/>
      <c r="AP467" s="116"/>
      <c r="AQ467" s="117" t="s">
        <v>495</v>
      </c>
      <c r="AR467" s="113"/>
      <c r="AS467" s="113"/>
      <c r="AT467" s="113"/>
      <c r="AU467" s="114" t="s">
        <v>531</v>
      </c>
      <c r="AV467" s="115"/>
      <c r="AW467" s="115"/>
      <c r="AX467" s="116"/>
    </row>
    <row r="468" spans="1:50" ht="30" customHeight="1" x14ac:dyDescent="0.15">
      <c r="A468" s="112">
        <v>2</v>
      </c>
      <c r="B468" s="112">
        <v>1</v>
      </c>
      <c r="C468" s="113" t="s">
        <v>524</v>
      </c>
      <c r="D468" s="113"/>
      <c r="E468" s="113"/>
      <c r="F468" s="113"/>
      <c r="G468" s="113"/>
      <c r="H468" s="113"/>
      <c r="I468" s="113"/>
      <c r="J468" s="113"/>
      <c r="K468" s="113"/>
      <c r="L468" s="113"/>
      <c r="M468" s="113" t="s">
        <v>528</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0.2</v>
      </c>
      <c r="AL468" s="115"/>
      <c r="AM468" s="115"/>
      <c r="AN468" s="115"/>
      <c r="AO468" s="115"/>
      <c r="AP468" s="116"/>
      <c r="AQ468" s="117" t="s">
        <v>495</v>
      </c>
      <c r="AR468" s="113"/>
      <c r="AS468" s="113"/>
      <c r="AT468" s="113"/>
      <c r="AU468" s="114" t="s">
        <v>532</v>
      </c>
      <c r="AV468" s="115"/>
      <c r="AW468" s="115"/>
      <c r="AX468" s="116"/>
    </row>
    <row r="469" spans="1:50" ht="30" customHeight="1" x14ac:dyDescent="0.15">
      <c r="A469" s="112">
        <v>3</v>
      </c>
      <c r="B469" s="112">
        <v>1</v>
      </c>
      <c r="C469" s="113" t="s">
        <v>525</v>
      </c>
      <c r="D469" s="113"/>
      <c r="E469" s="113"/>
      <c r="F469" s="113"/>
      <c r="G469" s="113"/>
      <c r="H469" s="113"/>
      <c r="I469" s="113"/>
      <c r="J469" s="113"/>
      <c r="K469" s="113"/>
      <c r="L469" s="113"/>
      <c r="M469" s="113" t="s">
        <v>529</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0.12</v>
      </c>
      <c r="AL469" s="115"/>
      <c r="AM469" s="115"/>
      <c r="AN469" s="115"/>
      <c r="AO469" s="115"/>
      <c r="AP469" s="116"/>
      <c r="AQ469" s="117" t="s">
        <v>495</v>
      </c>
      <c r="AR469" s="113"/>
      <c r="AS469" s="113"/>
      <c r="AT469" s="113"/>
      <c r="AU469" s="114" t="s">
        <v>533</v>
      </c>
      <c r="AV469" s="115"/>
      <c r="AW469" s="115"/>
      <c r="AX469" s="116"/>
    </row>
    <row r="470" spans="1:50" ht="30" customHeight="1" x14ac:dyDescent="0.15">
      <c r="A470" s="112">
        <v>4</v>
      </c>
      <c r="B470" s="112">
        <v>1</v>
      </c>
      <c r="C470" s="113" t="s">
        <v>526</v>
      </c>
      <c r="D470" s="113"/>
      <c r="E470" s="113"/>
      <c r="F470" s="113"/>
      <c r="G470" s="113"/>
      <c r="H470" s="113"/>
      <c r="I470" s="113"/>
      <c r="J470" s="113"/>
      <c r="K470" s="113"/>
      <c r="L470" s="113"/>
      <c r="M470" s="113" t="s">
        <v>530</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8.1600000000000006E-3</v>
      </c>
      <c r="AL470" s="115"/>
      <c r="AM470" s="115"/>
      <c r="AN470" s="115"/>
      <c r="AO470" s="115"/>
      <c r="AP470" s="116"/>
      <c r="AQ470" s="117" t="s">
        <v>495</v>
      </c>
      <c r="AR470" s="113"/>
      <c r="AS470" s="113"/>
      <c r="AT470" s="113"/>
      <c r="AU470" s="114" t="s">
        <v>531</v>
      </c>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9">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70:AX397">
    <cfRule type="expression" dxfId="825" priority="91">
      <formula>IF(AND(AU370&gt;=0, RIGHT(TEXT(AU370,"0.#"),1)&lt;&gt;"."),TRUE,FALSE)</formula>
    </cfRule>
    <cfRule type="expression" dxfId="824" priority="92">
      <formula>IF(AND(AU370&gt;=0, RIGHT(TEXT(AU370,"0.#"),1)="."),TRUE,FALSE)</formula>
    </cfRule>
    <cfRule type="expression" dxfId="823" priority="93">
      <formula>IF(AND(AU370&lt;0, RIGHT(TEXT(AU370,"0.#"),1)&lt;&gt;"."),TRUE,FALSE)</formula>
    </cfRule>
    <cfRule type="expression" dxfId="822" priority="94">
      <formula>IF(AND(AU370&lt;0, RIGHT(TEXT(AU370,"0.#"),1)="."),TRUE,FALSE)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2">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3:AX430">
    <cfRule type="expression" dxfId="813" priority="79">
      <formula>IF(AND(AU403&gt;=0, RIGHT(TEXT(AU403,"0.#"),1)&lt;&gt;"."),TRUE,FALSE)</formula>
    </cfRule>
    <cfRule type="expression" dxfId="812" priority="80">
      <formula>IF(AND(AU403&gt;=0, RIGHT(TEXT(AU403,"0.#"),1)="."),TRUE,FALSE)</formula>
    </cfRule>
    <cfRule type="expression" dxfId="811" priority="81">
      <formula>IF(AND(AU403&lt;0, RIGHT(TEXT(AU403,"0.#"),1)&lt;&gt;"."),TRUE,FALSE)</formula>
    </cfRule>
    <cfRule type="expression" dxfId="810" priority="82">
      <formula>IF(AND(AU403&lt;0, RIGHT(TEXT(AU403,"0.#"),1)="."),TRUE,FALSE)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7">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8:AX463">
    <cfRule type="expression" dxfId="801" priority="67">
      <formula>IF(AND(AU438&gt;=0, RIGHT(TEXT(AU438,"0.#"),1)&lt;&gt;"."),TRUE,FALSE)</formula>
    </cfRule>
    <cfRule type="expression" dxfId="800" priority="68">
      <formula>IF(AND(AU438&gt;=0, RIGHT(TEXT(AU438,"0.#"),1)="."),TRUE,FALSE)</formula>
    </cfRule>
    <cfRule type="expression" dxfId="799" priority="69">
      <formula>IF(AND(AU438&lt;0, RIGHT(TEXT(AU438,"0.#"),1)&lt;&gt;"."),TRUE,FALSE)</formula>
    </cfRule>
    <cfRule type="expression" dxfId="798" priority="70">
      <formula>IF(AND(AU438&lt;0, RIGHT(TEXT(AU438,"0.#"),1)="."),TRUE,FALSE)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19050</xdr:rowOff>
                  </from>
                  <to>
                    <xdr:col>44</xdr:col>
                    <xdr:colOff>180975</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496</xdr:row>
                    <xdr:rowOff>19050</xdr:rowOff>
                  </from>
                  <to>
                    <xdr:col>44</xdr:col>
                    <xdr:colOff>180975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41"/>
      <c r="AC3" s="136"/>
      <c r="AD3" s="137"/>
      <c r="AE3" s="142"/>
      <c r="AF3" s="135"/>
      <c r="AG3" s="135"/>
      <c r="AH3" s="135"/>
      <c r="AI3" s="288"/>
      <c r="AJ3" s="142"/>
      <c r="AK3" s="135"/>
      <c r="AL3" s="135"/>
      <c r="AM3" s="135"/>
      <c r="AN3" s="288"/>
      <c r="AO3" s="142"/>
      <c r="AP3" s="135"/>
      <c r="AQ3" s="135"/>
      <c r="AR3" s="135"/>
      <c r="AS3" s="288"/>
      <c r="AT3" s="67"/>
      <c r="AU3" s="110"/>
      <c r="AV3" s="110"/>
      <c r="AW3" s="108" t="s">
        <v>466</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1"/>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7" t="s">
        <v>65</v>
      </c>
      <c r="Z5" s="121"/>
      <c r="AA5" s="173"/>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5"/>
      <c r="H6" s="326"/>
      <c r="I6" s="326"/>
      <c r="J6" s="326"/>
      <c r="K6" s="326"/>
      <c r="L6" s="326"/>
      <c r="M6" s="326"/>
      <c r="N6" s="326"/>
      <c r="O6" s="327"/>
      <c r="P6" s="200"/>
      <c r="Q6" s="200"/>
      <c r="R6" s="200"/>
      <c r="S6" s="200"/>
      <c r="T6" s="200"/>
      <c r="U6" s="200"/>
      <c r="V6" s="200"/>
      <c r="W6" s="200"/>
      <c r="X6" s="201"/>
      <c r="Y6" s="120" t="s">
        <v>15</v>
      </c>
      <c r="Z6" s="121"/>
      <c r="AA6" s="173"/>
      <c r="AB6" s="683" t="s">
        <v>467</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41"/>
      <c r="AC8" s="136"/>
      <c r="AD8" s="137"/>
      <c r="AE8" s="142"/>
      <c r="AF8" s="135"/>
      <c r="AG8" s="135"/>
      <c r="AH8" s="135"/>
      <c r="AI8" s="288"/>
      <c r="AJ8" s="142"/>
      <c r="AK8" s="135"/>
      <c r="AL8" s="135"/>
      <c r="AM8" s="135"/>
      <c r="AN8" s="288"/>
      <c r="AO8" s="142"/>
      <c r="AP8" s="135"/>
      <c r="AQ8" s="135"/>
      <c r="AR8" s="135"/>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1"/>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7" t="s">
        <v>65</v>
      </c>
      <c r="Z10" s="121"/>
      <c r="AA10" s="173"/>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5"/>
      <c r="H11" s="326"/>
      <c r="I11" s="326"/>
      <c r="J11" s="326"/>
      <c r="K11" s="326"/>
      <c r="L11" s="326"/>
      <c r="M11" s="326"/>
      <c r="N11" s="326"/>
      <c r="O11" s="327"/>
      <c r="P11" s="200"/>
      <c r="Q11" s="200"/>
      <c r="R11" s="200"/>
      <c r="S11" s="200"/>
      <c r="T11" s="200"/>
      <c r="U11" s="200"/>
      <c r="V11" s="200"/>
      <c r="W11" s="200"/>
      <c r="X11" s="201"/>
      <c r="Y11" s="120" t="s">
        <v>15</v>
      </c>
      <c r="Z11" s="121"/>
      <c r="AA11" s="173"/>
      <c r="AB11" s="683"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1"/>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7" t="s">
        <v>65</v>
      </c>
      <c r="Z15" s="121"/>
      <c r="AA15" s="173"/>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5"/>
      <c r="H16" s="326"/>
      <c r="I16" s="326"/>
      <c r="J16" s="326"/>
      <c r="K16" s="326"/>
      <c r="L16" s="326"/>
      <c r="M16" s="326"/>
      <c r="N16" s="326"/>
      <c r="O16" s="327"/>
      <c r="P16" s="200"/>
      <c r="Q16" s="200"/>
      <c r="R16" s="200"/>
      <c r="S16" s="200"/>
      <c r="T16" s="200"/>
      <c r="U16" s="200"/>
      <c r="V16" s="200"/>
      <c r="W16" s="200"/>
      <c r="X16" s="201"/>
      <c r="Y16" s="120" t="s">
        <v>15</v>
      </c>
      <c r="Z16" s="121"/>
      <c r="AA16" s="173"/>
      <c r="AB16" s="683"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1"/>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7" t="s">
        <v>65</v>
      </c>
      <c r="Z20" s="121"/>
      <c r="AA20" s="173"/>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5"/>
      <c r="H21" s="326"/>
      <c r="I21" s="326"/>
      <c r="J21" s="326"/>
      <c r="K21" s="326"/>
      <c r="L21" s="326"/>
      <c r="M21" s="326"/>
      <c r="N21" s="326"/>
      <c r="O21" s="327"/>
      <c r="P21" s="200"/>
      <c r="Q21" s="200"/>
      <c r="R21" s="200"/>
      <c r="S21" s="200"/>
      <c r="T21" s="200"/>
      <c r="U21" s="200"/>
      <c r="V21" s="200"/>
      <c r="W21" s="200"/>
      <c r="X21" s="201"/>
      <c r="Y21" s="120" t="s">
        <v>15</v>
      </c>
      <c r="Z21" s="121"/>
      <c r="AA21" s="173"/>
      <c r="AB21" s="683" t="s">
        <v>468</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0"/>
      <c r="AV23" s="110"/>
      <c r="AW23" s="108" t="s">
        <v>469</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1"/>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7" t="s">
        <v>65</v>
      </c>
      <c r="Z25" s="121"/>
      <c r="AA25" s="173"/>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5"/>
      <c r="H26" s="326"/>
      <c r="I26" s="326"/>
      <c r="J26" s="326"/>
      <c r="K26" s="326"/>
      <c r="L26" s="326"/>
      <c r="M26" s="326"/>
      <c r="N26" s="326"/>
      <c r="O26" s="327"/>
      <c r="P26" s="200"/>
      <c r="Q26" s="200"/>
      <c r="R26" s="200"/>
      <c r="S26" s="200"/>
      <c r="T26" s="200"/>
      <c r="U26" s="200"/>
      <c r="V26" s="200"/>
      <c r="W26" s="200"/>
      <c r="X26" s="201"/>
      <c r="Y26" s="120" t="s">
        <v>15</v>
      </c>
      <c r="Z26" s="121"/>
      <c r="AA26" s="173"/>
      <c r="AB26" s="683" t="s">
        <v>468</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0"/>
      <c r="AV28" s="110"/>
      <c r="AW28" s="108" t="s">
        <v>466</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1"/>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7" t="s">
        <v>65</v>
      </c>
      <c r="Z30" s="121"/>
      <c r="AA30" s="173"/>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5"/>
      <c r="H31" s="326"/>
      <c r="I31" s="326"/>
      <c r="J31" s="326"/>
      <c r="K31" s="326"/>
      <c r="L31" s="326"/>
      <c r="M31" s="326"/>
      <c r="N31" s="326"/>
      <c r="O31" s="327"/>
      <c r="P31" s="200"/>
      <c r="Q31" s="200"/>
      <c r="R31" s="200"/>
      <c r="S31" s="200"/>
      <c r="T31" s="200"/>
      <c r="U31" s="200"/>
      <c r="V31" s="200"/>
      <c r="W31" s="200"/>
      <c r="X31" s="201"/>
      <c r="Y31" s="120" t="s">
        <v>15</v>
      </c>
      <c r="Z31" s="121"/>
      <c r="AA31" s="173"/>
      <c r="AB31" s="683" t="s">
        <v>467</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0"/>
      <c r="AV33" s="110"/>
      <c r="AW33" s="108" t="s">
        <v>469</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1"/>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7" t="s">
        <v>65</v>
      </c>
      <c r="Z35" s="121"/>
      <c r="AA35" s="173"/>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5"/>
      <c r="H36" s="326"/>
      <c r="I36" s="326"/>
      <c r="J36" s="326"/>
      <c r="K36" s="326"/>
      <c r="L36" s="326"/>
      <c r="M36" s="326"/>
      <c r="N36" s="326"/>
      <c r="O36" s="327"/>
      <c r="P36" s="200"/>
      <c r="Q36" s="200"/>
      <c r="R36" s="200"/>
      <c r="S36" s="200"/>
      <c r="T36" s="200"/>
      <c r="U36" s="200"/>
      <c r="V36" s="200"/>
      <c r="W36" s="200"/>
      <c r="X36" s="201"/>
      <c r="Y36" s="120" t="s">
        <v>15</v>
      </c>
      <c r="Z36" s="121"/>
      <c r="AA36" s="173"/>
      <c r="AB36" s="683" t="s">
        <v>468</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0"/>
      <c r="AV38" s="110"/>
      <c r="AW38" s="108" t="s">
        <v>469</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1"/>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7" t="s">
        <v>65</v>
      </c>
      <c r="Z40" s="121"/>
      <c r="AA40" s="173"/>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5"/>
      <c r="H41" s="326"/>
      <c r="I41" s="326"/>
      <c r="J41" s="326"/>
      <c r="K41" s="326"/>
      <c r="L41" s="326"/>
      <c r="M41" s="326"/>
      <c r="N41" s="326"/>
      <c r="O41" s="327"/>
      <c r="P41" s="200"/>
      <c r="Q41" s="200"/>
      <c r="R41" s="200"/>
      <c r="S41" s="200"/>
      <c r="T41" s="200"/>
      <c r="U41" s="200"/>
      <c r="V41" s="200"/>
      <c r="W41" s="200"/>
      <c r="X41" s="201"/>
      <c r="Y41" s="120" t="s">
        <v>15</v>
      </c>
      <c r="Z41" s="121"/>
      <c r="AA41" s="173"/>
      <c r="AB41" s="683" t="s">
        <v>468</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0"/>
      <c r="AV43" s="110"/>
      <c r="AW43" s="108" t="s">
        <v>469</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1"/>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7" t="s">
        <v>65</v>
      </c>
      <c r="Z45" s="121"/>
      <c r="AA45" s="173"/>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5"/>
      <c r="H46" s="326"/>
      <c r="I46" s="326"/>
      <c r="J46" s="326"/>
      <c r="K46" s="326"/>
      <c r="L46" s="326"/>
      <c r="M46" s="326"/>
      <c r="N46" s="326"/>
      <c r="O46" s="327"/>
      <c r="P46" s="200"/>
      <c r="Q46" s="200"/>
      <c r="R46" s="200"/>
      <c r="S46" s="200"/>
      <c r="T46" s="200"/>
      <c r="U46" s="200"/>
      <c r="V46" s="200"/>
      <c r="W46" s="200"/>
      <c r="X46" s="201"/>
      <c r="Y46" s="120" t="s">
        <v>15</v>
      </c>
      <c r="Z46" s="121"/>
      <c r="AA46" s="173"/>
      <c r="AB46" s="683" t="s">
        <v>468</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0"/>
      <c r="AV48" s="110"/>
      <c r="AW48" s="108" t="s">
        <v>466</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1"/>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7" t="s">
        <v>65</v>
      </c>
      <c r="Z50" s="121"/>
      <c r="AA50" s="173"/>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5"/>
      <c r="H51" s="326"/>
      <c r="I51" s="326"/>
      <c r="J51" s="326"/>
      <c r="K51" s="326"/>
      <c r="L51" s="326"/>
      <c r="M51" s="326"/>
      <c r="N51" s="326"/>
      <c r="O51" s="327"/>
      <c r="P51" s="200"/>
      <c r="Q51" s="200"/>
      <c r="R51" s="200"/>
      <c r="S51" s="200"/>
      <c r="T51" s="200"/>
      <c r="U51" s="200"/>
      <c r="V51" s="200"/>
      <c r="W51" s="200"/>
      <c r="X51" s="201"/>
      <c r="Y51" s="120" t="s">
        <v>15</v>
      </c>
      <c r="Z51" s="121"/>
      <c r="AA51" s="173"/>
      <c r="AB51" s="692" t="s">
        <v>467</v>
      </c>
      <c r="AC51" s="693"/>
      <c r="AD51" s="693"/>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相澤 佑輔</cp:lastModifiedBy>
  <cp:lastPrinted>2015-06-17T06:41:19Z</cp:lastPrinted>
  <dcterms:created xsi:type="dcterms:W3CDTF">2012-03-13T00:50:25Z</dcterms:created>
  <dcterms:modified xsi:type="dcterms:W3CDTF">2015-06-17T06:43:45Z</dcterms:modified>
</cp:coreProperties>
</file>