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J25" i="3" l="1"/>
  <c r="AE25" i="3"/>
  <c r="AT83" i="3" l="1"/>
  <c r="AU341" i="3" l="1"/>
  <c r="AU335" i="3"/>
  <c r="AU302" i="3" l="1"/>
  <c r="AU271" i="3"/>
  <c r="AU270" i="3"/>
  <c r="AU269" i="3"/>
  <c r="AU23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<sst xmlns="http://schemas.openxmlformats.org/spreadsheetml/2006/main" count="1422" uniqueCount="588">
  <si>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</si>
  <si>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</si>
  <si>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</si>
  <si>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</si>
  <si>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</si>
  <si>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</si>
  <si>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</si>
  <si>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</si>
  <si>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</si>
  <si>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</si>
  <si>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</si>
  <si>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</si>
  <si>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</si>
  <si>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</si>
  <si>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</si>
  <si>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</si>
  <si>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</si>
  <si>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</si>
  <si>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</si>
  <si>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</si>
  <si>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</si>
  <si>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</si>
  <si>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</si>
  <si>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</si>
  <si>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</si>
  <si>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</si>
  <si>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</si>
  <si>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</si>
  <si>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</si>
  <si>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</si>
  <si>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</si>
  <si>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</si>
  <si>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</si>
  <si>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</si>
  <si>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</si>
  <si>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</si>
  <si>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</si>
  <si>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</si>
  <si>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</si>
  <si>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</si>
  <si>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</si>
  <si>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</si>
  <si>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</si>
  <si>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</si>
  <si>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</si>
  <si>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</si>
  <si>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</si>
  <si>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</si>
  <si>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</si>
  <si>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</si>
  <si>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</si>
  <si>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</si>
  <si>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</si>
  <si>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</si>
  <si>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</si>
  <si>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</si>
  <si>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</si>
  <si>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</si>
  <si>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</si>
  <si>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</si>
  <si>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</si>
  <si>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</si>
  <si>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</si>
  <si>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</si>
  <si>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</si>
  <si>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</si>
  <si>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</si>
  <si>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</si>
  <si>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</si>
  <si>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</si>
  <si>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</si>
  <si>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</si>
  <si>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</si>
  <si>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</si>
  <si>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</si>
  <si>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</si>
  <si>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</si>
  <si>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</si>
  <si>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</si>
  <si>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</si>
  <si>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</si>
  <si>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</si>
  <si>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</si>
  <si>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</si>
  <si>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</si>
  <si>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</si>
  <si>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</si>
  <si>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</si>
  <si>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</si>
  <si>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</si>
  <si>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</si>
  <si>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</si>
  <si>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</si>
  <si>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</si>
  <si>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</si>
  <si>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</si>
  <si>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</si>
  <si>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</si>
  <si>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</si>
  <si>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</si>
  <si>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</si>
  <si>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</si>
  <si>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</si>
  <si>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</si>
  <si>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</si>
  <si>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</si>
  <si>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</si>
  <si>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</si>
  <si>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</si>
  <si>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</si>
  <si>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</si>
  <si>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</si>
  <si>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</si>
  <si>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</si>
  <si>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</si>
  <si>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</si>
  <si>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</si>
  <si>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</si>
  <si>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</si>
  <si>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</si>
  <si>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</si>
  <si>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</si>
  <si>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</si>
  <si>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</si>
  <si>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</si>
  <si>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</si>
  <si>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</si>
  <si>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</si>
  <si>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</si>
  <si>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</si>
  <si>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</si>
  <si>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</si>
  <si>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</si>
  <si>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</si>
  <si>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</si>
  <si>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</si>
  <si>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</si>
  <si>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</si>
  <si>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</si>
  <si>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</si>
  <si>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</si>
  <si>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</si>
  <si>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</si>
  <si>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</si>
  <si>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</si>
  <si>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</si>
  <si>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</si>
  <si>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</si>
  <si>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</si>
  <si>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</si>
  <si>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</si>
  <si>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</si>
  <si>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</si>
  <si>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</si>
  <si>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</si>
  <si>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</si>
  <si>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</si>
  <si>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</si>
  <si>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</si>
  <si>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</si>
  <si>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</si>
  <si>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</si>
  <si>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</si>
  <si>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</si>
  <si>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</si>
  <si>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</si>
  <si>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</si>
  <si>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</si>
  <si>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</si>
  <si>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</si>
  <si>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</si>
  <si>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</si>
  <si>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</si>
  <si>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</si>
  <si>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</si>
  <si>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</si>
  <si>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</si>
  <si>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</si>
  <si>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</si>
  <si>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</si>
  <si>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</si>
  <si>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</si>
  <si>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</si>
  <si>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</si>
  <si>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</si>
  <si>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</si>
  <si>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</si>
  <si>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</si>
  <si>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</si>
  <si>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</si>
  <si>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</si>
  <si>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</si>
  <si>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</si>
  <si>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</si>
  <si>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</si>
  <si>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</si>
  <si>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</si>
  <si>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</si>
  <si>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</si>
  <si>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</si>
  <si>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</si>
  <si>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</si>
  <si>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</si>
  <si>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</si>
  <si>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</si>
  <si>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</si>
  <si>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</si>
  <si>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</si>
  <si>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</si>
  <si>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</si>
  <si>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</si>
  <si>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</si>
  <si>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</si>
  <si>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</si>
  <si>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</si>
  <si>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</si>
  <si>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</si>
  <si>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</si>
  <si>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</si>
  <si>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</si>
  <si>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</si>
  <si>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</si>
  <si>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</si>
  <si>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</si>
  <si>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</si>
  <si>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</si>
  <si>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</si>
  <si>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</si>
  <si>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</si>
  <si>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</si>
  <si>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</si>
  <si>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</si>
  <si>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</si>
  <si>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</si>
  <si>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</si>
  <si>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</si>
  <si>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</si>
  <si>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</si>
  <si>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</si>
  <si>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</si>
  <si>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</si>
  <si>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</si>
  <si>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</si>
  <si>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</si>
  <si>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</si>
  <si>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</si>
  <si>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</si>
  <si>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</si>
  <si>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</si>
  <si>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</si>
  <si>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</si>
  <si>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</si>
  <si>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</si>
  <si>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</si>
  <si>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</si>
  <si>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</si>
  <si>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</si>
  <si>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</si>
  <si>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</si>
  <si>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</si>
  <si>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</si>
  <si>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</si>
  <si>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</si>
  <si>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</si>
  <si>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</si>
  <si>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</si>
  <si>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</si>
  <si>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</si>
  <si>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</si>
  <si>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</si>
  <si>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</si>
  <si>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</si>
  <si>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</si>
  <si>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</si>
  <si>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</si>
  <si>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</si>
  <si>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</si>
  <si>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</si>
  <si>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</si>
  <si>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</si>
  <si>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</si>
  <si>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</si>
  <si>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</si>
  <si>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</si>
  <si>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</si>
  <si>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</si>
  <si>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</si>
  <si>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</si>
  <si>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</si>
  <si>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</si>
  <si>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</si>
  <si>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</si>
  <si>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</si>
  <si>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</si>
  <si>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</si>
  <si>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</si>
  <si>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</si>
  <si>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</si>
  <si>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</si>
  <si>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</si>
  <si>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</si>
  <si>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</si>
  <si>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</si>
  <si>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</si>
  <si>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</si>
  <si>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</si>
  <si>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</si>
  <si>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</si>
  <si>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</si>
  <si>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</si>
  <si>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</si>
  <si>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</si>
  <si>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</si>
  <si>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</si>
  <si>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</si>
  <si>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</si>
  <si>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</si>
  <si>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</si>
  <si>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</si>
  <si>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</si>
  <si>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</si>
  <si>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</si>
  <si>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</si>
  <si>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</si>
  <si>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</si>
  <si>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</si>
  <si>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</si>
  <si>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</si>
  <si>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</si>
  <si>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</si>
  <si>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</si>
  <si>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</si>
  <si>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</si>
  <si>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</si>
  <si>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</si>
  <si>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</si>
  <si>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</si>
  <si>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</si>
  <si>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</si>
  <si>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</si>
  <si>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</si>
  <si>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</si>
  <si>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</si>
  <si>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</si>
  <si>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</si>
  <si>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</si>
  <si>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</si>
  <si>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</si>
  <si>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</si>
  <si>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</si>
  <si>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</si>
  <si>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</si>
  <si>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</si>
  <si>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</si>
  <si>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</si>
  <si>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</si>
  <si>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</si>
  <si>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</si>
  <si>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</si>
  <si>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</si>
  <si>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</si>
  <si>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</si>
  <si>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</si>
  <si>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</si>
  <si>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</si>
  <si>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</si>
  <si>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</si>
  <si>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</si>
  <si>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</si>
  <si>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</si>
  <si>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</si>
  <si>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</si>
  <si>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</si>
  <si>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</si>
  <si>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</si>
  <si>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</si>
  <si>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</si>
  <si>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</si>
  <si>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</si>
  <si>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</si>
  <si>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</si>
  <si>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</si>
  <si>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</si>
  <si>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</si>
  <si>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</si>
  <si>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</si>
  <si>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</si>
  <si>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</si>
  <si>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</si>
  <si>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</si>
  <si>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</si>
  <si>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</si>
  <si>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</si>
  <si>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</si>
  <si>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</si>
  <si>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</si>
  <si>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</si>
  <si>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</si>
  <si>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</si>
  <si>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</si>
  <si>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</si>
  <si>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</si>
  <si>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</si>
  <si>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</si>
  <si>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</si>
  <si>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</si>
  <si>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</si>
  <si>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</si>
  <si>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</si>
  <si>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</si>
  <si>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</si>
  <si>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</si>
  <si>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</si>
  <si>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</si>
  <si>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</si>
  <si>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</si>
  <si>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</si>
  <si>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</si>
  <si>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</si>
  <si>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</si>
  <si>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</si>
  <si>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</si>
  <si>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</si>
  <si>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</si>
  <si>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</si>
  <si>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</si>
  <si>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</si>
  <si>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</si>
  <si>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</si>
  <si>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</si>
  <si>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</si>
  <si>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</si>
  <si>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</si>
  <si>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</si>
  <si>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</si>
  <si>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</si>
  <si>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</si>
  <si>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</si>
  <si>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</si>
  <si>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</si>
  <si>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</si>
  <si>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</si>
  <si>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</si>
  <si>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</si>
  <si>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</si>
  <si>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</si>
  <si>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</si>
  <si>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</si>
  <si>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</si>
  <si>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</si>
  <si>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</si>
  <si>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</si>
  <si>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</si>
  <si>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</si>
  <si>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</si>
  <si>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</si>
  <si>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</si>
  <si>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</si>
  <si>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</si>
  <si>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</si>
  <si>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</si>
  <si>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</si>
  <si>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</si>
  <si>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</si>
  <si>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</si>
  <si>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</si>
  <si>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</si>
  <si>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</si>
  <si>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動物適正飼養推進・基盤強化事業</t>
    <rPh sb="0" eb="2">
      <t>ドウブツ</t>
    </rPh>
    <rPh sb="2" eb="4">
      <t>テキセイ</t>
    </rPh>
    <rPh sb="4" eb="6">
      <t>シヨウ</t>
    </rPh>
    <rPh sb="6" eb="8">
      <t>スイシン</t>
    </rPh>
    <rPh sb="9" eb="11">
      <t>キバン</t>
    </rPh>
    <rPh sb="11" eb="13">
      <t>キョウカ</t>
    </rPh>
    <rPh sb="13" eb="15">
      <t>ジギョウ</t>
    </rPh>
    <phoneticPr fontId="5"/>
  </si>
  <si>
    <t>自然環境局</t>
    <phoneticPr fontId="5"/>
  </si>
  <si>
    <t>総務課動物愛護管理室</t>
    <phoneticPr fontId="5"/>
  </si>
  <si>
    <t>室長　田邉　仁</t>
    <phoneticPr fontId="5"/>
  </si>
  <si>
    <t>5.生物多様性の保全と自然との共生の推進
5-4　動物の愛護及び管理</t>
    <phoneticPr fontId="5"/>
  </si>
  <si>
    <t>動物の愛護及び管理に関する施策を総合的に推進するための基本的な指針（平成18年10月31日環境省告示第140号）</t>
    <phoneticPr fontId="5"/>
  </si>
  <si>
    <t>動物愛護週間中央行事や普及啓発ツールの作成等を実施することにより、動物の愛護と適正な飼養に係る国民意識の高揚を図る。また、飼養動物、動物取扱業等の実態等について継続的に調査及び評価を行うことにより、課題の着実な達成と更なる効果的な施策の展開につなげる。</t>
    <phoneticPr fontId="5"/>
  </si>
  <si>
    <t>・動物愛護週間において、関係団体と連携してシンポジウムや屋外イベントを開催し、適正飼養等に関する普及啓発を行うとともに、動物愛護管理功労者表彰等を実施。
・普及啓発のツールとして、動物の適正飼養や遺棄・虐待を防止するためのパンフレットやポスター等を作成。
・飼養動物及び動物取扱業等の実態等について継続的かつ経年的に実態調査を行うとともに、自治体による犬猫の殺処分率の減少に向けた適正譲渡講習会を開催。
・自治体やNGO等の活動の実態や課題及び地域猫活動を始めとする先進的な取組み等の調査を行う。
・犬猫幼齢個体を親等から引き離す理想的な時期に関する調査、マイクロチップの普及率向上に向けた調査を行う。
・「人と動物が幸せに暮らす社会の実現プロジェクト」アクションプランを発表し、殺処分ゼロを目指した各対策を推進するためのモデル事業を一部先行して実施。</t>
    <phoneticPr fontId="5"/>
  </si>
  <si>
    <t>○</t>
  </si>
  <si>
    <t>平成35年度までに自治体における犬及び猫の引取り数を10万頭（平成16年度比75％減）に引き下げる</t>
    <phoneticPr fontId="5"/>
  </si>
  <si>
    <t>千頭</t>
    <rPh sb="0" eb="2">
      <t>セントウ</t>
    </rPh>
    <phoneticPr fontId="3"/>
  </si>
  <si>
    <t>％</t>
    <phoneticPr fontId="5"/>
  </si>
  <si>
    <t>適正飼養及び譲渡講習会開催箇所数</t>
    <phoneticPr fontId="5"/>
  </si>
  <si>
    <t>マイクロチップ装着頭数</t>
    <phoneticPr fontId="5"/>
  </si>
  <si>
    <t>箇所</t>
    <rPh sb="0" eb="2">
      <t>カショ</t>
    </rPh>
    <phoneticPr fontId="5"/>
  </si>
  <si>
    <t>万頭</t>
    <rPh sb="0" eb="2">
      <t>マントウ</t>
    </rPh>
    <phoneticPr fontId="5"/>
  </si>
  <si>
    <t>-</t>
    <phoneticPr fontId="5"/>
  </si>
  <si>
    <t>当年度合計適正飼養及び適正譲渡講講習会開催費／開催箇所数</t>
    <phoneticPr fontId="5"/>
  </si>
  <si>
    <t>職員旅費</t>
    <rPh sb="0" eb="2">
      <t>ショクイン</t>
    </rPh>
    <rPh sb="2" eb="4">
      <t>リョヒ</t>
    </rPh>
    <phoneticPr fontId="3"/>
  </si>
  <si>
    <t>諸謝金</t>
    <rPh sb="0" eb="1">
      <t>ショ</t>
    </rPh>
    <rPh sb="1" eb="3">
      <t>シャキン</t>
    </rPh>
    <phoneticPr fontId="3"/>
  </si>
  <si>
    <t>環境保全調査費</t>
    <rPh sb="0" eb="2">
      <t>カンキョウ</t>
    </rPh>
    <rPh sb="2" eb="4">
      <t>ホゼン</t>
    </rPh>
    <rPh sb="4" eb="7">
      <t>チョウサヒ</t>
    </rPh>
    <phoneticPr fontId="3"/>
  </si>
  <si>
    <t>‐</t>
  </si>
  <si>
    <t>-</t>
    <phoneticPr fontId="5"/>
  </si>
  <si>
    <t>-</t>
    <phoneticPr fontId="5"/>
  </si>
  <si>
    <t>本事業では、動物愛護管理施策を総合的に実施し、施策の進捗状況や成果物についてはインターネット等を通じて一般に公開して進めているところである。</t>
    <phoneticPr fontId="5"/>
  </si>
  <si>
    <t>今後も、動物愛護管理行政を具体的に進めている関係自治体や動物愛護団体等の意見及び中央環境審議会動物愛護部会での議論等も踏まえて、今後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phoneticPr fontId="5"/>
  </si>
  <si>
    <t>A.（株）オーエムシー</t>
    <phoneticPr fontId="5"/>
  </si>
  <si>
    <t>B.（一財）自然環境研究センター</t>
    <phoneticPr fontId="5"/>
  </si>
  <si>
    <t>C.（株）オーエムシー</t>
    <phoneticPr fontId="5"/>
  </si>
  <si>
    <t>D.（株）タイム・エージェント</t>
    <phoneticPr fontId="5"/>
  </si>
  <si>
    <t>作業費</t>
    <rPh sb="0" eb="2">
      <t>サギョウ</t>
    </rPh>
    <rPh sb="2" eb="3">
      <t>ヒ</t>
    </rPh>
    <phoneticPr fontId="3"/>
  </si>
  <si>
    <t>印刷費</t>
    <rPh sb="0" eb="3">
      <t>インサツヒ</t>
    </rPh>
    <phoneticPr fontId="3"/>
  </si>
  <si>
    <t>郵送費</t>
    <rPh sb="0" eb="3">
      <t>ユウソウヒ</t>
    </rPh>
    <phoneticPr fontId="3"/>
  </si>
  <si>
    <t>経費</t>
    <rPh sb="0" eb="2">
      <t>ケイヒ</t>
    </rPh>
    <phoneticPr fontId="3"/>
  </si>
  <si>
    <t>税</t>
    <rPh sb="0" eb="1">
      <t>ゼイ</t>
    </rPh>
    <phoneticPr fontId="3"/>
  </si>
  <si>
    <t>対象リスト・調査票等作成、web調査、集計、データ分析、普及啓発冊子・報告書作成等</t>
    <rPh sb="0" eb="2">
      <t>タイショウ</t>
    </rPh>
    <rPh sb="6" eb="9">
      <t>チョウサヒョウ</t>
    </rPh>
    <rPh sb="9" eb="10">
      <t>トウ</t>
    </rPh>
    <rPh sb="10" eb="12">
      <t>サクセイ</t>
    </rPh>
    <rPh sb="16" eb="18">
      <t>チョウサ</t>
    </rPh>
    <rPh sb="19" eb="21">
      <t>シュウケイ</t>
    </rPh>
    <rPh sb="25" eb="27">
      <t>ブンセキ</t>
    </rPh>
    <rPh sb="28" eb="30">
      <t>フキュウ</t>
    </rPh>
    <rPh sb="30" eb="32">
      <t>ケイハツ</t>
    </rPh>
    <rPh sb="32" eb="34">
      <t>サッシ</t>
    </rPh>
    <rPh sb="35" eb="38">
      <t>ホウコクショ</t>
    </rPh>
    <rPh sb="38" eb="40">
      <t>サクセイ</t>
    </rPh>
    <rPh sb="40" eb="41">
      <t>トウ</t>
    </rPh>
    <phoneticPr fontId="3"/>
  </si>
  <si>
    <t>調査票、普及啓発冊子、報告書の印刷</t>
    <rPh sb="0" eb="3">
      <t>チョウサヒョウ</t>
    </rPh>
    <rPh sb="4" eb="6">
      <t>フキュウ</t>
    </rPh>
    <rPh sb="6" eb="8">
      <t>ケイハツ</t>
    </rPh>
    <rPh sb="8" eb="10">
      <t>サッシ</t>
    </rPh>
    <rPh sb="11" eb="14">
      <t>ホウコクショ</t>
    </rPh>
    <rPh sb="15" eb="17">
      <t>インサツ</t>
    </rPh>
    <phoneticPr fontId="3"/>
  </si>
  <si>
    <t>調査票等の発送・返送</t>
    <rPh sb="0" eb="3">
      <t>チョウサヒョウ</t>
    </rPh>
    <rPh sb="3" eb="4">
      <t>トウ</t>
    </rPh>
    <rPh sb="5" eb="7">
      <t>ハッソウ</t>
    </rPh>
    <rPh sb="8" eb="10">
      <t>ヘンソウ</t>
    </rPh>
    <phoneticPr fontId="3"/>
  </si>
  <si>
    <t>マイクロチップの購入</t>
    <rPh sb="8" eb="10">
      <t>コウニュウ</t>
    </rPh>
    <phoneticPr fontId="3"/>
  </si>
  <si>
    <t>消費税及び地方消費税相当</t>
    <rPh sb="0" eb="3">
      <t>ショウヒゼイ</t>
    </rPh>
    <rPh sb="3" eb="4">
      <t>オヨ</t>
    </rPh>
    <rPh sb="5" eb="7">
      <t>チホウ</t>
    </rPh>
    <rPh sb="7" eb="10">
      <t>ショウヒゼイ</t>
    </rPh>
    <rPh sb="10" eb="12">
      <t>ソウトウ</t>
    </rPh>
    <phoneticPr fontId="3"/>
  </si>
  <si>
    <t>（株）オーエムシー</t>
    <rPh sb="1" eb="2">
      <t>カブ</t>
    </rPh>
    <phoneticPr fontId="3"/>
  </si>
  <si>
    <t>（株）コームラ</t>
    <rPh sb="1" eb="2">
      <t>カブ</t>
    </rPh>
    <phoneticPr fontId="3"/>
  </si>
  <si>
    <t>朝日梱包（株）</t>
    <rPh sb="0" eb="2">
      <t>アサヒ</t>
    </rPh>
    <rPh sb="2" eb="4">
      <t>コンポウ</t>
    </rPh>
    <rPh sb="5" eb="6">
      <t>カブ</t>
    </rPh>
    <phoneticPr fontId="3"/>
  </si>
  <si>
    <t>（公財）日本動物福祉協会</t>
    <rPh sb="1" eb="2">
      <t>コウ</t>
    </rPh>
    <rPh sb="2" eb="3">
      <t>ザイ</t>
    </rPh>
    <rPh sb="4" eb="6">
      <t>ニホン</t>
    </rPh>
    <rPh sb="6" eb="8">
      <t>ドウブツ</t>
    </rPh>
    <rPh sb="8" eb="10">
      <t>フクシ</t>
    </rPh>
    <rPh sb="10" eb="12">
      <t>キョウカイ</t>
    </rPh>
    <phoneticPr fontId="3"/>
  </si>
  <si>
    <t>（公財）日本動物愛護協会</t>
    <rPh sb="1" eb="2">
      <t>コウ</t>
    </rPh>
    <rPh sb="2" eb="3">
      <t>ザイ</t>
    </rPh>
    <rPh sb="4" eb="6">
      <t>ニホン</t>
    </rPh>
    <rPh sb="6" eb="10">
      <t>ドウブツアイゴ</t>
    </rPh>
    <rPh sb="10" eb="12">
      <t>キョウカイ</t>
    </rPh>
    <phoneticPr fontId="3"/>
  </si>
  <si>
    <t>動物愛護週間中央行事開催等業務</t>
    <rPh sb="0" eb="2">
      <t>ドウブツ</t>
    </rPh>
    <rPh sb="2" eb="4">
      <t>アイゴ</t>
    </rPh>
    <rPh sb="4" eb="6">
      <t>シュウカン</t>
    </rPh>
    <rPh sb="6" eb="8">
      <t>チュウオウ</t>
    </rPh>
    <rPh sb="8" eb="10">
      <t>ギョウジ</t>
    </rPh>
    <rPh sb="10" eb="12">
      <t>カイサイ</t>
    </rPh>
    <rPh sb="12" eb="13">
      <t>トウ</t>
    </rPh>
    <rPh sb="13" eb="15">
      <t>ギョウム</t>
    </rPh>
    <phoneticPr fontId="3"/>
  </si>
  <si>
    <t>動物愛護週間ポスター作成印刷業務</t>
    <rPh sb="0" eb="2">
      <t>ドウブツ</t>
    </rPh>
    <rPh sb="2" eb="4">
      <t>アイゴ</t>
    </rPh>
    <rPh sb="4" eb="6">
      <t>シュウカン</t>
    </rPh>
    <rPh sb="10" eb="12">
      <t>サクセイ</t>
    </rPh>
    <rPh sb="12" eb="14">
      <t>インサツ</t>
    </rPh>
    <rPh sb="14" eb="16">
      <t>ギョウム</t>
    </rPh>
    <phoneticPr fontId="3"/>
  </si>
  <si>
    <t>動物愛護週間ポスター梱包発送業務</t>
    <rPh sb="0" eb="2">
      <t>ドウブツ</t>
    </rPh>
    <rPh sb="2" eb="4">
      <t>アイゴ</t>
    </rPh>
    <rPh sb="4" eb="6">
      <t>シュウカン</t>
    </rPh>
    <rPh sb="10" eb="12">
      <t>コンポウ</t>
    </rPh>
    <rPh sb="12" eb="14">
      <t>ハッソウ</t>
    </rPh>
    <rPh sb="14" eb="16">
      <t>ギョウム</t>
    </rPh>
    <phoneticPr fontId="3"/>
  </si>
  <si>
    <t>動物愛護週間普及啓発パンフレット作成業務</t>
    <rPh sb="0" eb="2">
      <t>ドウブツ</t>
    </rPh>
    <rPh sb="2" eb="4">
      <t>アイゴ</t>
    </rPh>
    <rPh sb="4" eb="6">
      <t>シュウカン</t>
    </rPh>
    <rPh sb="6" eb="8">
      <t>フキュウ</t>
    </rPh>
    <rPh sb="8" eb="10">
      <t>ケイハツ</t>
    </rPh>
    <rPh sb="16" eb="18">
      <t>サクセイ</t>
    </rPh>
    <rPh sb="18" eb="20">
      <t>ギョウム</t>
    </rPh>
    <phoneticPr fontId="3"/>
  </si>
  <si>
    <t>動物愛護週間ポスターデザイン絵画コンクール開催業務</t>
    <rPh sb="0" eb="2">
      <t>ドウブツ</t>
    </rPh>
    <rPh sb="2" eb="4">
      <t>アイゴ</t>
    </rPh>
    <rPh sb="4" eb="6">
      <t>シュウカン</t>
    </rPh>
    <rPh sb="14" eb="16">
      <t>カイガ</t>
    </rPh>
    <rPh sb="21" eb="23">
      <t>カイサイ</t>
    </rPh>
    <rPh sb="23" eb="25">
      <t>ギョウム</t>
    </rPh>
    <phoneticPr fontId="3"/>
  </si>
  <si>
    <t>少額随意契約</t>
    <rPh sb="0" eb="2">
      <t>ショウガク</t>
    </rPh>
    <rPh sb="2" eb="4">
      <t>ズイイ</t>
    </rPh>
    <rPh sb="4" eb="6">
      <t>ケイヤク</t>
    </rPh>
    <phoneticPr fontId="3"/>
  </si>
  <si>
    <t>（一財）自然環境研究センター</t>
    <rPh sb="1" eb="2">
      <t>イチ</t>
    </rPh>
    <rPh sb="2" eb="3">
      <t>ザイ</t>
    </rPh>
    <rPh sb="4" eb="6">
      <t>シゼン</t>
    </rPh>
    <rPh sb="6" eb="8">
      <t>カンキョウ</t>
    </rPh>
    <rPh sb="8" eb="10">
      <t>ケンキュウ</t>
    </rPh>
    <phoneticPr fontId="3"/>
  </si>
  <si>
    <t>（公財）日本獣医師会</t>
    <rPh sb="1" eb="3">
      <t>コウザイ</t>
    </rPh>
    <rPh sb="4" eb="6">
      <t>ニホン</t>
    </rPh>
    <rPh sb="6" eb="9">
      <t>ジュウイシ</t>
    </rPh>
    <rPh sb="9" eb="10">
      <t>カイ</t>
    </rPh>
    <phoneticPr fontId="3"/>
  </si>
  <si>
    <t>（合）Symbio</t>
    <rPh sb="1" eb="2">
      <t>ゴウ</t>
    </rPh>
    <phoneticPr fontId="3"/>
  </si>
  <si>
    <t>（公社）日本動物病院協会</t>
    <rPh sb="1" eb="3">
      <t>コウシャ</t>
    </rPh>
    <rPh sb="4" eb="6">
      <t>ニホン</t>
    </rPh>
    <rPh sb="6" eb="8">
      <t>ドウブツ</t>
    </rPh>
    <rPh sb="8" eb="10">
      <t>ビョウイン</t>
    </rPh>
    <rPh sb="10" eb="12">
      <t>キョウカイ</t>
    </rPh>
    <phoneticPr fontId="3"/>
  </si>
  <si>
    <t>（株）ホンヤク社</t>
    <rPh sb="1" eb="2">
      <t>カブ</t>
    </rPh>
    <rPh sb="7" eb="8">
      <t>シャ</t>
    </rPh>
    <phoneticPr fontId="3"/>
  </si>
  <si>
    <t>動物愛護管理基本指針フォローアップ等検討調査業務</t>
    <rPh sb="0" eb="4">
      <t>ドウブツアイゴ</t>
    </rPh>
    <rPh sb="4" eb="6">
      <t>カンリ</t>
    </rPh>
    <rPh sb="6" eb="8">
      <t>キホン</t>
    </rPh>
    <rPh sb="8" eb="10">
      <t>シシン</t>
    </rPh>
    <rPh sb="17" eb="18">
      <t>トウ</t>
    </rPh>
    <rPh sb="18" eb="20">
      <t>ケントウ</t>
    </rPh>
    <rPh sb="20" eb="22">
      <t>チョウサ</t>
    </rPh>
    <rPh sb="22" eb="24">
      <t>ギョウム</t>
    </rPh>
    <phoneticPr fontId="3"/>
  </si>
  <si>
    <t>犬猫幼齢個体を親兄弟から引き離す理想的な時期に関する調査手法等検討業務</t>
    <rPh sb="0" eb="2">
      <t>イヌネコ</t>
    </rPh>
    <rPh sb="2" eb="4">
      <t>ヨウレイ</t>
    </rPh>
    <rPh sb="4" eb="6">
      <t>コタイ</t>
    </rPh>
    <rPh sb="7" eb="10">
      <t>オヤキョウダイ</t>
    </rPh>
    <rPh sb="12" eb="13">
      <t>ヒ</t>
    </rPh>
    <rPh sb="14" eb="15">
      <t>ハナ</t>
    </rPh>
    <rPh sb="16" eb="19">
      <t>リソウテキ</t>
    </rPh>
    <rPh sb="20" eb="22">
      <t>ジキ</t>
    </rPh>
    <rPh sb="23" eb="24">
      <t>カン</t>
    </rPh>
    <rPh sb="26" eb="28">
      <t>チョウサ</t>
    </rPh>
    <rPh sb="28" eb="30">
      <t>シュホウ</t>
    </rPh>
    <rPh sb="30" eb="31">
      <t>トウ</t>
    </rPh>
    <rPh sb="31" eb="33">
      <t>ケントウ</t>
    </rPh>
    <rPh sb="33" eb="35">
      <t>ギョウム</t>
    </rPh>
    <phoneticPr fontId="3"/>
  </si>
  <si>
    <t>犬猫幼齢個体を親兄弟から引き離す理想的な時期に関するアンケート調査等業務</t>
    <rPh sb="0" eb="2">
      <t>イヌネコ</t>
    </rPh>
    <rPh sb="2" eb="4">
      <t>ヨウレイ</t>
    </rPh>
    <rPh sb="4" eb="6">
      <t>コタイ</t>
    </rPh>
    <rPh sb="7" eb="10">
      <t>オヤキョウダイ</t>
    </rPh>
    <rPh sb="12" eb="13">
      <t>ヒ</t>
    </rPh>
    <rPh sb="14" eb="15">
      <t>ハナ</t>
    </rPh>
    <rPh sb="16" eb="19">
      <t>リソウテキ</t>
    </rPh>
    <rPh sb="20" eb="22">
      <t>ジキ</t>
    </rPh>
    <rPh sb="23" eb="24">
      <t>カン</t>
    </rPh>
    <rPh sb="31" eb="33">
      <t>チョウサ</t>
    </rPh>
    <rPh sb="33" eb="34">
      <t>トウ</t>
    </rPh>
    <rPh sb="34" eb="36">
      <t>ギョウム</t>
    </rPh>
    <phoneticPr fontId="3"/>
  </si>
  <si>
    <t>動物の愛護及び管理に関する海外の法制度等調査業務</t>
    <rPh sb="0" eb="2">
      <t>ドウブツ</t>
    </rPh>
    <rPh sb="3" eb="5">
      <t>アイゴ</t>
    </rPh>
    <rPh sb="5" eb="6">
      <t>オヨ</t>
    </rPh>
    <rPh sb="7" eb="9">
      <t>カンリ</t>
    </rPh>
    <rPh sb="10" eb="11">
      <t>カン</t>
    </rPh>
    <rPh sb="13" eb="15">
      <t>カイガイ</t>
    </rPh>
    <rPh sb="16" eb="19">
      <t>ホウセイド</t>
    </rPh>
    <rPh sb="19" eb="20">
      <t>トウ</t>
    </rPh>
    <rPh sb="20" eb="22">
      <t>チョウサ</t>
    </rPh>
    <rPh sb="22" eb="24">
      <t>ギョウム</t>
    </rPh>
    <phoneticPr fontId="3"/>
  </si>
  <si>
    <t>ドイツ動物保護法等和訳業務</t>
    <rPh sb="3" eb="5">
      <t>ドウブツ</t>
    </rPh>
    <rPh sb="5" eb="8">
      <t>ホゴホウ</t>
    </rPh>
    <rPh sb="8" eb="9">
      <t>トウ</t>
    </rPh>
    <rPh sb="9" eb="11">
      <t>ワヤク</t>
    </rPh>
    <rPh sb="11" eb="13">
      <t>ギョウム</t>
    </rPh>
    <phoneticPr fontId="3"/>
  </si>
  <si>
    <t>動物愛護管理行政事務提要印刷業務</t>
    <rPh sb="0" eb="2">
      <t>ドウブツ</t>
    </rPh>
    <rPh sb="2" eb="4">
      <t>アイゴ</t>
    </rPh>
    <rPh sb="4" eb="6">
      <t>カンリ</t>
    </rPh>
    <rPh sb="6" eb="8">
      <t>ギョウセイ</t>
    </rPh>
    <rPh sb="8" eb="10">
      <t>ジム</t>
    </rPh>
    <rPh sb="10" eb="12">
      <t>テイヨウ</t>
    </rPh>
    <rPh sb="12" eb="14">
      <t>インサツ</t>
    </rPh>
    <rPh sb="14" eb="16">
      <t>ギョウム</t>
    </rPh>
    <phoneticPr fontId="3"/>
  </si>
  <si>
    <t>動物愛護管理行政事務提要梱包発送業務</t>
    <rPh sb="0" eb="2">
      <t>ドウブツ</t>
    </rPh>
    <rPh sb="2" eb="4">
      <t>アイゴ</t>
    </rPh>
    <rPh sb="4" eb="6">
      <t>カンリ</t>
    </rPh>
    <rPh sb="6" eb="8">
      <t>ギョウセイ</t>
    </rPh>
    <rPh sb="8" eb="10">
      <t>ジム</t>
    </rPh>
    <rPh sb="10" eb="12">
      <t>テイヨウ</t>
    </rPh>
    <rPh sb="12" eb="14">
      <t>コンポウ</t>
    </rPh>
    <rPh sb="14" eb="16">
      <t>ハッソウ</t>
    </rPh>
    <rPh sb="16" eb="18">
      <t>ギョウム</t>
    </rPh>
    <phoneticPr fontId="3"/>
  </si>
  <si>
    <t>（株）ボール</t>
    <rPh sb="1" eb="2">
      <t>カブ</t>
    </rPh>
    <phoneticPr fontId="3"/>
  </si>
  <si>
    <t>（一財）環境イノベーション情報機構</t>
    <rPh sb="1" eb="2">
      <t>イチ</t>
    </rPh>
    <rPh sb="2" eb="3">
      <t>ザイ</t>
    </rPh>
    <rPh sb="4" eb="6">
      <t>カンキョウ</t>
    </rPh>
    <rPh sb="13" eb="15">
      <t>ジョウホウ</t>
    </rPh>
    <rPh sb="15" eb="17">
      <t>キコウ</t>
    </rPh>
    <phoneticPr fontId="3"/>
  </si>
  <si>
    <t>（公社）青年海外協力協会</t>
    <rPh sb="1" eb="3">
      <t>コウシャ</t>
    </rPh>
    <rPh sb="4" eb="6">
      <t>セイネン</t>
    </rPh>
    <rPh sb="6" eb="8">
      <t>カイガイ</t>
    </rPh>
    <rPh sb="8" eb="10">
      <t>キョウリョク</t>
    </rPh>
    <rPh sb="10" eb="12">
      <t>キョウカイ</t>
    </rPh>
    <phoneticPr fontId="3"/>
  </si>
  <si>
    <t>（株）TBSプロネックス</t>
    <rPh sb="1" eb="2">
      <t>カブ</t>
    </rPh>
    <phoneticPr fontId="3"/>
  </si>
  <si>
    <t>（有）東南流通</t>
    <rPh sb="1" eb="2">
      <t>ユウ</t>
    </rPh>
    <rPh sb="3" eb="4">
      <t>ヒガシ</t>
    </rPh>
    <rPh sb="4" eb="5">
      <t>ミナミ</t>
    </rPh>
    <rPh sb="5" eb="7">
      <t>リュウツウ</t>
    </rPh>
    <phoneticPr fontId="3"/>
  </si>
  <si>
    <t>動物適正飼養及び適正譲渡推進事業実施業務</t>
    <rPh sb="0" eb="2">
      <t>ドウブツ</t>
    </rPh>
    <rPh sb="2" eb="4">
      <t>テキセイ</t>
    </rPh>
    <rPh sb="4" eb="6">
      <t>シヨウ</t>
    </rPh>
    <rPh sb="6" eb="7">
      <t>オヨ</t>
    </rPh>
    <rPh sb="8" eb="12">
      <t>テキセイジョウト</t>
    </rPh>
    <rPh sb="12" eb="14">
      <t>スイシン</t>
    </rPh>
    <rPh sb="14" eb="16">
      <t>ジギョウ</t>
    </rPh>
    <rPh sb="16" eb="18">
      <t>ジッシ</t>
    </rPh>
    <rPh sb="18" eb="20">
      <t>ギョウム</t>
    </rPh>
    <phoneticPr fontId="3"/>
  </si>
  <si>
    <t>動物愛護管理室エコライフフェア2014出店運営等業務</t>
    <rPh sb="0" eb="4">
      <t>ドウブツアイゴ</t>
    </rPh>
    <rPh sb="4" eb="7">
      <t>カンリシツ</t>
    </rPh>
    <rPh sb="19" eb="21">
      <t>シュッテン</t>
    </rPh>
    <rPh sb="21" eb="23">
      <t>ウンエイ</t>
    </rPh>
    <rPh sb="23" eb="24">
      <t>トウ</t>
    </rPh>
    <rPh sb="24" eb="26">
      <t>ギョウム</t>
    </rPh>
    <phoneticPr fontId="3"/>
  </si>
  <si>
    <t>動物愛護管理ホームページ整備等業務</t>
    <rPh sb="0" eb="4">
      <t>ドウブツアイゴ</t>
    </rPh>
    <rPh sb="4" eb="6">
      <t>カンリ</t>
    </rPh>
    <rPh sb="12" eb="14">
      <t>セイビ</t>
    </rPh>
    <rPh sb="14" eb="15">
      <t>トウ</t>
    </rPh>
    <rPh sb="15" eb="17">
      <t>ギョウム</t>
    </rPh>
    <phoneticPr fontId="3"/>
  </si>
  <si>
    <t>第3回国連防災会議世界パブリックフォーラム出店運営等業務</t>
    <rPh sb="0" eb="1">
      <t>ダイ</t>
    </rPh>
    <rPh sb="2" eb="3">
      <t>カイ</t>
    </rPh>
    <rPh sb="3" eb="5">
      <t>コクレン</t>
    </rPh>
    <rPh sb="5" eb="7">
      <t>ボウサイ</t>
    </rPh>
    <rPh sb="7" eb="9">
      <t>カイギ</t>
    </rPh>
    <rPh sb="9" eb="11">
      <t>セカイ</t>
    </rPh>
    <rPh sb="21" eb="23">
      <t>シュッテン</t>
    </rPh>
    <rPh sb="23" eb="25">
      <t>ウンエイ</t>
    </rPh>
    <rPh sb="25" eb="26">
      <t>トウ</t>
    </rPh>
    <rPh sb="26" eb="28">
      <t>ギョウム</t>
    </rPh>
    <phoneticPr fontId="3"/>
  </si>
  <si>
    <t>普及啓発映像DVD増刷等業務</t>
    <rPh sb="0" eb="2">
      <t>フキュウ</t>
    </rPh>
    <rPh sb="2" eb="4">
      <t>ケイハツ</t>
    </rPh>
    <rPh sb="4" eb="6">
      <t>エイゾウ</t>
    </rPh>
    <rPh sb="9" eb="11">
      <t>ゾウサツ</t>
    </rPh>
    <rPh sb="11" eb="12">
      <t>トウ</t>
    </rPh>
    <rPh sb="12" eb="14">
      <t>ギョウム</t>
    </rPh>
    <phoneticPr fontId="3"/>
  </si>
  <si>
    <t>マイクロチップ普及啓発リーフレット増刷等業務</t>
    <rPh sb="7" eb="9">
      <t>フキュウ</t>
    </rPh>
    <rPh sb="9" eb="11">
      <t>ケイハツ</t>
    </rPh>
    <rPh sb="17" eb="19">
      <t>ゾウサツ</t>
    </rPh>
    <rPh sb="19" eb="20">
      <t>トウ</t>
    </rPh>
    <rPh sb="20" eb="22">
      <t>ギョウム</t>
    </rPh>
    <phoneticPr fontId="3"/>
  </si>
  <si>
    <t>普及啓発映像DVD梱包発送業務</t>
    <rPh sb="0" eb="2">
      <t>フキュウ</t>
    </rPh>
    <rPh sb="2" eb="4">
      <t>ケイハツ</t>
    </rPh>
    <rPh sb="4" eb="6">
      <t>エイゾウ</t>
    </rPh>
    <rPh sb="9" eb="11">
      <t>コンポウ</t>
    </rPh>
    <rPh sb="11" eb="13">
      <t>ハッソウ</t>
    </rPh>
    <rPh sb="13" eb="15">
      <t>ギョウム</t>
    </rPh>
    <phoneticPr fontId="3"/>
  </si>
  <si>
    <t>（株）タイム・エージェント</t>
    <rPh sb="1" eb="2">
      <t>カブ</t>
    </rPh>
    <phoneticPr fontId="3"/>
  </si>
  <si>
    <t>（株）メッツ研究所</t>
    <rPh sb="1" eb="2">
      <t>カブ</t>
    </rPh>
    <rPh sb="6" eb="9">
      <t>ケンキュウジョ</t>
    </rPh>
    <phoneticPr fontId="3"/>
  </si>
  <si>
    <t>（株）日精ピーアール</t>
    <rPh sb="1" eb="2">
      <t>カブ</t>
    </rPh>
    <rPh sb="3" eb="5">
      <t>ニッセイ</t>
    </rPh>
    <phoneticPr fontId="3"/>
  </si>
  <si>
    <t>（株）カトウプロ</t>
    <rPh sb="1" eb="2">
      <t>カブ</t>
    </rPh>
    <phoneticPr fontId="3"/>
  </si>
  <si>
    <t>（有）東南流通</t>
    <rPh sb="1" eb="2">
      <t>ユウ</t>
    </rPh>
    <rPh sb="3" eb="5">
      <t>トウナン</t>
    </rPh>
    <rPh sb="5" eb="7">
      <t>リュウツウ</t>
    </rPh>
    <phoneticPr fontId="3"/>
  </si>
  <si>
    <t>犬及び猫のマイクロチップ等所有明示の推進に関するモデル事業の実施等業務</t>
    <rPh sb="0" eb="1">
      <t>イヌ</t>
    </rPh>
    <rPh sb="1" eb="2">
      <t>オヨ</t>
    </rPh>
    <rPh sb="3" eb="4">
      <t>ネコ</t>
    </rPh>
    <rPh sb="12" eb="13">
      <t>トウ</t>
    </rPh>
    <rPh sb="13" eb="15">
      <t>ショユウ</t>
    </rPh>
    <rPh sb="15" eb="17">
      <t>メイジ</t>
    </rPh>
    <rPh sb="18" eb="20">
      <t>スイシン</t>
    </rPh>
    <rPh sb="21" eb="22">
      <t>カン</t>
    </rPh>
    <rPh sb="27" eb="29">
      <t>ジギョウ</t>
    </rPh>
    <rPh sb="30" eb="32">
      <t>ジッシ</t>
    </rPh>
    <rPh sb="32" eb="33">
      <t>トウ</t>
    </rPh>
    <rPh sb="33" eb="35">
      <t>ギョウム</t>
    </rPh>
    <phoneticPr fontId="3"/>
  </si>
  <si>
    <t>人と動物が幸せに暮らす社会の実現プロジェクトロゴマークコンクール開催業務</t>
    <rPh sb="0" eb="1">
      <t>ヒト</t>
    </rPh>
    <rPh sb="2" eb="4">
      <t>ドウブツ</t>
    </rPh>
    <rPh sb="5" eb="6">
      <t>シアワ</t>
    </rPh>
    <rPh sb="8" eb="9">
      <t>ク</t>
    </rPh>
    <rPh sb="11" eb="13">
      <t>シャカイ</t>
    </rPh>
    <rPh sb="14" eb="16">
      <t>ジツゲン</t>
    </rPh>
    <rPh sb="32" eb="34">
      <t>カイサイ</t>
    </rPh>
    <rPh sb="34" eb="36">
      <t>ギョウム</t>
    </rPh>
    <phoneticPr fontId="3"/>
  </si>
  <si>
    <t>人と動物が幸せに暮らす社会の実現プロジェクト普及啓発資料等作成業務</t>
    <rPh sb="0" eb="1">
      <t>ヒト</t>
    </rPh>
    <rPh sb="2" eb="4">
      <t>ドウブツ</t>
    </rPh>
    <rPh sb="5" eb="6">
      <t>シアワ</t>
    </rPh>
    <rPh sb="8" eb="9">
      <t>ク</t>
    </rPh>
    <rPh sb="11" eb="13">
      <t>シャカイ</t>
    </rPh>
    <rPh sb="14" eb="16">
      <t>ジツゲン</t>
    </rPh>
    <rPh sb="22" eb="24">
      <t>フキュウ</t>
    </rPh>
    <rPh sb="24" eb="26">
      <t>ケイハツ</t>
    </rPh>
    <rPh sb="26" eb="29">
      <t>シリョウトウ</t>
    </rPh>
    <rPh sb="29" eb="31">
      <t>サクセイ</t>
    </rPh>
    <rPh sb="31" eb="33">
      <t>ギョウム</t>
    </rPh>
    <phoneticPr fontId="3"/>
  </si>
  <si>
    <t>犬及び猫の引き取り数削減等のガイドライン作成検討会運営等業務</t>
    <rPh sb="0" eb="1">
      <t>イヌ</t>
    </rPh>
    <rPh sb="1" eb="2">
      <t>オヨ</t>
    </rPh>
    <rPh sb="3" eb="4">
      <t>ネコ</t>
    </rPh>
    <rPh sb="5" eb="6">
      <t>ヒ</t>
    </rPh>
    <rPh sb="7" eb="8">
      <t>ト</t>
    </rPh>
    <rPh sb="9" eb="10">
      <t>スウ</t>
    </rPh>
    <rPh sb="10" eb="12">
      <t>サクゲン</t>
    </rPh>
    <rPh sb="12" eb="13">
      <t>トウ</t>
    </rPh>
    <rPh sb="20" eb="22">
      <t>サクセイ</t>
    </rPh>
    <rPh sb="22" eb="25">
      <t>ケントウカイ</t>
    </rPh>
    <rPh sb="25" eb="27">
      <t>ウンエイ</t>
    </rPh>
    <rPh sb="27" eb="28">
      <t>トウ</t>
    </rPh>
    <rPh sb="28" eb="30">
      <t>ギョウム</t>
    </rPh>
    <phoneticPr fontId="3"/>
  </si>
  <si>
    <t>人と動物が幸せに暮らす社会の実現プロジェクトHP更新運営業務（4～7月）</t>
    <rPh sb="0" eb="1">
      <t>ヒト</t>
    </rPh>
    <rPh sb="2" eb="4">
      <t>ドウブツ</t>
    </rPh>
    <rPh sb="5" eb="6">
      <t>シアワ</t>
    </rPh>
    <rPh sb="8" eb="9">
      <t>ク</t>
    </rPh>
    <rPh sb="11" eb="13">
      <t>シャカイ</t>
    </rPh>
    <rPh sb="14" eb="16">
      <t>ジツゲン</t>
    </rPh>
    <rPh sb="24" eb="26">
      <t>コウシン</t>
    </rPh>
    <rPh sb="26" eb="28">
      <t>ウンエイ</t>
    </rPh>
    <rPh sb="28" eb="30">
      <t>ギョウム</t>
    </rPh>
    <rPh sb="34" eb="35">
      <t>ガツ</t>
    </rPh>
    <phoneticPr fontId="3"/>
  </si>
  <si>
    <t>人と動物が幸せに暮らす社会の実現プロジェクトHP更新運営業務（～3月）</t>
    <rPh sb="0" eb="1">
      <t>ヒト</t>
    </rPh>
    <rPh sb="2" eb="4">
      <t>ドウブツ</t>
    </rPh>
    <rPh sb="5" eb="6">
      <t>シアワ</t>
    </rPh>
    <rPh sb="8" eb="9">
      <t>ク</t>
    </rPh>
    <rPh sb="11" eb="13">
      <t>シャカイ</t>
    </rPh>
    <rPh sb="14" eb="16">
      <t>ジツゲン</t>
    </rPh>
    <rPh sb="24" eb="26">
      <t>コウシン</t>
    </rPh>
    <rPh sb="26" eb="28">
      <t>ウンエイ</t>
    </rPh>
    <rPh sb="28" eb="30">
      <t>ギョウム</t>
    </rPh>
    <rPh sb="33" eb="34">
      <t>ガツ</t>
    </rPh>
    <phoneticPr fontId="3"/>
  </si>
  <si>
    <t>人と動物が幸せに暮らす社会の実現プロジェクトロゴマーク商標調査業務</t>
    <rPh sb="0" eb="1">
      <t>ヒト</t>
    </rPh>
    <rPh sb="2" eb="4">
      <t>ドウブツ</t>
    </rPh>
    <rPh sb="5" eb="6">
      <t>シアワ</t>
    </rPh>
    <rPh sb="8" eb="9">
      <t>ク</t>
    </rPh>
    <rPh sb="11" eb="13">
      <t>シャカイ</t>
    </rPh>
    <rPh sb="14" eb="16">
      <t>ジツゲン</t>
    </rPh>
    <rPh sb="27" eb="29">
      <t>ショウヒョウ</t>
    </rPh>
    <rPh sb="29" eb="31">
      <t>チョウサ</t>
    </rPh>
    <rPh sb="31" eb="33">
      <t>ギョウム</t>
    </rPh>
    <phoneticPr fontId="3"/>
  </si>
  <si>
    <t>5.8/6</t>
  </si>
  <si>
    <t>4.1/6</t>
  </si>
  <si>
    <t>百万円　/箇所</t>
    <rPh sb="0" eb="2">
      <t>ヒャクマン</t>
    </rPh>
    <rPh sb="2" eb="3">
      <t>エン</t>
    </rPh>
    <rPh sb="5" eb="7">
      <t>カショ</t>
    </rPh>
    <phoneticPr fontId="5"/>
  </si>
  <si>
    <t>見込みがあるものについては見込み通りの実績である。</t>
    <rPh sb="0" eb="2">
      <t>ミコ</t>
    </rPh>
    <rPh sb="13" eb="15">
      <t>ミコ</t>
    </rPh>
    <rPh sb="16" eb="17">
      <t>ドオ</t>
    </rPh>
    <rPh sb="19" eb="21">
      <t>ジッセキ</t>
    </rPh>
    <phoneticPr fontId="5"/>
  </si>
  <si>
    <t>一般競争入札等により競争性を確保した支出先の選定を行っている。</t>
    <rPh sb="0" eb="2">
      <t>イッパン</t>
    </rPh>
    <rPh sb="2" eb="4">
      <t>キョウソウ</t>
    </rPh>
    <rPh sb="4" eb="6">
      <t>ニュウサツ</t>
    </rPh>
    <rPh sb="6" eb="7">
      <t>トウ</t>
    </rPh>
    <rPh sb="10" eb="13">
      <t>キョウソウセイ</t>
    </rPh>
    <rPh sb="14" eb="16">
      <t>カクホ</t>
    </rPh>
    <rPh sb="18" eb="21">
      <t>シシュツサキ</t>
    </rPh>
    <rPh sb="22" eb="24">
      <t>センテイ</t>
    </rPh>
    <rPh sb="25" eb="26">
      <t>オコナ</t>
    </rPh>
    <phoneticPr fontId="5"/>
  </si>
  <si>
    <t>「動物の愛護及び管理に関する施策を総合的に推進するための基本的な指針」において、国及び地方公共団体は関係団体等と連携しながら、動物の愛護及び管理に関する普及啓発や調査研究の推進等を行うこととされている。</t>
    <rPh sb="1" eb="3">
      <t>ドウブツ</t>
    </rPh>
    <rPh sb="4" eb="6">
      <t>アイゴ</t>
    </rPh>
    <rPh sb="6" eb="7">
      <t>オヨ</t>
    </rPh>
    <rPh sb="8" eb="10">
      <t>カンリ</t>
    </rPh>
    <rPh sb="11" eb="12">
      <t>カン</t>
    </rPh>
    <rPh sb="14" eb="16">
      <t>セサク</t>
    </rPh>
    <rPh sb="17" eb="20">
      <t>ソウゴウテキ</t>
    </rPh>
    <rPh sb="21" eb="23">
      <t>スイシン</t>
    </rPh>
    <rPh sb="28" eb="31">
      <t>キホンテキ</t>
    </rPh>
    <rPh sb="32" eb="34">
      <t>シシン</t>
    </rPh>
    <rPh sb="40" eb="41">
      <t>クニ</t>
    </rPh>
    <rPh sb="41" eb="42">
      <t>オヨ</t>
    </rPh>
    <rPh sb="43" eb="45">
      <t>チホウ</t>
    </rPh>
    <rPh sb="45" eb="47">
      <t>コウキョウ</t>
    </rPh>
    <rPh sb="47" eb="49">
      <t>ダンタイ</t>
    </rPh>
    <rPh sb="50" eb="52">
      <t>カンケイ</t>
    </rPh>
    <rPh sb="52" eb="54">
      <t>ダンタイ</t>
    </rPh>
    <rPh sb="54" eb="55">
      <t>トウ</t>
    </rPh>
    <rPh sb="56" eb="58">
      <t>レンケイ</t>
    </rPh>
    <rPh sb="63" eb="65">
      <t>ドウブツ</t>
    </rPh>
    <rPh sb="66" eb="68">
      <t>アイゴ</t>
    </rPh>
    <rPh sb="68" eb="69">
      <t>オヨ</t>
    </rPh>
    <rPh sb="70" eb="72">
      <t>カンリ</t>
    </rPh>
    <rPh sb="73" eb="74">
      <t>カン</t>
    </rPh>
    <rPh sb="76" eb="78">
      <t>フキュウ</t>
    </rPh>
    <rPh sb="78" eb="80">
      <t>ケイハツ</t>
    </rPh>
    <rPh sb="81" eb="83">
      <t>チョウサ</t>
    </rPh>
    <rPh sb="83" eb="85">
      <t>ケンキュウ</t>
    </rPh>
    <rPh sb="86" eb="88">
      <t>スイシン</t>
    </rPh>
    <rPh sb="88" eb="89">
      <t>トウ</t>
    </rPh>
    <rPh sb="90" eb="91">
      <t>オコナ</t>
    </rPh>
    <phoneticPr fontId="5"/>
  </si>
  <si>
    <t>動物の遺棄や殺処分等の社会問題を解決するため、それに係る国民意識の高揚は必要である。</t>
    <rPh sb="0" eb="2">
      <t>ドウブツ</t>
    </rPh>
    <rPh sb="3" eb="5">
      <t>イキ</t>
    </rPh>
    <rPh sb="6" eb="9">
      <t>サツショブン</t>
    </rPh>
    <rPh sb="9" eb="10">
      <t>トウ</t>
    </rPh>
    <rPh sb="11" eb="13">
      <t>シャカイ</t>
    </rPh>
    <rPh sb="13" eb="15">
      <t>モンダイ</t>
    </rPh>
    <rPh sb="16" eb="18">
      <t>カイケツ</t>
    </rPh>
    <rPh sb="26" eb="27">
      <t>カカ</t>
    </rPh>
    <rPh sb="28" eb="30">
      <t>コクミン</t>
    </rPh>
    <rPh sb="30" eb="32">
      <t>イシキ</t>
    </rPh>
    <rPh sb="33" eb="35">
      <t>コウヨウ</t>
    </rPh>
    <rPh sb="36" eb="38">
      <t>ヒツヨウ</t>
    </rPh>
    <phoneticPr fontId="5"/>
  </si>
  <si>
    <t>動物の遺棄や殺処分等の社会問題は国民の関心が高く、その解決に向けた事業目的となっている。</t>
    <rPh sb="0" eb="2">
      <t>ドウブツ</t>
    </rPh>
    <rPh sb="3" eb="5">
      <t>イキ</t>
    </rPh>
    <rPh sb="6" eb="9">
      <t>サツショブン</t>
    </rPh>
    <rPh sb="9" eb="10">
      <t>トウ</t>
    </rPh>
    <rPh sb="11" eb="13">
      <t>シャカイ</t>
    </rPh>
    <rPh sb="13" eb="15">
      <t>モンダイ</t>
    </rPh>
    <rPh sb="16" eb="18">
      <t>コクミン</t>
    </rPh>
    <rPh sb="19" eb="21">
      <t>カンシン</t>
    </rPh>
    <rPh sb="22" eb="23">
      <t>タカ</t>
    </rPh>
    <rPh sb="27" eb="29">
      <t>カイケツ</t>
    </rPh>
    <rPh sb="30" eb="31">
      <t>ム</t>
    </rPh>
    <rPh sb="33" eb="35">
      <t>ジギョウ</t>
    </rPh>
    <rPh sb="35" eb="37">
      <t>モクテキ</t>
    </rPh>
    <phoneticPr fontId="5"/>
  </si>
  <si>
    <t>過去3年間で単位当たりコストは減少傾向であり、妥当と考える。</t>
    <rPh sb="0" eb="2">
      <t>カコ</t>
    </rPh>
    <rPh sb="3" eb="5">
      <t>ネンカン</t>
    </rPh>
    <rPh sb="6" eb="8">
      <t>タンイ</t>
    </rPh>
    <rPh sb="8" eb="9">
      <t>ア</t>
    </rPh>
    <rPh sb="15" eb="17">
      <t>ゲンショウ</t>
    </rPh>
    <rPh sb="17" eb="19">
      <t>ケイコウ</t>
    </rPh>
    <rPh sb="23" eb="25">
      <t>ダトウ</t>
    </rPh>
    <rPh sb="26" eb="27">
      <t>カンガ</t>
    </rPh>
    <phoneticPr fontId="5"/>
  </si>
  <si>
    <t>平成35年度までに犬の所有明示実施率を犬72％（平成22年度比2倍）に引きあげる。</t>
    <phoneticPr fontId="5"/>
  </si>
  <si>
    <t>平成35年度までに猫の所有明示実施率を40％（平成22年度比2倍）に引きあげる。</t>
    <phoneticPr fontId="5"/>
  </si>
  <si>
    <t>-</t>
    <phoneticPr fontId="5"/>
  </si>
  <si>
    <t>-</t>
    <phoneticPr fontId="5"/>
  </si>
  <si>
    <t>平成35年度の目標にむけて、その達成率は上昇傾向にある。</t>
    <rPh sb="0" eb="2">
      <t>ヘイセイ</t>
    </rPh>
    <rPh sb="4" eb="5">
      <t>ネン</t>
    </rPh>
    <rPh sb="5" eb="6">
      <t>ド</t>
    </rPh>
    <rPh sb="7" eb="9">
      <t>モクヒョウ</t>
    </rPh>
    <rPh sb="16" eb="19">
      <t>タッセイリツ</t>
    </rPh>
    <rPh sb="20" eb="22">
      <t>ジョウショウ</t>
    </rPh>
    <rPh sb="22" eb="24">
      <t>ケイコウ</t>
    </rPh>
    <phoneticPr fontId="5"/>
  </si>
  <si>
    <t>-</t>
    <phoneticPr fontId="5"/>
  </si>
  <si>
    <t>自治体における犬及び猫の引取り数（平成26年度成果実績は集計中）</t>
    <rPh sb="17" eb="19">
      <t>ヘイセイ</t>
    </rPh>
    <rPh sb="21" eb="23">
      <t>ネンド</t>
    </rPh>
    <rPh sb="23" eb="25">
      <t>セイカ</t>
    </rPh>
    <rPh sb="25" eb="27">
      <t>ジッセキ</t>
    </rPh>
    <rPh sb="28" eb="31">
      <t>シュウケイチュウ</t>
    </rPh>
    <phoneticPr fontId="5"/>
  </si>
  <si>
    <t>犬の所有明示実施率（平成26年度成果実績は集計中）</t>
    <phoneticPr fontId="5"/>
  </si>
  <si>
    <t>猫の所有明示実施率（平成26年度成果実績は集計中）</t>
    <phoneticPr fontId="5"/>
  </si>
  <si>
    <t>万円</t>
    <rPh sb="0" eb="1">
      <t>マン</t>
    </rPh>
    <rPh sb="1" eb="2">
      <t>エン</t>
    </rPh>
    <phoneticPr fontId="5"/>
  </si>
  <si>
    <t>4.3/7</t>
    <phoneticPr fontId="5"/>
  </si>
  <si>
    <t>8.2/8</t>
    <phoneticPr fontId="5"/>
  </si>
  <si>
    <t>ポスター、パンフレット等は自治体に配布しており、普及啓発に役立てられている。</t>
    <rPh sb="11" eb="12">
      <t>トウ</t>
    </rPh>
    <rPh sb="13" eb="16">
      <t>ジチタイ</t>
    </rPh>
    <rPh sb="17" eb="19">
      <t>ハイフ</t>
    </rPh>
    <rPh sb="24" eb="26">
      <t>フキュウ</t>
    </rPh>
    <rPh sb="26" eb="28">
      <t>ケイハツ</t>
    </rPh>
    <rPh sb="29" eb="31">
      <t>ヤクダ</t>
    </rPh>
    <phoneticPr fontId="5"/>
  </si>
  <si>
    <t>人件費等の単価については業務内容に鑑みて適切な水準となっている。</t>
    <phoneticPr fontId="5"/>
  </si>
  <si>
    <t>「人と動物が幸せに暮らす社会の実現プロジェクト」ポスター制作等業務</t>
    <rPh sb="1" eb="2">
      <t>ヒト</t>
    </rPh>
    <rPh sb="3" eb="5">
      <t>ドウブツ</t>
    </rPh>
    <rPh sb="6" eb="7">
      <t>シアワ</t>
    </rPh>
    <rPh sb="9" eb="10">
      <t>ク</t>
    </rPh>
    <rPh sb="12" eb="14">
      <t>シャカイ</t>
    </rPh>
    <rPh sb="15" eb="17">
      <t>ジツゲン</t>
    </rPh>
    <rPh sb="28" eb="30">
      <t>セイサク</t>
    </rPh>
    <rPh sb="30" eb="31">
      <t>トウ</t>
    </rPh>
    <rPh sb="31" eb="33">
      <t>ギョウム</t>
    </rPh>
    <phoneticPr fontId="3"/>
  </si>
  <si>
    <t>「人と動物が幸せに暮らす社会の実現プロジェクト」ポスター梱包発送業務</t>
    <rPh sb="1" eb="2">
      <t>ヒト</t>
    </rPh>
    <rPh sb="3" eb="5">
      <t>ドウブツ</t>
    </rPh>
    <rPh sb="6" eb="7">
      <t>シアワ</t>
    </rPh>
    <rPh sb="9" eb="10">
      <t>ク</t>
    </rPh>
    <rPh sb="12" eb="14">
      <t>シャカイ</t>
    </rPh>
    <rPh sb="15" eb="17">
      <t>ジツゲン</t>
    </rPh>
    <rPh sb="28" eb="30">
      <t>コンポウ</t>
    </rPh>
    <rPh sb="30" eb="32">
      <t>ハッソウ</t>
    </rPh>
    <rPh sb="32" eb="34">
      <t>ギョウム</t>
    </rPh>
    <phoneticPr fontId="3"/>
  </si>
  <si>
    <t>最も安価かつ効果の見込まれる業者を選定している。</t>
    <phoneticPr fontId="5"/>
  </si>
  <si>
    <t>動物の愛護及び管理に関する法律　第３，４，５条</t>
    <phoneticPr fontId="5"/>
  </si>
  <si>
    <t>競争性を確保した調達方法を採用したことにより執行残が発生しているものであり、不用の発生理由は妥当である。</t>
    <rPh sb="0" eb="3">
      <t>キョウソウセイ</t>
    </rPh>
    <rPh sb="4" eb="6">
      <t>カクホ</t>
    </rPh>
    <rPh sb="8" eb="10">
      <t>チョウタツ</t>
    </rPh>
    <rPh sb="10" eb="12">
      <t>ホウホウ</t>
    </rPh>
    <rPh sb="13" eb="15">
      <t>サイヨウ</t>
    </rPh>
    <rPh sb="22" eb="24">
      <t>シッコウ</t>
    </rPh>
    <rPh sb="24" eb="25">
      <t>ノコ</t>
    </rPh>
    <rPh sb="26" eb="28">
      <t>ハッセイ</t>
    </rPh>
    <rPh sb="38" eb="40">
      <t>フヨウ</t>
    </rPh>
    <rPh sb="41" eb="43">
      <t>ハッセイ</t>
    </rPh>
    <rPh sb="43" eb="45">
      <t>リユウ</t>
    </rPh>
    <rPh sb="46" eb="48">
      <t>ダトウ</t>
    </rPh>
    <phoneticPr fontId="5"/>
  </si>
  <si>
    <t>使途については、業務目的及び政策意図に即したものに限定している。</t>
    <rPh sb="0" eb="2">
      <t>シト</t>
    </rPh>
    <rPh sb="12" eb="13">
      <t>オヨ</t>
    </rPh>
    <rPh sb="14" eb="16">
      <t>セイサク</t>
    </rPh>
    <rPh sb="16" eb="18">
      <t>イト</t>
    </rPh>
    <rPh sb="19" eb="20">
      <t>ソク</t>
    </rPh>
    <rPh sb="25" eb="27">
      <t>ゲンテイ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</si>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</sst>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6" xfId="0" quotePrefix="1" applyFont="1" applyFill="1" applyBorder="1" applyAlignment="1" applyProtection="1">
      <alignment horizontal="left" vertical="center"/>
      <protection locked="0"/>
    </xf>
    <xf numFmtId="0" fontId="0" fillId="5" borderId="27" xfId="0" quotePrefix="1"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8" xfId="0" quotePrefix="1" applyFont="1" applyBorder="1" applyAlignment="1" applyProtection="1">
      <alignment horizontal="left" vertical="center"/>
      <protection locked="0"/>
    </xf>
    <xf numFmtId="0" fontId="0" fillId="0" borderId="106"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45</xdr:row>
          <xdr:rowOff>28575</xdr:rowOff>
        </xdr:from>
        <xdr:to>
          <xdr:col>48</xdr:col>
          <xdr:colOff>85725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9</xdr:col>
      <xdr:colOff>0</xdr:colOff>
      <xdr:row>140</xdr:row>
      <xdr:rowOff>0</xdr:rowOff>
    </xdr:from>
    <xdr:ext cx="750848" cy="459100"/>
    <xdr:sp macro="" textlink="">
      <xdr:nvSpPr>
        <xdr:cNvPr id="27" name="テキスト ボックス 26"/>
        <xdr:cNvSpPr txBox="1"/>
      </xdr:nvSpPr>
      <xdr:spPr>
        <a:xfrm>
          <a:off x="1828800" y="32981900"/>
          <a:ext cx="75084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環境省</a:t>
          </a:r>
          <a:endParaRPr kumimoji="1" lang="en-US" altLang="ja-JP" sz="1100"/>
        </a:p>
        <a:p>
          <a:pPr algn="ctr"/>
          <a:r>
            <a:rPr kumimoji="1" lang="en-US" altLang="ja-JP" sz="1100"/>
            <a:t>75</a:t>
          </a:r>
          <a:r>
            <a:rPr kumimoji="1" lang="ja-JP" altLang="en-US" sz="1100"/>
            <a:t>百万円</a:t>
          </a:r>
        </a:p>
      </xdr:txBody>
    </xdr:sp>
    <xdr:clientData/>
  </xdr:oneCellAnchor>
  <xdr:twoCellAnchor>
    <xdr:from>
      <xdr:col>10</xdr:col>
      <xdr:colOff>153287</xdr:colOff>
      <xdr:row>141</xdr:row>
      <xdr:rowOff>136072</xdr:rowOff>
    </xdr:from>
    <xdr:to>
      <xdr:col>10</xdr:col>
      <xdr:colOff>153287</xdr:colOff>
      <xdr:row>151</xdr:row>
      <xdr:rowOff>349596</xdr:rowOff>
    </xdr:to>
    <xdr:cxnSp macro="">
      <xdr:nvCxnSpPr>
        <xdr:cNvPr id="28" name="直線コネクタ 27"/>
        <xdr:cNvCxnSpPr/>
      </xdr:nvCxnSpPr>
      <xdr:spPr>
        <a:xfrm flipH="1">
          <a:off x="2185287" y="33473572"/>
          <a:ext cx="0" cy="37695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175797</xdr:colOff>
      <xdr:row>143</xdr:row>
      <xdr:rowOff>46798</xdr:rowOff>
    </xdr:from>
    <xdr:to>
      <xdr:col>15</xdr:col>
      <xdr:colOff>67616</xdr:colOff>
      <xdr:row>143</xdr:row>
      <xdr:rowOff>47818</xdr:rowOff>
    </xdr:to>
    <xdr:cxnSp macro="">
      <xdr:nvCxnSpPr>
        <xdr:cNvPr id="29" name="直線コネクタ 28"/>
        <xdr:cNvCxnSpPr>
          <a:endCxn id="30" idx="1"/>
        </xdr:cNvCxnSpPr>
      </xdr:nvCxnSpPr>
      <xdr:spPr>
        <a:xfrm>
          <a:off x="2207797" y="34095498"/>
          <a:ext cx="907819" cy="10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67616</xdr:colOff>
      <xdr:row>142</xdr:row>
      <xdr:rowOff>82176</xdr:rowOff>
    </xdr:from>
    <xdr:ext cx="1700082" cy="642484"/>
    <xdr:sp macro="" textlink="">
      <xdr:nvSpPr>
        <xdr:cNvPr id="30" name="テキスト ボックス 29"/>
        <xdr:cNvSpPr txBox="1"/>
      </xdr:nvSpPr>
      <xdr:spPr>
        <a:xfrm>
          <a:off x="3115616" y="33775276"/>
          <a:ext cx="1700082"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．民間事業者・公益法人</a:t>
          </a:r>
          <a:endParaRPr kumimoji="1" lang="en-US" altLang="ja-JP" sz="1100"/>
        </a:p>
        <a:p>
          <a:pPr algn="ctr"/>
          <a:r>
            <a:rPr kumimoji="1" lang="en-US" altLang="ja-JP" sz="1100"/>
            <a:t>5</a:t>
          </a:r>
          <a:r>
            <a:rPr kumimoji="1" lang="ja-JP" altLang="en-US" sz="1100"/>
            <a:t>件</a:t>
          </a:r>
          <a:endParaRPr kumimoji="1" lang="en-US" altLang="ja-JP" sz="1100"/>
        </a:p>
        <a:p>
          <a:pPr algn="ctr"/>
          <a:r>
            <a:rPr kumimoji="1" lang="en-US" altLang="ja-JP" sz="1100"/>
            <a:t>8.5</a:t>
          </a:r>
          <a:r>
            <a:rPr kumimoji="1" lang="ja-JP" altLang="en-US" sz="1100"/>
            <a:t>百万円</a:t>
          </a:r>
        </a:p>
      </xdr:txBody>
    </xdr:sp>
    <xdr:clientData/>
  </xdr:oneCellAnchor>
  <xdr:oneCellAnchor>
    <xdr:from>
      <xdr:col>14</xdr:col>
      <xdr:colOff>171239</xdr:colOff>
      <xdr:row>141</xdr:row>
      <xdr:rowOff>175158</xdr:rowOff>
    </xdr:from>
    <xdr:ext cx="2036932" cy="267381"/>
    <xdr:sp macro="" textlink="">
      <xdr:nvSpPr>
        <xdr:cNvPr id="31" name="テキスト ボックス 30"/>
        <xdr:cNvSpPr txBox="1"/>
      </xdr:nvSpPr>
      <xdr:spPr>
        <a:xfrm>
          <a:off x="3016039" y="33512658"/>
          <a:ext cx="203693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t>【</a:t>
          </a:r>
          <a:r>
            <a:rPr kumimoji="1" lang="ja-JP" altLang="en-US" sz="1050"/>
            <a:t>一般競争入札・少額随意契約</a:t>
          </a:r>
          <a:r>
            <a:rPr kumimoji="1" lang="en-US" altLang="ja-JP" sz="1050"/>
            <a:t>】</a:t>
          </a:r>
          <a:endParaRPr kumimoji="1" lang="ja-JP" altLang="en-US" sz="1050"/>
        </a:p>
      </xdr:txBody>
    </xdr:sp>
    <xdr:clientData/>
  </xdr:oneCellAnchor>
  <xdr:oneCellAnchor>
    <xdr:from>
      <xdr:col>26</xdr:col>
      <xdr:colOff>14953</xdr:colOff>
      <xdr:row>142</xdr:row>
      <xdr:rowOff>261791</xdr:rowOff>
    </xdr:from>
    <xdr:ext cx="1723549" cy="259045"/>
    <xdr:sp macro="" textlink="">
      <xdr:nvSpPr>
        <xdr:cNvPr id="32" name="テキスト ボックス 31"/>
        <xdr:cNvSpPr txBox="1"/>
      </xdr:nvSpPr>
      <xdr:spPr>
        <a:xfrm>
          <a:off x="5298153" y="36736191"/>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動物愛護週間行事関係業務</a:t>
          </a:r>
        </a:p>
      </xdr:txBody>
    </xdr:sp>
    <xdr:clientData/>
  </xdr:oneCellAnchor>
  <xdr:twoCellAnchor>
    <xdr:from>
      <xdr:col>25</xdr:col>
      <xdr:colOff>82270</xdr:colOff>
      <xdr:row>142</xdr:row>
      <xdr:rowOff>177426</xdr:rowOff>
    </xdr:from>
    <xdr:to>
      <xdr:col>36</xdr:col>
      <xdr:colOff>7070</xdr:colOff>
      <xdr:row>143</xdr:row>
      <xdr:rowOff>235643</xdr:rowOff>
    </xdr:to>
    <xdr:sp macro="" textlink="">
      <xdr:nvSpPr>
        <xdr:cNvPr id="33" name="大かっこ 32"/>
        <xdr:cNvSpPr/>
      </xdr:nvSpPr>
      <xdr:spPr>
        <a:xfrm>
          <a:off x="5162270" y="36410526"/>
          <a:ext cx="2160000" cy="413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185322</xdr:colOff>
      <xdr:row>146</xdr:row>
      <xdr:rowOff>5839</xdr:rowOff>
    </xdr:from>
    <xdr:to>
      <xdr:col>15</xdr:col>
      <xdr:colOff>62589</xdr:colOff>
      <xdr:row>146</xdr:row>
      <xdr:rowOff>5839</xdr:rowOff>
    </xdr:to>
    <xdr:cxnSp macro="">
      <xdr:nvCxnSpPr>
        <xdr:cNvPr id="34" name="直線コネクタ 33"/>
        <xdr:cNvCxnSpPr/>
      </xdr:nvCxnSpPr>
      <xdr:spPr>
        <a:xfrm flipV="1">
          <a:off x="2217322" y="35121339"/>
          <a:ext cx="893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84220</xdr:colOff>
      <xdr:row>145</xdr:row>
      <xdr:rowOff>60555</xdr:rowOff>
    </xdr:from>
    <xdr:ext cx="1666875" cy="642484"/>
    <xdr:sp macro="" textlink="">
      <xdr:nvSpPr>
        <xdr:cNvPr id="35" name="テキスト ボックス 34"/>
        <xdr:cNvSpPr txBox="1"/>
      </xdr:nvSpPr>
      <xdr:spPr>
        <a:xfrm>
          <a:off x="3132220" y="34820455"/>
          <a:ext cx="1666875"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．公益法人</a:t>
          </a:r>
          <a:endParaRPr kumimoji="1" lang="en-US" altLang="ja-JP" sz="1100"/>
        </a:p>
        <a:p>
          <a:pPr algn="ctr"/>
          <a:r>
            <a:rPr kumimoji="1" lang="en-US" altLang="ja-JP" sz="1100"/>
            <a:t>7</a:t>
          </a:r>
          <a:r>
            <a:rPr kumimoji="1" lang="ja-JP" altLang="en-US" sz="1100"/>
            <a:t>件</a:t>
          </a:r>
          <a:endParaRPr kumimoji="1" lang="en-US" altLang="ja-JP" sz="1100"/>
        </a:p>
        <a:p>
          <a:pPr algn="ctr"/>
          <a:r>
            <a:rPr kumimoji="1" lang="en-US" altLang="ja-JP" sz="1100"/>
            <a:t>45.4</a:t>
          </a:r>
          <a:r>
            <a:rPr kumimoji="1" lang="ja-JP" altLang="en-US" sz="1100"/>
            <a:t>百万円</a:t>
          </a:r>
        </a:p>
      </xdr:txBody>
    </xdr:sp>
    <xdr:clientData/>
  </xdr:oneCellAnchor>
  <xdr:oneCellAnchor>
    <xdr:from>
      <xdr:col>26</xdr:col>
      <xdr:colOff>456</xdr:colOff>
      <xdr:row>145</xdr:row>
      <xdr:rowOff>154617</xdr:rowOff>
    </xdr:from>
    <xdr:ext cx="1752542" cy="515526"/>
    <xdr:sp macro="" textlink="">
      <xdr:nvSpPr>
        <xdr:cNvPr id="36" name="テキスト ボックス 35"/>
        <xdr:cNvSpPr txBox="1"/>
      </xdr:nvSpPr>
      <xdr:spPr>
        <a:xfrm>
          <a:off x="5283656" y="37695817"/>
          <a:ext cx="1752542" cy="515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000"/>
            <a:t>動物愛護管理施策の進捗状況及び法の見直し等にかかる調査</a:t>
          </a:r>
        </a:p>
      </xdr:txBody>
    </xdr:sp>
    <xdr:clientData/>
  </xdr:oneCellAnchor>
  <xdr:twoCellAnchor>
    <xdr:from>
      <xdr:col>25</xdr:col>
      <xdr:colOff>89074</xdr:colOff>
      <xdr:row>145</xdr:row>
      <xdr:rowOff>128760</xdr:rowOff>
    </xdr:from>
    <xdr:to>
      <xdr:col>36</xdr:col>
      <xdr:colOff>13874</xdr:colOff>
      <xdr:row>146</xdr:row>
      <xdr:rowOff>306559</xdr:rowOff>
    </xdr:to>
    <xdr:sp macro="" textlink="">
      <xdr:nvSpPr>
        <xdr:cNvPr id="37" name="大かっこ 36"/>
        <xdr:cNvSpPr/>
      </xdr:nvSpPr>
      <xdr:spPr>
        <a:xfrm>
          <a:off x="5169074" y="37428660"/>
          <a:ext cx="2160000" cy="533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185322</xdr:colOff>
      <xdr:row>149</xdr:row>
      <xdr:rowOff>124543</xdr:rowOff>
    </xdr:from>
    <xdr:to>
      <xdr:col>15</xdr:col>
      <xdr:colOff>65310</xdr:colOff>
      <xdr:row>149</xdr:row>
      <xdr:rowOff>124543</xdr:rowOff>
    </xdr:to>
    <xdr:cxnSp macro="">
      <xdr:nvCxnSpPr>
        <xdr:cNvPr id="38" name="直線コネクタ 37"/>
        <xdr:cNvCxnSpPr/>
      </xdr:nvCxnSpPr>
      <xdr:spPr>
        <a:xfrm flipV="1">
          <a:off x="2217322" y="36306843"/>
          <a:ext cx="8959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76084</xdr:colOff>
      <xdr:row>148</xdr:row>
      <xdr:rowOff>150684</xdr:rowOff>
    </xdr:from>
    <xdr:ext cx="1683146" cy="642484"/>
    <xdr:sp macro="" textlink="">
      <xdr:nvSpPr>
        <xdr:cNvPr id="39" name="テキスト ボックス 38"/>
        <xdr:cNvSpPr txBox="1"/>
      </xdr:nvSpPr>
      <xdr:spPr>
        <a:xfrm>
          <a:off x="3124084" y="35977384"/>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．民間事業者・公益法人</a:t>
          </a:r>
          <a:endParaRPr kumimoji="1" lang="en-US" altLang="ja-JP" sz="1100"/>
        </a:p>
        <a:p>
          <a:pPr algn="ctr"/>
          <a:r>
            <a:rPr kumimoji="1" lang="en-US" altLang="ja-JP" sz="1100"/>
            <a:t>7</a:t>
          </a:r>
          <a:r>
            <a:rPr kumimoji="1" lang="ja-JP" altLang="en-US" sz="1100"/>
            <a:t>件</a:t>
          </a:r>
          <a:endParaRPr kumimoji="1" lang="en-US" altLang="ja-JP" sz="1100"/>
        </a:p>
        <a:p>
          <a:pPr algn="ctr"/>
          <a:r>
            <a:rPr kumimoji="1" lang="en-US" altLang="ja-JP" sz="1100"/>
            <a:t>7.7</a:t>
          </a:r>
          <a:r>
            <a:rPr kumimoji="1" lang="ja-JP" altLang="en-US" sz="1100"/>
            <a:t>百万円</a:t>
          </a:r>
        </a:p>
      </xdr:txBody>
    </xdr:sp>
    <xdr:clientData/>
  </xdr:oneCellAnchor>
  <xdr:oneCellAnchor>
    <xdr:from>
      <xdr:col>14</xdr:col>
      <xdr:colOff>195937</xdr:colOff>
      <xdr:row>147</xdr:row>
      <xdr:rowOff>235509</xdr:rowOff>
    </xdr:from>
    <xdr:ext cx="1999265" cy="275717"/>
    <xdr:sp macro="" textlink="">
      <xdr:nvSpPr>
        <xdr:cNvPr id="40" name="テキスト ボックス 39"/>
        <xdr:cNvSpPr txBox="1"/>
      </xdr:nvSpPr>
      <xdr:spPr>
        <a:xfrm>
          <a:off x="3040737" y="35706609"/>
          <a:ext cx="19992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a:t>
          </a:r>
          <a:r>
            <a:rPr kumimoji="1" lang="ja-JP" altLang="en-US" sz="1000"/>
            <a:t>少額随意契約</a:t>
          </a:r>
          <a:r>
            <a:rPr kumimoji="1" lang="en-US" altLang="ja-JP" sz="1000"/>
            <a:t>】</a:t>
          </a:r>
          <a:endParaRPr kumimoji="1" lang="ja-JP" altLang="en-US" sz="1000"/>
        </a:p>
      </xdr:txBody>
    </xdr:sp>
    <xdr:clientData/>
  </xdr:oneCellAnchor>
  <xdr:oneCellAnchor>
    <xdr:from>
      <xdr:col>25</xdr:col>
      <xdr:colOff>184577</xdr:colOff>
      <xdr:row>148</xdr:row>
      <xdr:rowOff>267717</xdr:rowOff>
    </xdr:from>
    <xdr:ext cx="1790700" cy="627739"/>
    <xdr:sp macro="" textlink="">
      <xdr:nvSpPr>
        <xdr:cNvPr id="41" name="テキスト ボックス 40"/>
        <xdr:cNvSpPr txBox="1"/>
      </xdr:nvSpPr>
      <xdr:spPr>
        <a:xfrm>
          <a:off x="5264577" y="38875717"/>
          <a:ext cx="1790700" cy="627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000"/>
            <a:t>普及啓発事業、普及啓発パンフレット等の印刷・発送、</a:t>
          </a:r>
          <a:r>
            <a:rPr kumimoji="1" lang="en-US" altLang="ja-JP" sz="1000"/>
            <a:t>HP</a:t>
          </a:r>
          <a:r>
            <a:rPr kumimoji="1" lang="ja-JP" altLang="en-US" sz="1000"/>
            <a:t>改修、整備</a:t>
          </a:r>
        </a:p>
      </xdr:txBody>
    </xdr:sp>
    <xdr:clientData/>
  </xdr:oneCellAnchor>
  <xdr:twoCellAnchor>
    <xdr:from>
      <xdr:col>25</xdr:col>
      <xdr:colOff>101320</xdr:colOff>
      <xdr:row>148</xdr:row>
      <xdr:rowOff>217366</xdr:rowOff>
    </xdr:from>
    <xdr:to>
      <xdr:col>36</xdr:col>
      <xdr:colOff>26120</xdr:colOff>
      <xdr:row>150</xdr:row>
      <xdr:rowOff>45168</xdr:rowOff>
    </xdr:to>
    <xdr:sp macro="" textlink="">
      <xdr:nvSpPr>
        <xdr:cNvPr id="42" name="大かっこ 41"/>
        <xdr:cNvSpPr/>
      </xdr:nvSpPr>
      <xdr:spPr>
        <a:xfrm>
          <a:off x="5181320" y="38584066"/>
          <a:ext cx="2160000" cy="5390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76084</xdr:colOff>
      <xdr:row>151</xdr:row>
      <xdr:rowOff>77988</xdr:rowOff>
    </xdr:from>
    <xdr:ext cx="1683146" cy="642484"/>
    <xdr:sp macro="" textlink="">
      <xdr:nvSpPr>
        <xdr:cNvPr id="43" name="テキスト ボックス 42"/>
        <xdr:cNvSpPr txBox="1"/>
      </xdr:nvSpPr>
      <xdr:spPr>
        <a:xfrm>
          <a:off x="3124084" y="36971488"/>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民間事業者</a:t>
          </a:r>
          <a:endParaRPr kumimoji="1" lang="en-US" altLang="ja-JP" sz="1100"/>
        </a:p>
        <a:p>
          <a:pPr algn="ctr"/>
          <a:r>
            <a:rPr kumimoji="1" lang="en-US" altLang="ja-JP" sz="1100"/>
            <a:t>9</a:t>
          </a:r>
          <a:r>
            <a:rPr kumimoji="1" lang="ja-JP" altLang="en-US" sz="1100"/>
            <a:t>件</a:t>
          </a:r>
          <a:endParaRPr kumimoji="1" lang="en-US" altLang="ja-JP" sz="1100"/>
        </a:p>
        <a:p>
          <a:pPr algn="ctr"/>
          <a:r>
            <a:rPr kumimoji="1" lang="en-US" altLang="ja-JP" sz="1100"/>
            <a:t>13.4</a:t>
          </a:r>
          <a:r>
            <a:rPr kumimoji="1" lang="ja-JP" altLang="en-US" sz="1100"/>
            <a:t>百万円</a:t>
          </a:r>
        </a:p>
      </xdr:txBody>
    </xdr:sp>
    <xdr:clientData/>
  </xdr:oneCellAnchor>
  <xdr:twoCellAnchor>
    <xdr:from>
      <xdr:col>10</xdr:col>
      <xdr:colOff>166272</xdr:colOff>
      <xdr:row>151</xdr:row>
      <xdr:rowOff>344688</xdr:rowOff>
    </xdr:from>
    <xdr:to>
      <xdr:col>15</xdr:col>
      <xdr:colOff>46260</xdr:colOff>
      <xdr:row>151</xdr:row>
      <xdr:rowOff>344688</xdr:rowOff>
    </xdr:to>
    <xdr:cxnSp macro="">
      <xdr:nvCxnSpPr>
        <xdr:cNvPr id="44" name="直線コネクタ 43"/>
        <xdr:cNvCxnSpPr/>
      </xdr:nvCxnSpPr>
      <xdr:spPr>
        <a:xfrm flipV="1">
          <a:off x="2198272" y="37238188"/>
          <a:ext cx="8959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91766</xdr:colOff>
      <xdr:row>151</xdr:row>
      <xdr:rowOff>177472</xdr:rowOff>
    </xdr:from>
    <xdr:to>
      <xdr:col>36</xdr:col>
      <xdr:colOff>16566</xdr:colOff>
      <xdr:row>152</xdr:row>
      <xdr:rowOff>294199</xdr:rowOff>
    </xdr:to>
    <xdr:sp macro="" textlink="">
      <xdr:nvSpPr>
        <xdr:cNvPr id="45" name="大かっこ 44"/>
        <xdr:cNvSpPr/>
      </xdr:nvSpPr>
      <xdr:spPr>
        <a:xfrm>
          <a:off x="5171766" y="39610972"/>
          <a:ext cx="2160000" cy="472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25</xdr:col>
      <xdr:colOff>194641</xdr:colOff>
      <xdr:row>151</xdr:row>
      <xdr:rowOff>248908</xdr:rowOff>
    </xdr:from>
    <xdr:ext cx="1770572" cy="377486"/>
    <xdr:sp macro="" textlink="">
      <xdr:nvSpPr>
        <xdr:cNvPr id="46" name="テキスト ボックス 45"/>
        <xdr:cNvSpPr txBox="1"/>
      </xdr:nvSpPr>
      <xdr:spPr>
        <a:xfrm>
          <a:off x="5274641" y="39923708"/>
          <a:ext cx="1770572" cy="377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000"/>
            <a:t>人と動物が幸せに暮らす社会の実現プロジェクト関係業務</a:t>
          </a:r>
        </a:p>
      </xdr:txBody>
    </xdr:sp>
    <xdr:clientData/>
  </xdr:oneCellAnchor>
  <xdr:oneCellAnchor>
    <xdr:from>
      <xdr:col>14</xdr:col>
      <xdr:colOff>183028</xdr:colOff>
      <xdr:row>144</xdr:row>
      <xdr:rowOff>121910</xdr:rowOff>
    </xdr:from>
    <xdr:ext cx="2409634" cy="275717"/>
    <xdr:sp macro="" textlink="">
      <xdr:nvSpPr>
        <xdr:cNvPr id="47" name="テキスト ボックス 46"/>
        <xdr:cNvSpPr txBox="1"/>
      </xdr:nvSpPr>
      <xdr:spPr>
        <a:xfrm>
          <a:off x="3027828" y="34526210"/>
          <a:ext cx="24096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100">
              <a:solidFill>
                <a:schemeClr val="tx1"/>
              </a:solidFill>
              <a:effectLst/>
              <a:latin typeface="+mn-lt"/>
              <a:ea typeface="+mn-ea"/>
              <a:cs typeface="+mn-cs"/>
            </a:rPr>
            <a:t>総合評価落札方式</a:t>
          </a:r>
          <a:r>
            <a:rPr kumimoji="1" lang="ja-JP" altLang="en-US" sz="1100">
              <a:solidFill>
                <a:schemeClr val="tx1"/>
              </a:solidFill>
              <a:effectLst/>
              <a:latin typeface="+mn-lt"/>
              <a:ea typeface="+mn-ea"/>
              <a:cs typeface="+mn-cs"/>
            </a:rPr>
            <a:t>・</a:t>
          </a:r>
          <a:r>
            <a:rPr kumimoji="1" lang="ja-JP" altLang="en-US" sz="1000"/>
            <a:t>参加者確認公募</a:t>
          </a:r>
          <a:r>
            <a:rPr kumimoji="1" lang="en-US" altLang="ja-JP" sz="1000"/>
            <a:t>】</a:t>
          </a:r>
          <a:endParaRPr kumimoji="1" lang="ja-JP" altLang="en-US" sz="1000"/>
        </a:p>
      </xdr:txBody>
    </xdr:sp>
    <xdr:clientData/>
  </xdr:oneCellAnchor>
  <xdr:oneCellAnchor>
    <xdr:from>
      <xdr:col>14</xdr:col>
      <xdr:colOff>194235</xdr:colOff>
      <xdr:row>150</xdr:row>
      <xdr:rowOff>178671</xdr:rowOff>
    </xdr:from>
    <xdr:ext cx="1999265" cy="275717"/>
    <xdr:sp macro="" textlink="">
      <xdr:nvSpPr>
        <xdr:cNvPr id="48" name="テキスト ボックス 47"/>
        <xdr:cNvSpPr txBox="1"/>
      </xdr:nvSpPr>
      <xdr:spPr>
        <a:xfrm>
          <a:off x="3039035" y="36716571"/>
          <a:ext cx="199926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少額随意契約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8</xdr:col>
      <xdr:colOff>101600</xdr:colOff>
      <xdr:row>180</xdr:row>
      <xdr:rowOff>63500</xdr:rowOff>
    </xdr:from>
    <xdr:ext cx="3629026" cy="662297"/>
    <xdr:sp macro="" textlink="">
      <xdr:nvSpPr>
        <xdr:cNvPr id="49" name="テキスト ボックス 48"/>
        <xdr:cNvSpPr txBox="1"/>
      </xdr:nvSpPr>
      <xdr:spPr>
        <a:xfrm>
          <a:off x="1727200" y="48666400"/>
          <a:ext cx="3629026" cy="66229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9</xdr:col>
      <xdr:colOff>12700</xdr:colOff>
      <xdr:row>193</xdr:row>
      <xdr:rowOff>101600</xdr:rowOff>
    </xdr:from>
    <xdr:ext cx="3629026" cy="662297"/>
    <xdr:sp macro="" textlink="">
      <xdr:nvSpPr>
        <xdr:cNvPr id="50" name="テキスト ボックス 49"/>
        <xdr:cNvSpPr txBox="1"/>
      </xdr:nvSpPr>
      <xdr:spPr>
        <a:xfrm>
          <a:off x="1841500" y="52908200"/>
          <a:ext cx="3629026" cy="66229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8</xdr:col>
      <xdr:colOff>165100</xdr:colOff>
      <xdr:row>206</xdr:row>
      <xdr:rowOff>76200</xdr:rowOff>
    </xdr:from>
    <xdr:ext cx="3629026" cy="662297"/>
    <xdr:sp macro="" textlink="">
      <xdr:nvSpPr>
        <xdr:cNvPr id="51" name="テキスト ボックス 50"/>
        <xdr:cNvSpPr txBox="1"/>
      </xdr:nvSpPr>
      <xdr:spPr>
        <a:xfrm>
          <a:off x="1790700" y="57073800"/>
          <a:ext cx="3629026" cy="66229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7" zoomScaleNormal="100" zoomScalePageLayoutView="85" workbookViewId="0">
      <selection activeCell="AO24" sqref="AO24:AS2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6" t="s">
        <v>462</v>
      </c>
      <c r="AR2" s="106"/>
      <c r="AS2" s="68" t="str">
        <f>IF(OR(AQ2="　", AQ2=""), "", "-")</f>
        <v/>
      </c>
      <c r="AT2" s="107">
        <v>236</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c r="A4" s="520" t="s">
        <v>30</v>
      </c>
      <c r="B4" s="521"/>
      <c r="C4" s="521"/>
      <c r="D4" s="521"/>
      <c r="E4" s="521"/>
      <c r="F4" s="521"/>
      <c r="G4" s="494" t="s">
        <v>468</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469</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7" t="s">
        <v>207</v>
      </c>
      <c r="H5" s="328"/>
      <c r="I5" s="328"/>
      <c r="J5" s="328"/>
      <c r="K5" s="328"/>
      <c r="L5" s="328"/>
      <c r="M5" s="329" t="s">
        <v>92</v>
      </c>
      <c r="N5" s="330"/>
      <c r="O5" s="330"/>
      <c r="P5" s="330"/>
      <c r="Q5" s="330"/>
      <c r="R5" s="331"/>
      <c r="S5" s="332" t="s">
        <v>157</v>
      </c>
      <c r="T5" s="328"/>
      <c r="U5" s="328"/>
      <c r="V5" s="328"/>
      <c r="W5" s="328"/>
      <c r="X5" s="333"/>
      <c r="Y5" s="511" t="s">
        <v>3</v>
      </c>
      <c r="Z5" s="512"/>
      <c r="AA5" s="512"/>
      <c r="AB5" s="512"/>
      <c r="AC5" s="512"/>
      <c r="AD5" s="513"/>
      <c r="AE5" s="514" t="s">
        <v>470</v>
      </c>
      <c r="AF5" s="515"/>
      <c r="AG5" s="515"/>
      <c r="AH5" s="515"/>
      <c r="AI5" s="515"/>
      <c r="AJ5" s="515"/>
      <c r="AK5" s="515"/>
      <c r="AL5" s="515"/>
      <c r="AM5" s="515"/>
      <c r="AN5" s="515"/>
      <c r="AO5" s="515"/>
      <c r="AP5" s="516"/>
      <c r="AQ5" s="517" t="s">
        <v>471</v>
      </c>
      <c r="AR5" s="518"/>
      <c r="AS5" s="518"/>
      <c r="AT5" s="518"/>
      <c r="AU5" s="518"/>
      <c r="AV5" s="518"/>
      <c r="AW5" s="518"/>
      <c r="AX5" s="519"/>
    </row>
    <row r="6" spans="1:50" ht="39" customHeight="1">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472</v>
      </c>
      <c r="AF6" s="529"/>
      <c r="AG6" s="529"/>
      <c r="AH6" s="529"/>
      <c r="AI6" s="529"/>
      <c r="AJ6" s="529"/>
      <c r="AK6" s="529"/>
      <c r="AL6" s="529"/>
      <c r="AM6" s="529"/>
      <c r="AN6" s="529"/>
      <c r="AO6" s="529"/>
      <c r="AP6" s="529"/>
      <c r="AQ6" s="124"/>
      <c r="AR6" s="124"/>
      <c r="AS6" s="124"/>
      <c r="AT6" s="124"/>
      <c r="AU6" s="124"/>
      <c r="AV6" s="124"/>
      <c r="AW6" s="124"/>
      <c r="AX6" s="530"/>
    </row>
    <row r="7" spans="1:50" ht="49.5" customHeight="1">
      <c r="A7" s="450" t="s">
        <v>25</v>
      </c>
      <c r="B7" s="451"/>
      <c r="C7" s="451"/>
      <c r="D7" s="451"/>
      <c r="E7" s="451"/>
      <c r="F7" s="451"/>
      <c r="G7" s="452" t="s">
        <v>581</v>
      </c>
      <c r="H7" s="453"/>
      <c r="I7" s="453"/>
      <c r="J7" s="453"/>
      <c r="K7" s="453"/>
      <c r="L7" s="453"/>
      <c r="M7" s="453"/>
      <c r="N7" s="453"/>
      <c r="O7" s="453"/>
      <c r="P7" s="453"/>
      <c r="Q7" s="453"/>
      <c r="R7" s="453"/>
      <c r="S7" s="453"/>
      <c r="T7" s="453"/>
      <c r="U7" s="453"/>
      <c r="V7" s="454"/>
      <c r="W7" s="454"/>
      <c r="X7" s="454"/>
      <c r="Y7" s="455" t="s">
        <v>5</v>
      </c>
      <c r="Z7" s="393"/>
      <c r="AA7" s="393"/>
      <c r="AB7" s="393"/>
      <c r="AC7" s="393"/>
      <c r="AD7" s="395"/>
      <c r="AE7" s="456" t="s">
        <v>473</v>
      </c>
      <c r="AF7" s="457"/>
      <c r="AG7" s="457"/>
      <c r="AH7" s="457"/>
      <c r="AI7" s="457"/>
      <c r="AJ7" s="457"/>
      <c r="AK7" s="457"/>
      <c r="AL7" s="457"/>
      <c r="AM7" s="457"/>
      <c r="AN7" s="457"/>
      <c r="AO7" s="457"/>
      <c r="AP7" s="457"/>
      <c r="AQ7" s="457"/>
      <c r="AR7" s="457"/>
      <c r="AS7" s="457"/>
      <c r="AT7" s="457"/>
      <c r="AU7" s="457"/>
      <c r="AV7" s="457"/>
      <c r="AW7" s="457"/>
      <c r="AX7" s="458"/>
    </row>
    <row r="8" spans="1:50" ht="52.5" customHeight="1">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100.5" customHeight="1">
      <c r="A9" s="459" t="s">
        <v>26</v>
      </c>
      <c r="B9" s="460"/>
      <c r="C9" s="460"/>
      <c r="D9" s="460"/>
      <c r="E9" s="460"/>
      <c r="F9" s="460"/>
      <c r="G9" s="488" t="s">
        <v>474</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120" customHeight="1">
      <c r="A10" s="459" t="s">
        <v>36</v>
      </c>
      <c r="B10" s="460"/>
      <c r="C10" s="460"/>
      <c r="D10" s="460"/>
      <c r="E10" s="460"/>
      <c r="F10" s="460"/>
      <c r="G10" s="488" t="s">
        <v>475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c r="A13" s="465"/>
      <c r="B13" s="466"/>
      <c r="C13" s="466"/>
      <c r="D13" s="466"/>
      <c r="E13" s="466"/>
      <c r="F13" s="467"/>
      <c r="G13" s="476" t="s">
        <v>7</v>
      </c>
      <c r="H13" s="477"/>
      <c r="I13" s="482" t="s">
        <v>8</v>
      </c>
      <c r="J13" s="483"/>
      <c r="K13" s="483"/>
      <c r="L13" s="483"/>
      <c r="M13" s="483"/>
      <c r="N13" s="483"/>
      <c r="O13" s="484"/>
      <c r="P13" s="71">
        <v>54</v>
      </c>
      <c r="Q13" s="72"/>
      <c r="R13" s="72"/>
      <c r="S13" s="72"/>
      <c r="T13" s="72"/>
      <c r="U13" s="72"/>
      <c r="V13" s="73"/>
      <c r="W13" s="71">
        <v>83</v>
      </c>
      <c r="X13" s="72"/>
      <c r="Y13" s="72"/>
      <c r="Z13" s="72"/>
      <c r="AA13" s="72"/>
      <c r="AB13" s="72"/>
      <c r="AC13" s="73"/>
      <c r="AD13" s="71">
        <v>96</v>
      </c>
      <c r="AE13" s="72"/>
      <c r="AF13" s="72"/>
      <c r="AG13" s="72"/>
      <c r="AH13" s="72"/>
      <c r="AI13" s="72"/>
      <c r="AJ13" s="73"/>
      <c r="AK13" s="71">
        <v>105</v>
      </c>
      <c r="AL13" s="72"/>
      <c r="AM13" s="72"/>
      <c r="AN13" s="72"/>
      <c r="AO13" s="72"/>
      <c r="AP13" s="72"/>
      <c r="AQ13" s="73"/>
      <c r="AR13" s="668" t="s">
        <v>584</v>
      </c>
      <c r="AS13" s="669"/>
      <c r="AT13" s="669"/>
      <c r="AU13" s="669"/>
      <c r="AV13" s="669"/>
      <c r="AW13" s="669"/>
      <c r="AX13" s="670"/>
    </row>
    <row r="14" spans="1:50" ht="21" customHeight="1">
      <c r="A14" s="465"/>
      <c r="B14" s="466"/>
      <c r="C14" s="466"/>
      <c r="D14" s="466"/>
      <c r="E14" s="466"/>
      <c r="F14" s="467"/>
      <c r="G14" s="478"/>
      <c r="H14" s="479"/>
      <c r="I14" s="343" t="s">
        <v>9</v>
      </c>
      <c r="J14" s="473"/>
      <c r="K14" s="473"/>
      <c r="L14" s="473"/>
      <c r="M14" s="473"/>
      <c r="N14" s="473"/>
      <c r="O14" s="474"/>
      <c r="P14" s="71" t="s">
        <v>584</v>
      </c>
      <c r="Q14" s="72"/>
      <c r="R14" s="72"/>
      <c r="S14" s="72"/>
      <c r="T14" s="72"/>
      <c r="U14" s="72"/>
      <c r="V14" s="73"/>
      <c r="W14" s="71" t="s">
        <v>584</v>
      </c>
      <c r="X14" s="72"/>
      <c r="Y14" s="72"/>
      <c r="Z14" s="72"/>
      <c r="AA14" s="72"/>
      <c r="AB14" s="72"/>
      <c r="AC14" s="73"/>
      <c r="AD14" s="71" t="s">
        <v>584</v>
      </c>
      <c r="AE14" s="72"/>
      <c r="AF14" s="72"/>
      <c r="AG14" s="72"/>
      <c r="AH14" s="72"/>
      <c r="AI14" s="72"/>
      <c r="AJ14" s="73"/>
      <c r="AK14" s="71" t="s">
        <v>584</v>
      </c>
      <c r="AL14" s="72"/>
      <c r="AM14" s="72"/>
      <c r="AN14" s="72"/>
      <c r="AO14" s="72"/>
      <c r="AP14" s="72"/>
      <c r="AQ14" s="73"/>
      <c r="AR14" s="666"/>
      <c r="AS14" s="666"/>
      <c r="AT14" s="666"/>
      <c r="AU14" s="666"/>
      <c r="AV14" s="666"/>
      <c r="AW14" s="666"/>
      <c r="AX14" s="667"/>
    </row>
    <row r="15" spans="1:50" ht="21" customHeight="1">
      <c r="A15" s="465"/>
      <c r="B15" s="466"/>
      <c r="C15" s="466"/>
      <c r="D15" s="466"/>
      <c r="E15" s="466"/>
      <c r="F15" s="467"/>
      <c r="G15" s="478"/>
      <c r="H15" s="479"/>
      <c r="I15" s="343" t="s">
        <v>62</v>
      </c>
      <c r="J15" s="344"/>
      <c r="K15" s="344"/>
      <c r="L15" s="344"/>
      <c r="M15" s="344"/>
      <c r="N15" s="344"/>
      <c r="O15" s="345"/>
      <c r="P15" s="71" t="s">
        <v>584</v>
      </c>
      <c r="Q15" s="72"/>
      <c r="R15" s="72"/>
      <c r="S15" s="72"/>
      <c r="T15" s="72"/>
      <c r="U15" s="72"/>
      <c r="V15" s="73"/>
      <c r="W15" s="71" t="s">
        <v>586</v>
      </c>
      <c r="X15" s="72"/>
      <c r="Y15" s="72"/>
      <c r="Z15" s="72"/>
      <c r="AA15" s="72"/>
      <c r="AB15" s="72"/>
      <c r="AC15" s="73"/>
      <c r="AD15" s="71" t="s">
        <v>584</v>
      </c>
      <c r="AE15" s="72"/>
      <c r="AF15" s="72"/>
      <c r="AG15" s="72"/>
      <c r="AH15" s="72"/>
      <c r="AI15" s="72"/>
      <c r="AJ15" s="73"/>
      <c r="AK15" s="71" t="s">
        <v>584</v>
      </c>
      <c r="AL15" s="72"/>
      <c r="AM15" s="72"/>
      <c r="AN15" s="72"/>
      <c r="AO15" s="72"/>
      <c r="AP15" s="72"/>
      <c r="AQ15" s="73"/>
      <c r="AR15" s="71" t="s">
        <v>584</v>
      </c>
      <c r="AS15" s="72"/>
      <c r="AT15" s="72"/>
      <c r="AU15" s="72"/>
      <c r="AV15" s="72"/>
      <c r="AW15" s="72"/>
      <c r="AX15" s="665"/>
    </row>
    <row r="16" spans="1:50" ht="21" customHeight="1">
      <c r="A16" s="465"/>
      <c r="B16" s="466"/>
      <c r="C16" s="466"/>
      <c r="D16" s="466"/>
      <c r="E16" s="466"/>
      <c r="F16" s="467"/>
      <c r="G16" s="478"/>
      <c r="H16" s="479"/>
      <c r="I16" s="343" t="s">
        <v>63</v>
      </c>
      <c r="J16" s="344"/>
      <c r="K16" s="344"/>
      <c r="L16" s="344"/>
      <c r="M16" s="344"/>
      <c r="N16" s="344"/>
      <c r="O16" s="345"/>
      <c r="P16" s="71" t="s">
        <v>584</v>
      </c>
      <c r="Q16" s="72"/>
      <c r="R16" s="72"/>
      <c r="S16" s="72"/>
      <c r="T16" s="72"/>
      <c r="U16" s="72"/>
      <c r="V16" s="73"/>
      <c r="W16" s="71" t="s">
        <v>587</v>
      </c>
      <c r="X16" s="72"/>
      <c r="Y16" s="72"/>
      <c r="Z16" s="72"/>
      <c r="AA16" s="72"/>
      <c r="AB16" s="72"/>
      <c r="AC16" s="73"/>
      <c r="AD16" s="71" t="s">
        <v>585</v>
      </c>
      <c r="AE16" s="72"/>
      <c r="AF16" s="72"/>
      <c r="AG16" s="72"/>
      <c r="AH16" s="72"/>
      <c r="AI16" s="72"/>
      <c r="AJ16" s="73"/>
      <c r="AK16" s="71" t="s">
        <v>584</v>
      </c>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3" t="s">
        <v>61</v>
      </c>
      <c r="J17" s="473"/>
      <c r="K17" s="473"/>
      <c r="L17" s="473"/>
      <c r="M17" s="473"/>
      <c r="N17" s="473"/>
      <c r="O17" s="474"/>
      <c r="P17" s="71" t="s">
        <v>585</v>
      </c>
      <c r="Q17" s="72"/>
      <c r="R17" s="72"/>
      <c r="S17" s="72"/>
      <c r="T17" s="72"/>
      <c r="U17" s="72"/>
      <c r="V17" s="73"/>
      <c r="W17" s="71" t="s">
        <v>586</v>
      </c>
      <c r="X17" s="72"/>
      <c r="Y17" s="72"/>
      <c r="Z17" s="72"/>
      <c r="AA17" s="72"/>
      <c r="AB17" s="72"/>
      <c r="AC17" s="73"/>
      <c r="AD17" s="71" t="s">
        <v>586</v>
      </c>
      <c r="AE17" s="72"/>
      <c r="AF17" s="72"/>
      <c r="AG17" s="72"/>
      <c r="AH17" s="72"/>
      <c r="AI17" s="72"/>
      <c r="AJ17" s="73"/>
      <c r="AK17" s="71" t="s">
        <v>584</v>
      </c>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6" t="s">
        <v>22</v>
      </c>
      <c r="J18" s="347"/>
      <c r="K18" s="347"/>
      <c r="L18" s="347"/>
      <c r="M18" s="347"/>
      <c r="N18" s="347"/>
      <c r="O18" s="348"/>
      <c r="P18" s="315">
        <f>SUM(P13:V17)</f>
        <v>54</v>
      </c>
      <c r="Q18" s="316"/>
      <c r="R18" s="316"/>
      <c r="S18" s="316"/>
      <c r="T18" s="316"/>
      <c r="U18" s="316"/>
      <c r="V18" s="317"/>
      <c r="W18" s="315">
        <f>SUM(W13:AC17)</f>
        <v>83</v>
      </c>
      <c r="X18" s="316"/>
      <c r="Y18" s="316"/>
      <c r="Z18" s="316"/>
      <c r="AA18" s="316"/>
      <c r="AB18" s="316"/>
      <c r="AC18" s="317"/>
      <c r="AD18" s="315">
        <f t="shared" ref="AD18" si="0">SUM(AD13:AJ17)</f>
        <v>96</v>
      </c>
      <c r="AE18" s="316"/>
      <c r="AF18" s="316"/>
      <c r="AG18" s="316"/>
      <c r="AH18" s="316"/>
      <c r="AI18" s="316"/>
      <c r="AJ18" s="317"/>
      <c r="AK18" s="315">
        <f t="shared" ref="AK18" si="1">SUM(AK13:AQ17)</f>
        <v>105</v>
      </c>
      <c r="AL18" s="316"/>
      <c r="AM18" s="316"/>
      <c r="AN18" s="316"/>
      <c r="AO18" s="316"/>
      <c r="AP18" s="316"/>
      <c r="AQ18" s="317"/>
      <c r="AR18" s="315">
        <f t="shared" ref="AR18" si="2">SUM(AR13:AX17)</f>
        <v>0</v>
      </c>
      <c r="AS18" s="316"/>
      <c r="AT18" s="316"/>
      <c r="AU18" s="316"/>
      <c r="AV18" s="316"/>
      <c r="AW18" s="316"/>
      <c r="AX18" s="318"/>
    </row>
    <row r="19" spans="1:50" ht="24.75" customHeight="1">
      <c r="A19" s="465"/>
      <c r="B19" s="466"/>
      <c r="C19" s="466"/>
      <c r="D19" s="466"/>
      <c r="E19" s="466"/>
      <c r="F19" s="467"/>
      <c r="G19" s="312" t="s">
        <v>10</v>
      </c>
      <c r="H19" s="313"/>
      <c r="I19" s="313"/>
      <c r="J19" s="313"/>
      <c r="K19" s="313"/>
      <c r="L19" s="313"/>
      <c r="M19" s="313"/>
      <c r="N19" s="313"/>
      <c r="O19" s="313"/>
      <c r="P19" s="71">
        <v>56</v>
      </c>
      <c r="Q19" s="72"/>
      <c r="R19" s="72"/>
      <c r="S19" s="72"/>
      <c r="T19" s="72"/>
      <c r="U19" s="72"/>
      <c r="V19" s="73"/>
      <c r="W19" s="71">
        <v>70</v>
      </c>
      <c r="X19" s="72"/>
      <c r="Y19" s="72"/>
      <c r="Z19" s="72"/>
      <c r="AA19" s="72"/>
      <c r="AB19" s="72"/>
      <c r="AC19" s="73"/>
      <c r="AD19" s="71">
        <v>75</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8"/>
      <c r="B20" s="469"/>
      <c r="C20" s="469"/>
      <c r="D20" s="469"/>
      <c r="E20" s="469"/>
      <c r="F20" s="470"/>
      <c r="G20" s="312" t="s">
        <v>11</v>
      </c>
      <c r="H20" s="313"/>
      <c r="I20" s="313"/>
      <c r="J20" s="313"/>
      <c r="K20" s="313"/>
      <c r="L20" s="313"/>
      <c r="M20" s="313"/>
      <c r="N20" s="313"/>
      <c r="O20" s="313"/>
      <c r="P20" s="320">
        <f>IF(P18=0, "-", P19/P18)</f>
        <v>1.037037037037037</v>
      </c>
      <c r="Q20" s="320"/>
      <c r="R20" s="320"/>
      <c r="S20" s="320"/>
      <c r="T20" s="320"/>
      <c r="U20" s="320"/>
      <c r="V20" s="320"/>
      <c r="W20" s="320">
        <f>IF(W18=0, "-", W19/W18)</f>
        <v>0.84337349397590367</v>
      </c>
      <c r="X20" s="320"/>
      <c r="Y20" s="320"/>
      <c r="Z20" s="320"/>
      <c r="AA20" s="320"/>
      <c r="AB20" s="320"/>
      <c r="AC20" s="320"/>
      <c r="AD20" s="320">
        <f>IF(AD18=0, "-", AD19/AD18)</f>
        <v>0.78125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35</v>
      </c>
      <c r="AV22" s="110"/>
      <c r="AW22" s="108" t="s">
        <v>360</v>
      </c>
      <c r="AX22" s="109"/>
    </row>
    <row r="23" spans="1:50" ht="22.5" customHeight="1">
      <c r="A23" s="217"/>
      <c r="B23" s="215"/>
      <c r="C23" s="215"/>
      <c r="D23" s="215"/>
      <c r="E23" s="215"/>
      <c r="F23" s="216"/>
      <c r="G23" s="321" t="s">
        <v>477</v>
      </c>
      <c r="H23" s="288"/>
      <c r="I23" s="288"/>
      <c r="J23" s="288"/>
      <c r="K23" s="288"/>
      <c r="L23" s="288"/>
      <c r="M23" s="288"/>
      <c r="N23" s="288"/>
      <c r="O23" s="289"/>
      <c r="P23" s="213" t="s">
        <v>570</v>
      </c>
      <c r="Q23" s="195"/>
      <c r="R23" s="195"/>
      <c r="S23" s="195"/>
      <c r="T23" s="195"/>
      <c r="U23" s="195"/>
      <c r="V23" s="195"/>
      <c r="W23" s="195"/>
      <c r="X23" s="196"/>
      <c r="Y23" s="293" t="s">
        <v>14</v>
      </c>
      <c r="Z23" s="294"/>
      <c r="AA23" s="295"/>
      <c r="AB23" s="325" t="s">
        <v>478</v>
      </c>
      <c r="AC23" s="296"/>
      <c r="AD23" s="296"/>
      <c r="AE23" s="93">
        <v>209</v>
      </c>
      <c r="AF23" s="94"/>
      <c r="AG23" s="94"/>
      <c r="AH23" s="94"/>
      <c r="AI23" s="95"/>
      <c r="AJ23" s="93">
        <v>176</v>
      </c>
      <c r="AK23" s="94"/>
      <c r="AL23" s="94"/>
      <c r="AM23" s="94"/>
      <c r="AN23" s="95"/>
      <c r="AO23" s="93" t="s">
        <v>484</v>
      </c>
      <c r="AP23" s="94"/>
      <c r="AQ23" s="94"/>
      <c r="AR23" s="94"/>
      <c r="AS23" s="95"/>
      <c r="AT23" s="227"/>
      <c r="AU23" s="227"/>
      <c r="AV23" s="227"/>
      <c r="AW23" s="227"/>
      <c r="AX23" s="228"/>
    </row>
    <row r="24" spans="1:50" ht="22.5"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478</v>
      </c>
      <c r="AC24" s="286"/>
      <c r="AD24" s="286"/>
      <c r="AE24" s="93">
        <v>210</v>
      </c>
      <c r="AF24" s="94"/>
      <c r="AG24" s="94"/>
      <c r="AH24" s="94"/>
      <c r="AI24" s="95"/>
      <c r="AJ24" s="93">
        <v>210</v>
      </c>
      <c r="AK24" s="94"/>
      <c r="AL24" s="94"/>
      <c r="AM24" s="94"/>
      <c r="AN24" s="95"/>
      <c r="AO24" s="93">
        <v>210</v>
      </c>
      <c r="AP24" s="94"/>
      <c r="AQ24" s="94"/>
      <c r="AR24" s="94"/>
      <c r="AS24" s="95"/>
      <c r="AT24" s="93">
        <v>100</v>
      </c>
      <c r="AU24" s="94"/>
      <c r="AV24" s="94"/>
      <c r="AW24" s="94"/>
      <c r="AX24" s="96"/>
    </row>
    <row r="25" spans="1:50" ht="22.5" customHeight="1">
      <c r="A25" s="671"/>
      <c r="B25" s="672"/>
      <c r="C25" s="672"/>
      <c r="D25" s="672"/>
      <c r="E25" s="672"/>
      <c r="F25" s="673"/>
      <c r="G25" s="322"/>
      <c r="H25" s="323"/>
      <c r="I25" s="323"/>
      <c r="J25" s="323"/>
      <c r="K25" s="323"/>
      <c r="L25" s="323"/>
      <c r="M25" s="323"/>
      <c r="N25" s="323"/>
      <c r="O25" s="324"/>
      <c r="P25" s="197"/>
      <c r="Q25" s="197"/>
      <c r="R25" s="197"/>
      <c r="S25" s="197"/>
      <c r="T25" s="197"/>
      <c r="U25" s="197"/>
      <c r="V25" s="197"/>
      <c r="W25" s="197"/>
      <c r="X25" s="198"/>
      <c r="Y25" s="120" t="s">
        <v>15</v>
      </c>
      <c r="Z25" s="121"/>
      <c r="AA25" s="171"/>
      <c r="AB25" s="683" t="s">
        <v>364</v>
      </c>
      <c r="AC25" s="264"/>
      <c r="AD25" s="264"/>
      <c r="AE25" s="93">
        <f>(AE24/AE23)*100</f>
        <v>100.47846889952152</v>
      </c>
      <c r="AF25" s="94"/>
      <c r="AG25" s="94"/>
      <c r="AH25" s="94"/>
      <c r="AI25" s="95"/>
      <c r="AJ25" s="93">
        <f>(AJ24/AJ23)*100</f>
        <v>119.31818181818181</v>
      </c>
      <c r="AK25" s="94"/>
      <c r="AL25" s="94"/>
      <c r="AM25" s="94"/>
      <c r="AN25" s="95"/>
      <c r="AO25" s="93" t="s">
        <v>484</v>
      </c>
      <c r="AP25" s="94"/>
      <c r="AQ25" s="94"/>
      <c r="AR25" s="94"/>
      <c r="AS25" s="95"/>
      <c r="AT25" s="268"/>
      <c r="AU25" s="269"/>
      <c r="AV25" s="269"/>
      <c r="AW25" s="269"/>
      <c r="AX25" s="270"/>
    </row>
    <row r="26" spans="1:50" ht="18.75"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35</v>
      </c>
      <c r="AV27" s="110"/>
      <c r="AW27" s="108" t="s">
        <v>360</v>
      </c>
      <c r="AX27" s="109"/>
    </row>
    <row r="28" spans="1:50" ht="22.5" customHeight="1">
      <c r="A28" s="217"/>
      <c r="B28" s="215"/>
      <c r="C28" s="215"/>
      <c r="D28" s="215"/>
      <c r="E28" s="215"/>
      <c r="F28" s="216"/>
      <c r="G28" s="321" t="s">
        <v>564</v>
      </c>
      <c r="H28" s="288"/>
      <c r="I28" s="288"/>
      <c r="J28" s="288"/>
      <c r="K28" s="288"/>
      <c r="L28" s="288"/>
      <c r="M28" s="288"/>
      <c r="N28" s="288"/>
      <c r="O28" s="289"/>
      <c r="P28" s="213" t="s">
        <v>571</v>
      </c>
      <c r="Q28" s="195"/>
      <c r="R28" s="195"/>
      <c r="S28" s="195"/>
      <c r="T28" s="195"/>
      <c r="U28" s="195"/>
      <c r="V28" s="195"/>
      <c r="W28" s="195"/>
      <c r="X28" s="196"/>
      <c r="Y28" s="293" t="s">
        <v>14</v>
      </c>
      <c r="Z28" s="294"/>
      <c r="AA28" s="295"/>
      <c r="AB28" s="325" t="s">
        <v>479</v>
      </c>
      <c r="AC28" s="296"/>
      <c r="AD28" s="296"/>
      <c r="AE28" s="93">
        <v>55</v>
      </c>
      <c r="AF28" s="94"/>
      <c r="AG28" s="94"/>
      <c r="AH28" s="94"/>
      <c r="AI28" s="95"/>
      <c r="AJ28" s="93">
        <v>54</v>
      </c>
      <c r="AK28" s="94"/>
      <c r="AL28" s="94"/>
      <c r="AM28" s="94"/>
      <c r="AN28" s="95"/>
      <c r="AO28" s="93" t="s">
        <v>566</v>
      </c>
      <c r="AP28" s="94"/>
      <c r="AQ28" s="94"/>
      <c r="AR28" s="94"/>
      <c r="AS28" s="95"/>
      <c r="AT28" s="227"/>
      <c r="AU28" s="227"/>
      <c r="AV28" s="227"/>
      <c r="AW28" s="227"/>
      <c r="AX28" s="228"/>
    </row>
    <row r="29" spans="1:50" ht="22.5"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364</v>
      </c>
      <c r="AC29" s="286"/>
      <c r="AD29" s="286"/>
      <c r="AE29" s="93">
        <v>66</v>
      </c>
      <c r="AF29" s="94"/>
      <c r="AG29" s="94"/>
      <c r="AH29" s="94"/>
      <c r="AI29" s="95"/>
      <c r="AJ29" s="93">
        <v>66</v>
      </c>
      <c r="AK29" s="94"/>
      <c r="AL29" s="94"/>
      <c r="AM29" s="94"/>
      <c r="AN29" s="95"/>
      <c r="AO29" s="93">
        <v>66</v>
      </c>
      <c r="AP29" s="94"/>
      <c r="AQ29" s="94"/>
      <c r="AR29" s="94"/>
      <c r="AS29" s="95"/>
      <c r="AT29" s="93">
        <v>72</v>
      </c>
      <c r="AU29" s="94"/>
      <c r="AV29" s="94"/>
      <c r="AW29" s="94"/>
      <c r="AX29" s="96"/>
    </row>
    <row r="30" spans="1:50" ht="22.5" customHeight="1">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83</v>
      </c>
      <c r="AF30" s="94"/>
      <c r="AG30" s="94"/>
      <c r="AH30" s="94"/>
      <c r="AI30" s="95"/>
      <c r="AJ30" s="93">
        <v>83</v>
      </c>
      <c r="AK30" s="94"/>
      <c r="AL30" s="94"/>
      <c r="AM30" s="94"/>
      <c r="AN30" s="95"/>
      <c r="AO30" s="93" t="s">
        <v>567</v>
      </c>
      <c r="AP30" s="94"/>
      <c r="AQ30" s="94"/>
      <c r="AR30" s="94"/>
      <c r="AS30" s="95"/>
      <c r="AT30" s="268"/>
      <c r="AU30" s="269"/>
      <c r="AV30" s="269"/>
      <c r="AW30" s="269"/>
      <c r="AX30" s="270"/>
    </row>
    <row r="31" spans="1:50" ht="18.75"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35</v>
      </c>
      <c r="AV32" s="110"/>
      <c r="AW32" s="108" t="s">
        <v>360</v>
      </c>
      <c r="AX32" s="109"/>
    </row>
    <row r="33" spans="1:50" ht="22.5" customHeight="1">
      <c r="A33" s="217"/>
      <c r="B33" s="215"/>
      <c r="C33" s="215"/>
      <c r="D33" s="215"/>
      <c r="E33" s="215"/>
      <c r="F33" s="216"/>
      <c r="G33" s="321" t="s">
        <v>565</v>
      </c>
      <c r="H33" s="288"/>
      <c r="I33" s="288"/>
      <c r="J33" s="288"/>
      <c r="K33" s="288"/>
      <c r="L33" s="288"/>
      <c r="M33" s="288"/>
      <c r="N33" s="288"/>
      <c r="O33" s="289"/>
      <c r="P33" s="213" t="s">
        <v>572</v>
      </c>
      <c r="Q33" s="195"/>
      <c r="R33" s="195"/>
      <c r="S33" s="195"/>
      <c r="T33" s="195"/>
      <c r="U33" s="195"/>
      <c r="V33" s="195"/>
      <c r="W33" s="195"/>
      <c r="X33" s="196"/>
      <c r="Y33" s="293" t="s">
        <v>14</v>
      </c>
      <c r="Z33" s="294"/>
      <c r="AA33" s="295"/>
      <c r="AB33" s="325" t="s">
        <v>16</v>
      </c>
      <c r="AC33" s="296"/>
      <c r="AD33" s="296"/>
      <c r="AE33" s="93">
        <v>38</v>
      </c>
      <c r="AF33" s="94"/>
      <c r="AG33" s="94"/>
      <c r="AH33" s="94"/>
      <c r="AI33" s="95"/>
      <c r="AJ33" s="93">
        <v>39</v>
      </c>
      <c r="AK33" s="94"/>
      <c r="AL33" s="94"/>
      <c r="AM33" s="94"/>
      <c r="AN33" s="95"/>
      <c r="AO33" s="93" t="s">
        <v>567</v>
      </c>
      <c r="AP33" s="94"/>
      <c r="AQ33" s="94"/>
      <c r="AR33" s="94"/>
      <c r="AS33" s="95"/>
      <c r="AT33" s="227"/>
      <c r="AU33" s="227"/>
      <c r="AV33" s="227"/>
      <c r="AW33" s="227"/>
      <c r="AX33" s="228"/>
    </row>
    <row r="34" spans="1:50" ht="22.5"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326" t="s">
        <v>16</v>
      </c>
      <c r="AC34" s="286"/>
      <c r="AD34" s="286"/>
      <c r="AE34" s="93">
        <v>36</v>
      </c>
      <c r="AF34" s="94"/>
      <c r="AG34" s="94"/>
      <c r="AH34" s="94"/>
      <c r="AI34" s="95"/>
      <c r="AJ34" s="93">
        <v>36</v>
      </c>
      <c r="AK34" s="94"/>
      <c r="AL34" s="94"/>
      <c r="AM34" s="94"/>
      <c r="AN34" s="95"/>
      <c r="AO34" s="93">
        <v>36</v>
      </c>
      <c r="AP34" s="94"/>
      <c r="AQ34" s="94"/>
      <c r="AR34" s="94"/>
      <c r="AS34" s="95"/>
      <c r="AT34" s="93">
        <v>40</v>
      </c>
      <c r="AU34" s="94"/>
      <c r="AV34" s="94"/>
      <c r="AW34" s="94"/>
      <c r="AX34" s="96"/>
    </row>
    <row r="35" spans="1:50" ht="22.5" customHeight="1">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v>95</v>
      </c>
      <c r="AF35" s="94"/>
      <c r="AG35" s="94"/>
      <c r="AH35" s="94"/>
      <c r="AI35" s="95"/>
      <c r="AJ35" s="93">
        <v>95</v>
      </c>
      <c r="AK35" s="94"/>
      <c r="AL35" s="94"/>
      <c r="AM35" s="94"/>
      <c r="AN35" s="95"/>
      <c r="AO35" s="93" t="s">
        <v>567</v>
      </c>
      <c r="AP35" s="94"/>
      <c r="AQ35" s="94"/>
      <c r="AR35" s="94"/>
      <c r="AS35" s="95"/>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c r="A47" s="235" t="s">
        <v>320</v>
      </c>
      <c r="B47" s="686" t="s">
        <v>317</v>
      </c>
      <c r="C47" s="237"/>
      <c r="D47" s="237"/>
      <c r="E47" s="237"/>
      <c r="F47" s="238"/>
      <c r="G47" s="624" t="s">
        <v>311</v>
      </c>
      <c r="H47" s="624"/>
      <c r="I47" s="624"/>
      <c r="J47" s="624"/>
      <c r="K47" s="624"/>
      <c r="L47" s="624"/>
      <c r="M47" s="624"/>
      <c r="N47" s="624"/>
      <c r="O47" s="624"/>
      <c r="P47" s="624"/>
      <c r="Q47" s="624"/>
      <c r="R47" s="624"/>
      <c r="S47" s="624"/>
      <c r="T47" s="624"/>
      <c r="U47" s="624"/>
      <c r="V47" s="624"/>
      <c r="W47" s="624"/>
      <c r="X47" s="624"/>
      <c r="Y47" s="624"/>
      <c r="Z47" s="624"/>
      <c r="AA47" s="691"/>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c r="A48" s="235"/>
      <c r="B48" s="686"/>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6"/>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8"/>
    </row>
    <row r="50" spans="1:50" ht="22.5" hidden="1" customHeight="1">
      <c r="A50" s="235"/>
      <c r="B50" s="686"/>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0"/>
    </row>
    <row r="51" spans="1:50" ht="22.5" hidden="1" customHeight="1">
      <c r="A51" s="235"/>
      <c r="B51" s="687"/>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2"/>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60"/>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c r="A68" s="185"/>
      <c r="B68" s="186"/>
      <c r="C68" s="186"/>
      <c r="D68" s="186"/>
      <c r="E68" s="186"/>
      <c r="F68" s="187"/>
      <c r="G68" s="213" t="s">
        <v>480</v>
      </c>
      <c r="H68" s="195"/>
      <c r="I68" s="195"/>
      <c r="J68" s="195"/>
      <c r="K68" s="195"/>
      <c r="L68" s="195"/>
      <c r="M68" s="195"/>
      <c r="N68" s="195"/>
      <c r="O68" s="195"/>
      <c r="P68" s="195"/>
      <c r="Q68" s="195"/>
      <c r="R68" s="195"/>
      <c r="S68" s="195"/>
      <c r="T68" s="195"/>
      <c r="U68" s="195"/>
      <c r="V68" s="195"/>
      <c r="W68" s="195"/>
      <c r="X68" s="196"/>
      <c r="Y68" s="334" t="s">
        <v>66</v>
      </c>
      <c r="Z68" s="335"/>
      <c r="AA68" s="336"/>
      <c r="AB68" s="202" t="s">
        <v>482</v>
      </c>
      <c r="AC68" s="203"/>
      <c r="AD68" s="204"/>
      <c r="AE68" s="93">
        <v>6</v>
      </c>
      <c r="AF68" s="94"/>
      <c r="AG68" s="94"/>
      <c r="AH68" s="94"/>
      <c r="AI68" s="95"/>
      <c r="AJ68" s="93">
        <v>6</v>
      </c>
      <c r="AK68" s="94"/>
      <c r="AL68" s="94"/>
      <c r="AM68" s="94"/>
      <c r="AN68" s="95"/>
      <c r="AO68" s="93">
        <v>7</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482</v>
      </c>
      <c r="AC69" s="211"/>
      <c r="AD69" s="212"/>
      <c r="AE69" s="93">
        <v>6</v>
      </c>
      <c r="AF69" s="94"/>
      <c r="AG69" s="94"/>
      <c r="AH69" s="94"/>
      <c r="AI69" s="95"/>
      <c r="AJ69" s="93">
        <v>6</v>
      </c>
      <c r="AK69" s="94"/>
      <c r="AL69" s="94"/>
      <c r="AM69" s="94"/>
      <c r="AN69" s="95"/>
      <c r="AO69" s="93">
        <v>7</v>
      </c>
      <c r="AP69" s="94"/>
      <c r="AQ69" s="94"/>
      <c r="AR69" s="94"/>
      <c r="AS69" s="95"/>
      <c r="AT69" s="93">
        <v>8</v>
      </c>
      <c r="AU69" s="94"/>
      <c r="AV69" s="94"/>
      <c r="AW69" s="94"/>
      <c r="AX69" s="96"/>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481</v>
      </c>
      <c r="H71" s="195"/>
      <c r="I71" s="195"/>
      <c r="J71" s="195"/>
      <c r="K71" s="195"/>
      <c r="L71" s="195"/>
      <c r="M71" s="195"/>
      <c r="N71" s="195"/>
      <c r="O71" s="195"/>
      <c r="P71" s="195"/>
      <c r="Q71" s="195"/>
      <c r="R71" s="195"/>
      <c r="S71" s="195"/>
      <c r="T71" s="195"/>
      <c r="U71" s="195"/>
      <c r="V71" s="195"/>
      <c r="W71" s="195"/>
      <c r="X71" s="196"/>
      <c r="Y71" s="199" t="s">
        <v>66</v>
      </c>
      <c r="Z71" s="200"/>
      <c r="AA71" s="201"/>
      <c r="AB71" s="202" t="s">
        <v>483</v>
      </c>
      <c r="AC71" s="203"/>
      <c r="AD71" s="204"/>
      <c r="AE71" s="93">
        <v>14</v>
      </c>
      <c r="AF71" s="94"/>
      <c r="AG71" s="94"/>
      <c r="AH71" s="94"/>
      <c r="AI71" s="95"/>
      <c r="AJ71" s="93">
        <v>17</v>
      </c>
      <c r="AK71" s="94"/>
      <c r="AL71" s="94"/>
      <c r="AM71" s="94"/>
      <c r="AN71" s="95"/>
      <c r="AO71" s="93">
        <v>18</v>
      </c>
      <c r="AP71" s="94"/>
      <c r="AQ71" s="94"/>
      <c r="AR71" s="94"/>
      <c r="AS71" s="95"/>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483</v>
      </c>
      <c r="AC72" s="211"/>
      <c r="AD72" s="212"/>
      <c r="AE72" s="93">
        <v>20</v>
      </c>
      <c r="AF72" s="94"/>
      <c r="AG72" s="94"/>
      <c r="AH72" s="94"/>
      <c r="AI72" s="95"/>
      <c r="AJ72" s="93">
        <v>20</v>
      </c>
      <c r="AK72" s="94"/>
      <c r="AL72" s="94"/>
      <c r="AM72" s="94"/>
      <c r="AN72" s="95"/>
      <c r="AO72" s="93">
        <v>20</v>
      </c>
      <c r="AP72" s="94"/>
      <c r="AQ72" s="94"/>
      <c r="AR72" s="94"/>
      <c r="AS72" s="95"/>
      <c r="AT72" s="93" t="s">
        <v>484</v>
      </c>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1" t="s">
        <v>573</v>
      </c>
      <c r="AC83" s="150"/>
      <c r="AD83" s="151"/>
      <c r="AE83" s="93">
        <v>96</v>
      </c>
      <c r="AF83" s="94"/>
      <c r="AG83" s="94"/>
      <c r="AH83" s="94"/>
      <c r="AI83" s="95"/>
      <c r="AJ83" s="93">
        <v>68.3</v>
      </c>
      <c r="AK83" s="94"/>
      <c r="AL83" s="94"/>
      <c r="AM83" s="94"/>
      <c r="AN83" s="95"/>
      <c r="AO83" s="93">
        <v>61.4</v>
      </c>
      <c r="AP83" s="94"/>
      <c r="AQ83" s="94"/>
      <c r="AR83" s="94"/>
      <c r="AS83" s="95"/>
      <c r="AT83" s="93">
        <f>8.2/8*100</f>
        <v>102.49999999999999</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557</v>
      </c>
      <c r="AC84" s="158"/>
      <c r="AD84" s="159"/>
      <c r="AE84" s="157" t="s">
        <v>555</v>
      </c>
      <c r="AF84" s="158"/>
      <c r="AG84" s="158"/>
      <c r="AH84" s="158"/>
      <c r="AI84" s="159"/>
      <c r="AJ84" s="157" t="s">
        <v>556</v>
      </c>
      <c r="AK84" s="158"/>
      <c r="AL84" s="158"/>
      <c r="AM84" s="158"/>
      <c r="AN84" s="159"/>
      <c r="AO84" s="157" t="s">
        <v>574</v>
      </c>
      <c r="AP84" s="158"/>
      <c r="AQ84" s="158"/>
      <c r="AR84" s="158"/>
      <c r="AS84" s="159"/>
      <c r="AT84" s="157" t="s">
        <v>575</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c r="A98" s="378"/>
      <c r="B98" s="379"/>
      <c r="C98" s="413" t="s">
        <v>486</v>
      </c>
      <c r="D98" s="414"/>
      <c r="E98" s="414"/>
      <c r="F98" s="414"/>
      <c r="G98" s="414"/>
      <c r="H98" s="414"/>
      <c r="I98" s="414"/>
      <c r="J98" s="414"/>
      <c r="K98" s="415"/>
      <c r="L98" s="71">
        <v>1.25</v>
      </c>
      <c r="M98" s="72"/>
      <c r="N98" s="72"/>
      <c r="O98" s="72"/>
      <c r="P98" s="72"/>
      <c r="Q98" s="73"/>
      <c r="R98" s="71" t="s">
        <v>584</v>
      </c>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c r="A99" s="378"/>
      <c r="B99" s="379"/>
      <c r="C99" s="161" t="s">
        <v>487</v>
      </c>
      <c r="D99" s="162"/>
      <c r="E99" s="162"/>
      <c r="F99" s="162"/>
      <c r="G99" s="162"/>
      <c r="H99" s="162"/>
      <c r="I99" s="162"/>
      <c r="J99" s="162"/>
      <c r="K99" s="163"/>
      <c r="L99" s="71">
        <v>1.9910000000000001</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c r="A100" s="378"/>
      <c r="B100" s="379"/>
      <c r="C100" s="161" t="s">
        <v>488</v>
      </c>
      <c r="D100" s="162"/>
      <c r="E100" s="162"/>
      <c r="F100" s="162"/>
      <c r="G100" s="162"/>
      <c r="H100" s="162"/>
      <c r="I100" s="162"/>
      <c r="J100" s="162"/>
      <c r="K100" s="163"/>
      <c r="L100" s="71">
        <v>101.991</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2.5" customHeight="1">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c r="A104" s="380"/>
      <c r="B104" s="381"/>
      <c r="C104" s="370" t="s">
        <v>22</v>
      </c>
      <c r="D104" s="371"/>
      <c r="E104" s="371"/>
      <c r="F104" s="371"/>
      <c r="G104" s="371"/>
      <c r="H104" s="371"/>
      <c r="I104" s="371"/>
      <c r="J104" s="371"/>
      <c r="K104" s="372"/>
      <c r="L104" s="373">
        <f>SUM(L98:Q103)</f>
        <v>105.232</v>
      </c>
      <c r="M104" s="374"/>
      <c r="N104" s="374"/>
      <c r="O104" s="374"/>
      <c r="P104" s="374"/>
      <c r="Q104" s="375"/>
      <c r="R104" s="373">
        <f>SUM(R98:W103)</f>
        <v>0</v>
      </c>
      <c r="S104" s="374"/>
      <c r="T104" s="374"/>
      <c r="U104" s="374"/>
      <c r="V104" s="374"/>
      <c r="W104" s="375"/>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38.25" customHeight="1">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7" t="s">
        <v>476</v>
      </c>
      <c r="AE108" s="608"/>
      <c r="AF108" s="608"/>
      <c r="AG108" s="604" t="s">
        <v>562</v>
      </c>
      <c r="AH108" s="605"/>
      <c r="AI108" s="605"/>
      <c r="AJ108" s="605"/>
      <c r="AK108" s="605"/>
      <c r="AL108" s="605"/>
      <c r="AM108" s="605"/>
      <c r="AN108" s="605"/>
      <c r="AO108" s="605"/>
      <c r="AP108" s="605"/>
      <c r="AQ108" s="605"/>
      <c r="AR108" s="605"/>
      <c r="AS108" s="605"/>
      <c r="AT108" s="605"/>
      <c r="AU108" s="605"/>
      <c r="AV108" s="605"/>
      <c r="AW108" s="605"/>
      <c r="AX108" s="606"/>
    </row>
    <row r="109" spans="1:50" ht="63" customHeight="1">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3" t="s">
        <v>476</v>
      </c>
      <c r="AE109" s="444"/>
      <c r="AF109" s="444"/>
      <c r="AG109" s="303" t="s">
        <v>560</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8" t="s">
        <v>476</v>
      </c>
      <c r="AE110" s="589"/>
      <c r="AF110" s="589"/>
      <c r="AG110" s="532" t="s">
        <v>561</v>
      </c>
      <c r="AH110" s="197"/>
      <c r="AI110" s="197"/>
      <c r="AJ110" s="197"/>
      <c r="AK110" s="197"/>
      <c r="AL110" s="197"/>
      <c r="AM110" s="197"/>
      <c r="AN110" s="197"/>
      <c r="AO110" s="197"/>
      <c r="AP110" s="197"/>
      <c r="AQ110" s="197"/>
      <c r="AR110" s="197"/>
      <c r="AS110" s="197"/>
      <c r="AT110" s="197"/>
      <c r="AU110" s="197"/>
      <c r="AV110" s="197"/>
      <c r="AW110" s="197"/>
      <c r="AX110" s="533"/>
    </row>
    <row r="111" spans="1:50" ht="33.75" customHeight="1">
      <c r="A111" s="551" t="s">
        <v>46</v>
      </c>
      <c r="B111" s="590"/>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9" t="s">
        <v>476</v>
      </c>
      <c r="AE111" s="440"/>
      <c r="AF111" s="440"/>
      <c r="AG111" s="300" t="s">
        <v>559</v>
      </c>
      <c r="AH111" s="301"/>
      <c r="AI111" s="301"/>
      <c r="AJ111" s="301"/>
      <c r="AK111" s="301"/>
      <c r="AL111" s="301"/>
      <c r="AM111" s="301"/>
      <c r="AN111" s="301"/>
      <c r="AO111" s="301"/>
      <c r="AP111" s="301"/>
      <c r="AQ111" s="301"/>
      <c r="AR111" s="301"/>
      <c r="AS111" s="301"/>
      <c r="AT111" s="301"/>
      <c r="AU111" s="301"/>
      <c r="AV111" s="301"/>
      <c r="AW111" s="301"/>
      <c r="AX111" s="302"/>
    </row>
    <row r="112" spans="1:50" ht="31.5" customHeight="1">
      <c r="A112" s="591"/>
      <c r="B112" s="592"/>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3" t="s">
        <v>489</v>
      </c>
      <c r="AE112" s="444"/>
      <c r="AF112" s="444"/>
      <c r="AG112" s="303" t="s">
        <v>569</v>
      </c>
      <c r="AH112" s="304"/>
      <c r="AI112" s="304"/>
      <c r="AJ112" s="304"/>
      <c r="AK112" s="304"/>
      <c r="AL112" s="304"/>
      <c r="AM112" s="304"/>
      <c r="AN112" s="304"/>
      <c r="AO112" s="304"/>
      <c r="AP112" s="304"/>
      <c r="AQ112" s="304"/>
      <c r="AR112" s="304"/>
      <c r="AS112" s="304"/>
      <c r="AT112" s="304"/>
      <c r="AU112" s="304"/>
      <c r="AV112" s="304"/>
      <c r="AW112" s="304"/>
      <c r="AX112" s="305"/>
    </row>
    <row r="113" spans="1:64" ht="38.25" customHeight="1">
      <c r="A113" s="591"/>
      <c r="B113" s="592"/>
      <c r="C113" s="507"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3" t="s">
        <v>476</v>
      </c>
      <c r="AE113" s="444"/>
      <c r="AF113" s="444"/>
      <c r="AG113" s="303" t="s">
        <v>563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91"/>
      <c r="B114" s="592"/>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3" t="s">
        <v>489</v>
      </c>
      <c r="AE114" s="444"/>
      <c r="AF114" s="444"/>
      <c r="AG114" s="303" t="s">
        <v>569</v>
      </c>
      <c r="AH114" s="304"/>
      <c r="AI114" s="304"/>
      <c r="AJ114" s="304"/>
      <c r="AK114" s="304"/>
      <c r="AL114" s="304"/>
      <c r="AM114" s="304"/>
      <c r="AN114" s="304"/>
      <c r="AO114" s="304"/>
      <c r="AP114" s="304"/>
      <c r="AQ114" s="304"/>
      <c r="AR114" s="304"/>
      <c r="AS114" s="304"/>
      <c r="AT114" s="304"/>
      <c r="AU114" s="304"/>
      <c r="AV114" s="304"/>
      <c r="AW114" s="304"/>
      <c r="AX114" s="305"/>
    </row>
    <row r="115" spans="1:64" ht="37.5" customHeight="1">
      <c r="A115" s="591"/>
      <c r="B115" s="592"/>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3"/>
      <c r="AD115" s="443" t="s">
        <v>476</v>
      </c>
      <c r="AE115" s="444"/>
      <c r="AF115" s="444"/>
      <c r="AG115" s="303" t="s">
        <v>583</v>
      </c>
      <c r="AH115" s="304"/>
      <c r="AI115" s="304"/>
      <c r="AJ115" s="304"/>
      <c r="AK115" s="304"/>
      <c r="AL115" s="304"/>
      <c r="AM115" s="304"/>
      <c r="AN115" s="304"/>
      <c r="AO115" s="304"/>
      <c r="AP115" s="304"/>
      <c r="AQ115" s="304"/>
      <c r="AR115" s="304"/>
      <c r="AS115" s="304"/>
      <c r="AT115" s="304"/>
      <c r="AU115" s="304"/>
      <c r="AV115" s="304"/>
      <c r="AW115" s="304"/>
      <c r="AX115" s="305"/>
    </row>
    <row r="116" spans="1:64" ht="39" customHeight="1">
      <c r="A116" s="591"/>
      <c r="B116" s="592"/>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3"/>
      <c r="AD116" s="636" t="s">
        <v>489</v>
      </c>
      <c r="AE116" s="637"/>
      <c r="AF116" s="637"/>
      <c r="AG116" s="366" t="s">
        <v>582</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476</v>
      </c>
      <c r="AE117" s="589"/>
      <c r="AF117" s="598"/>
      <c r="AG117" s="602" t="s">
        <v>577</v>
      </c>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38.25" customHeight="1">
      <c r="A118" s="551"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9" t="s">
        <v>476</v>
      </c>
      <c r="AE118" s="440"/>
      <c r="AF118" s="641"/>
      <c r="AG118" s="300" t="s">
        <v>568</v>
      </c>
      <c r="AH118" s="301"/>
      <c r="AI118" s="301"/>
      <c r="AJ118" s="301"/>
      <c r="AK118" s="301"/>
      <c r="AL118" s="301"/>
      <c r="AM118" s="301"/>
      <c r="AN118" s="301"/>
      <c r="AO118" s="301"/>
      <c r="AP118" s="301"/>
      <c r="AQ118" s="301"/>
      <c r="AR118" s="301"/>
      <c r="AS118" s="301"/>
      <c r="AT118" s="301"/>
      <c r="AU118" s="301"/>
      <c r="AV118" s="301"/>
      <c r="AW118" s="301"/>
      <c r="AX118" s="302"/>
    </row>
    <row r="119" spans="1:64" ht="32.25" customHeight="1">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476</v>
      </c>
      <c r="AE119" s="610"/>
      <c r="AF119" s="610"/>
      <c r="AG119" s="303" t="s">
        <v>580</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91"/>
      <c r="B120" s="592"/>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3" t="s">
        <v>476</v>
      </c>
      <c r="AE120" s="444"/>
      <c r="AF120" s="444"/>
      <c r="AG120" s="303" t="s">
        <v>558</v>
      </c>
      <c r="AH120" s="304"/>
      <c r="AI120" s="304"/>
      <c r="AJ120" s="304"/>
      <c r="AK120" s="304"/>
      <c r="AL120" s="304"/>
      <c r="AM120" s="304"/>
      <c r="AN120" s="304"/>
      <c r="AO120" s="304"/>
      <c r="AP120" s="304"/>
      <c r="AQ120" s="304"/>
      <c r="AR120" s="304"/>
      <c r="AS120" s="304"/>
      <c r="AT120" s="304"/>
      <c r="AU120" s="304"/>
      <c r="AV120" s="304"/>
      <c r="AW120" s="304"/>
      <c r="AX120" s="305"/>
    </row>
    <row r="121" spans="1:64" ht="36.75" customHeight="1">
      <c r="A121" s="593"/>
      <c r="B121" s="594"/>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3" t="s">
        <v>476</v>
      </c>
      <c r="AE121" s="444"/>
      <c r="AF121" s="444"/>
      <c r="AG121" s="532" t="s">
        <v>576</v>
      </c>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c r="A122" s="626" t="s">
        <v>80</v>
      </c>
      <c r="B122" s="627"/>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0"/>
      <c r="AD122" s="439" t="s">
        <v>489</v>
      </c>
      <c r="AE122" s="440"/>
      <c r="AF122" s="440"/>
      <c r="AG122" s="580" t="s">
        <v>491</v>
      </c>
      <c r="AH122" s="195"/>
      <c r="AI122" s="195"/>
      <c r="AJ122" s="195"/>
      <c r="AK122" s="195"/>
      <c r="AL122" s="195"/>
      <c r="AM122" s="195"/>
      <c r="AN122" s="195"/>
      <c r="AO122" s="195"/>
      <c r="AP122" s="195"/>
      <c r="AQ122" s="195"/>
      <c r="AR122" s="195"/>
      <c r="AS122" s="195"/>
      <c r="AT122" s="195"/>
      <c r="AU122" s="195"/>
      <c r="AV122" s="195"/>
      <c r="AW122" s="195"/>
      <c r="AX122" s="581"/>
    </row>
    <row r="123" spans="1:64" ht="15.75" customHeight="1">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6"/>
      <c r="AI123" s="276"/>
      <c r="AJ123" s="276"/>
      <c r="AK123" s="276"/>
      <c r="AL123" s="276"/>
      <c r="AM123" s="276"/>
      <c r="AN123" s="276"/>
      <c r="AO123" s="276"/>
      <c r="AP123" s="276"/>
      <c r="AQ123" s="276"/>
      <c r="AR123" s="276"/>
      <c r="AS123" s="276"/>
      <c r="AT123" s="276"/>
      <c r="AU123" s="276"/>
      <c r="AV123" s="276"/>
      <c r="AW123" s="276"/>
      <c r="AX123" s="583"/>
    </row>
    <row r="124" spans="1:64" ht="12" customHeight="1">
      <c r="A124" s="628"/>
      <c r="B124" s="629"/>
      <c r="C124" s="642" t="s">
        <v>490</v>
      </c>
      <c r="D124" s="643"/>
      <c r="E124" s="643"/>
      <c r="F124" s="643"/>
      <c r="G124" s="643"/>
      <c r="H124" s="643"/>
      <c r="I124" s="643"/>
      <c r="J124" s="643"/>
      <c r="K124" s="643"/>
      <c r="L124" s="643"/>
      <c r="M124" s="643"/>
      <c r="N124" s="643"/>
      <c r="O124" s="644"/>
      <c r="P124" s="651" t="s">
        <v>491</v>
      </c>
      <c r="Q124" s="651"/>
      <c r="R124" s="651"/>
      <c r="S124" s="652"/>
      <c r="T124" s="634" t="s">
        <v>491</v>
      </c>
      <c r="U124" s="304"/>
      <c r="V124" s="304"/>
      <c r="W124" s="304"/>
      <c r="X124" s="304"/>
      <c r="Y124" s="304"/>
      <c r="Z124" s="304"/>
      <c r="AA124" s="304"/>
      <c r="AB124" s="304"/>
      <c r="AC124" s="304"/>
      <c r="AD124" s="304"/>
      <c r="AE124" s="304"/>
      <c r="AF124" s="635"/>
      <c r="AG124" s="582"/>
      <c r="AH124" s="276"/>
      <c r="AI124" s="276"/>
      <c r="AJ124" s="276"/>
      <c r="AK124" s="276"/>
      <c r="AL124" s="276"/>
      <c r="AM124" s="276"/>
      <c r="AN124" s="276"/>
      <c r="AO124" s="276"/>
      <c r="AP124" s="276"/>
      <c r="AQ124" s="276"/>
      <c r="AR124" s="276"/>
      <c r="AS124" s="276"/>
      <c r="AT124" s="276"/>
      <c r="AU124" s="276"/>
      <c r="AV124" s="276"/>
      <c r="AW124" s="276"/>
      <c r="AX124" s="583"/>
    </row>
    <row r="125" spans="1:64" ht="12" customHeight="1">
      <c r="A125" s="630"/>
      <c r="B125" s="631"/>
      <c r="C125" s="645" t="s">
        <v>491</v>
      </c>
      <c r="D125" s="646"/>
      <c r="E125" s="646"/>
      <c r="F125" s="646"/>
      <c r="G125" s="646"/>
      <c r="H125" s="646"/>
      <c r="I125" s="646"/>
      <c r="J125" s="646"/>
      <c r="K125" s="646"/>
      <c r="L125" s="646"/>
      <c r="M125" s="646"/>
      <c r="N125" s="646"/>
      <c r="O125" s="647"/>
      <c r="P125" s="653" t="s">
        <v>491</v>
      </c>
      <c r="Q125" s="653"/>
      <c r="R125" s="653"/>
      <c r="S125" s="654"/>
      <c r="T125" s="436" t="s">
        <v>491</v>
      </c>
      <c r="U125" s="437"/>
      <c r="V125" s="437"/>
      <c r="W125" s="437"/>
      <c r="X125" s="437"/>
      <c r="Y125" s="437"/>
      <c r="Z125" s="437"/>
      <c r="AA125" s="437"/>
      <c r="AB125" s="437"/>
      <c r="AC125" s="437"/>
      <c r="AD125" s="437"/>
      <c r="AE125" s="437"/>
      <c r="AF125" s="438"/>
      <c r="AG125" s="584"/>
      <c r="AH125" s="197"/>
      <c r="AI125" s="197"/>
      <c r="AJ125" s="197"/>
      <c r="AK125" s="197"/>
      <c r="AL125" s="197"/>
      <c r="AM125" s="197"/>
      <c r="AN125" s="197"/>
      <c r="AO125" s="197"/>
      <c r="AP125" s="197"/>
      <c r="AQ125" s="197"/>
      <c r="AR125" s="197"/>
      <c r="AS125" s="197"/>
      <c r="AT125" s="197"/>
      <c r="AU125" s="197"/>
      <c r="AV125" s="197"/>
      <c r="AW125" s="197"/>
      <c r="AX125" s="533"/>
    </row>
    <row r="126" spans="1:64" ht="29.25" customHeight="1">
      <c r="A126" s="551" t="s">
        <v>58</v>
      </c>
      <c r="B126" s="552"/>
      <c r="C126" s="392" t="s">
        <v>64</v>
      </c>
      <c r="D126" s="574"/>
      <c r="E126" s="574"/>
      <c r="F126" s="575"/>
      <c r="G126" s="545" t="s">
        <v>492</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54" customHeight="1" thickBot="1">
      <c r="A127" s="553"/>
      <c r="B127" s="554"/>
      <c r="C127" s="361" t="s">
        <v>68</v>
      </c>
      <c r="D127" s="362"/>
      <c r="E127" s="362"/>
      <c r="F127" s="363"/>
      <c r="G127" s="364" t="s">
        <v>493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c r="A133" s="431"/>
      <c r="B133" s="432"/>
      <c r="C133" s="432"/>
      <c r="D133" s="432"/>
      <c r="E133" s="433"/>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88.5" customHeight="1" thickBot="1">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4" t="s">
        <v>224</v>
      </c>
      <c r="B137" s="405"/>
      <c r="C137" s="405"/>
      <c r="D137" s="405"/>
      <c r="E137" s="405"/>
      <c r="F137" s="405"/>
      <c r="G137" s="418">
        <v>183</v>
      </c>
      <c r="H137" s="419"/>
      <c r="I137" s="419"/>
      <c r="J137" s="419"/>
      <c r="K137" s="419"/>
      <c r="L137" s="419"/>
      <c r="M137" s="419"/>
      <c r="N137" s="419"/>
      <c r="O137" s="419"/>
      <c r="P137" s="420"/>
      <c r="Q137" s="405" t="s">
        <v>225</v>
      </c>
      <c r="R137" s="405"/>
      <c r="S137" s="405"/>
      <c r="T137" s="405"/>
      <c r="U137" s="405"/>
      <c r="V137" s="405"/>
      <c r="W137" s="418">
        <v>174</v>
      </c>
      <c r="X137" s="434"/>
      <c r="Y137" s="434"/>
      <c r="Z137" s="434"/>
      <c r="AA137" s="434"/>
      <c r="AB137" s="434"/>
      <c r="AC137" s="434"/>
      <c r="AD137" s="434"/>
      <c r="AE137" s="434"/>
      <c r="AF137" s="435"/>
      <c r="AG137" s="405" t="s">
        <v>226</v>
      </c>
      <c r="AH137" s="405"/>
      <c r="AI137" s="405"/>
      <c r="AJ137" s="405"/>
      <c r="AK137" s="405"/>
      <c r="AL137" s="405"/>
      <c r="AM137" s="401">
        <v>183</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1">
        <v>239</v>
      </c>
      <c r="H138" s="422"/>
      <c r="I138" s="422"/>
      <c r="J138" s="422"/>
      <c r="K138" s="422"/>
      <c r="L138" s="422"/>
      <c r="M138" s="422"/>
      <c r="N138" s="422"/>
      <c r="O138" s="422"/>
      <c r="P138" s="423"/>
      <c r="Q138" s="407" t="s">
        <v>228</v>
      </c>
      <c r="R138" s="407"/>
      <c r="S138" s="407"/>
      <c r="T138" s="407"/>
      <c r="U138" s="407"/>
      <c r="V138" s="407"/>
      <c r="W138" s="421">
        <v>236</v>
      </c>
      <c r="X138" s="576"/>
      <c r="Y138" s="576"/>
      <c r="Z138" s="576"/>
      <c r="AA138" s="576"/>
      <c r="AB138" s="576"/>
      <c r="AC138" s="576"/>
      <c r="AD138" s="576"/>
      <c r="AE138" s="576"/>
      <c r="AF138" s="577"/>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7" t="s">
        <v>34</v>
      </c>
      <c r="B178" s="538"/>
      <c r="C178" s="538"/>
      <c r="D178" s="538"/>
      <c r="E178" s="538"/>
      <c r="F178" s="539"/>
      <c r="G178" s="388" t="s">
        <v>494</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26"/>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v>5.0999999999999996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5.0999999999999996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40"/>
      <c r="C191" s="540"/>
      <c r="D191" s="540"/>
      <c r="E191" s="540"/>
      <c r="F191" s="541"/>
      <c r="G191" s="388" t="s">
        <v>495</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c r="A192" s="126"/>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v>29.2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29.2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40"/>
      <c r="C204" s="540"/>
      <c r="D204" s="540"/>
      <c r="E204" s="540"/>
      <c r="F204" s="541"/>
      <c r="G204" s="388" t="s">
        <v>496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c r="A205" s="126"/>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v>4.3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4.3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40"/>
      <c r="C217" s="540"/>
      <c r="D217" s="540"/>
      <c r="E217" s="540"/>
      <c r="F217" s="541"/>
      <c r="G217" s="388" t="s">
        <v>497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c r="A218" s="126"/>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c r="A219" s="126"/>
      <c r="B219" s="540"/>
      <c r="C219" s="540"/>
      <c r="D219" s="540"/>
      <c r="E219" s="540"/>
      <c r="F219" s="541"/>
      <c r="G219" s="97" t="s">
        <v>498</v>
      </c>
      <c r="H219" s="98"/>
      <c r="I219" s="98"/>
      <c r="J219" s="98"/>
      <c r="K219" s="99"/>
      <c r="L219" s="100" t="s">
        <v>503</v>
      </c>
      <c r="M219" s="101"/>
      <c r="N219" s="101"/>
      <c r="O219" s="101"/>
      <c r="P219" s="101"/>
      <c r="Q219" s="101"/>
      <c r="R219" s="101"/>
      <c r="S219" s="101"/>
      <c r="T219" s="101"/>
      <c r="U219" s="101"/>
      <c r="V219" s="101"/>
      <c r="W219" s="101"/>
      <c r="X219" s="102"/>
      <c r="Y219" s="103">
        <v>4.9400000000000004</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c r="A220" s="126"/>
      <c r="B220" s="540"/>
      <c r="C220" s="540"/>
      <c r="D220" s="540"/>
      <c r="E220" s="540"/>
      <c r="F220" s="541"/>
      <c r="G220" s="74" t="s">
        <v>499</v>
      </c>
      <c r="H220" s="75"/>
      <c r="I220" s="75"/>
      <c r="J220" s="75"/>
      <c r="K220" s="76"/>
      <c r="L220" s="77" t="s">
        <v>504</v>
      </c>
      <c r="M220" s="78"/>
      <c r="N220" s="78"/>
      <c r="O220" s="78"/>
      <c r="P220" s="78"/>
      <c r="Q220" s="78"/>
      <c r="R220" s="78"/>
      <c r="S220" s="78"/>
      <c r="T220" s="78"/>
      <c r="U220" s="78"/>
      <c r="V220" s="78"/>
      <c r="W220" s="78"/>
      <c r="X220" s="79"/>
      <c r="Y220" s="80">
        <v>1</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0"/>
      <c r="C221" s="540"/>
      <c r="D221" s="540"/>
      <c r="E221" s="540"/>
      <c r="F221" s="541"/>
      <c r="G221" s="74" t="s">
        <v>500</v>
      </c>
      <c r="H221" s="75"/>
      <c r="I221" s="75"/>
      <c r="J221" s="75"/>
      <c r="K221" s="76"/>
      <c r="L221" s="77" t="s">
        <v>505</v>
      </c>
      <c r="M221" s="78"/>
      <c r="N221" s="78"/>
      <c r="O221" s="78"/>
      <c r="P221" s="78"/>
      <c r="Q221" s="78"/>
      <c r="R221" s="78"/>
      <c r="S221" s="78"/>
      <c r="T221" s="78"/>
      <c r="U221" s="78"/>
      <c r="V221" s="78"/>
      <c r="W221" s="78"/>
      <c r="X221" s="79"/>
      <c r="Y221" s="80">
        <v>0.95</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0"/>
      <c r="C222" s="540"/>
      <c r="D222" s="540"/>
      <c r="E222" s="540"/>
      <c r="F222" s="541"/>
      <c r="G222" s="74" t="s">
        <v>501</v>
      </c>
      <c r="H222" s="75"/>
      <c r="I222" s="75"/>
      <c r="J222" s="75"/>
      <c r="K222" s="76"/>
      <c r="L222" s="77" t="s">
        <v>506</v>
      </c>
      <c r="M222" s="78"/>
      <c r="N222" s="78"/>
      <c r="O222" s="78"/>
      <c r="P222" s="78"/>
      <c r="Q222" s="78"/>
      <c r="R222" s="78"/>
      <c r="S222" s="78"/>
      <c r="T222" s="78"/>
      <c r="U222" s="78"/>
      <c r="V222" s="78"/>
      <c r="W222" s="78"/>
      <c r="X222" s="79"/>
      <c r="Y222" s="80">
        <v>0.75</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0"/>
      <c r="C223" s="540"/>
      <c r="D223" s="540"/>
      <c r="E223" s="540"/>
      <c r="F223" s="541"/>
      <c r="G223" s="74" t="s">
        <v>502</v>
      </c>
      <c r="H223" s="75"/>
      <c r="I223" s="75"/>
      <c r="J223" s="75"/>
      <c r="K223" s="76"/>
      <c r="L223" s="77" t="s">
        <v>507</v>
      </c>
      <c r="M223" s="78"/>
      <c r="N223" s="78"/>
      <c r="O223" s="78"/>
      <c r="P223" s="78"/>
      <c r="Q223" s="78"/>
      <c r="R223" s="78"/>
      <c r="S223" s="78"/>
      <c r="T223" s="78"/>
      <c r="U223" s="78"/>
      <c r="V223" s="78"/>
      <c r="W223" s="78"/>
      <c r="X223" s="79"/>
      <c r="Y223" s="80">
        <v>0.61119999999999997</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8.2512000000000008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c r="A236" s="112">
        <v>1</v>
      </c>
      <c r="B236" s="112">
        <v>1</v>
      </c>
      <c r="C236" s="113" t="s">
        <v>508</v>
      </c>
      <c r="D236" s="113"/>
      <c r="E236" s="113"/>
      <c r="F236" s="113"/>
      <c r="G236" s="113"/>
      <c r="H236" s="113"/>
      <c r="I236" s="113"/>
      <c r="J236" s="113"/>
      <c r="K236" s="113"/>
      <c r="L236" s="113"/>
      <c r="M236" s="113" t="s">
        <v>513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5.1242760000000001</v>
      </c>
      <c r="AL236" s="115"/>
      <c r="AM236" s="115"/>
      <c r="AN236" s="115"/>
      <c r="AO236" s="115"/>
      <c r="AP236" s="116"/>
      <c r="AQ236" s="117">
        <v>6</v>
      </c>
      <c r="AR236" s="113"/>
      <c r="AS236" s="113"/>
      <c r="AT236" s="113"/>
      <c r="AU236" s="114">
        <f>(5124276/5623781)*100</f>
        <v>91.117986280048953</v>
      </c>
      <c r="AV236" s="115"/>
      <c r="AW236" s="115"/>
      <c r="AX236" s="116"/>
    </row>
    <row r="237" spans="1:50" ht="30" customHeight="1">
      <c r="A237" s="112">
        <v>2</v>
      </c>
      <c r="B237" s="112">
        <v>1</v>
      </c>
      <c r="C237" s="113" t="s">
        <v>509</v>
      </c>
      <c r="D237" s="113"/>
      <c r="E237" s="113"/>
      <c r="F237" s="113"/>
      <c r="G237" s="113"/>
      <c r="H237" s="113"/>
      <c r="I237" s="113"/>
      <c r="J237" s="113"/>
      <c r="K237" s="113"/>
      <c r="L237" s="113"/>
      <c r="M237" s="113" t="s">
        <v>514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1.3608</v>
      </c>
      <c r="AL237" s="115"/>
      <c r="AM237" s="115"/>
      <c r="AN237" s="115"/>
      <c r="AO237" s="115"/>
      <c r="AP237" s="116"/>
      <c r="AQ237" s="117" t="s">
        <v>518</v>
      </c>
      <c r="AR237" s="113"/>
      <c r="AS237" s="113"/>
      <c r="AT237" s="113"/>
      <c r="AU237" s="114" t="s">
        <v>491</v>
      </c>
      <c r="AV237" s="115"/>
      <c r="AW237" s="115"/>
      <c r="AX237" s="116"/>
    </row>
    <row r="238" spans="1:50" ht="30" customHeight="1">
      <c r="A238" s="112">
        <v>3</v>
      </c>
      <c r="B238" s="112">
        <v>1</v>
      </c>
      <c r="C238" s="113" t="s">
        <v>510</v>
      </c>
      <c r="D238" s="113"/>
      <c r="E238" s="113"/>
      <c r="F238" s="113"/>
      <c r="G238" s="113"/>
      <c r="H238" s="113"/>
      <c r="I238" s="113"/>
      <c r="J238" s="113"/>
      <c r="K238" s="113"/>
      <c r="L238" s="113"/>
      <c r="M238" s="123" t="s">
        <v>515</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0.99967499999999998</v>
      </c>
      <c r="AL238" s="115"/>
      <c r="AM238" s="115"/>
      <c r="AN238" s="115"/>
      <c r="AO238" s="115"/>
      <c r="AP238" s="116"/>
      <c r="AQ238" s="117" t="s">
        <v>518</v>
      </c>
      <c r="AR238" s="113"/>
      <c r="AS238" s="113"/>
      <c r="AT238" s="113"/>
      <c r="AU238" s="114" t="s">
        <v>491</v>
      </c>
      <c r="AV238" s="115"/>
      <c r="AW238" s="115"/>
      <c r="AX238" s="116"/>
    </row>
    <row r="239" spans="1:50" ht="30" customHeight="1">
      <c r="A239" s="112">
        <v>4</v>
      </c>
      <c r="B239" s="112">
        <v>1</v>
      </c>
      <c r="C239" s="113" t="s">
        <v>511</v>
      </c>
      <c r="D239" s="113"/>
      <c r="E239" s="113"/>
      <c r="F239" s="113"/>
      <c r="G239" s="113"/>
      <c r="H239" s="113"/>
      <c r="I239" s="113"/>
      <c r="J239" s="113"/>
      <c r="K239" s="113"/>
      <c r="L239" s="113"/>
      <c r="M239" s="113" t="s">
        <v>516</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0.6048</v>
      </c>
      <c r="AL239" s="115"/>
      <c r="AM239" s="115"/>
      <c r="AN239" s="115"/>
      <c r="AO239" s="115"/>
      <c r="AP239" s="116"/>
      <c r="AQ239" s="117" t="s">
        <v>518</v>
      </c>
      <c r="AR239" s="113"/>
      <c r="AS239" s="113"/>
      <c r="AT239" s="113"/>
      <c r="AU239" s="114" t="s">
        <v>491</v>
      </c>
      <c r="AV239" s="115"/>
      <c r="AW239" s="115"/>
      <c r="AX239" s="116"/>
    </row>
    <row r="240" spans="1:50" ht="30" customHeight="1">
      <c r="A240" s="112">
        <v>5</v>
      </c>
      <c r="B240" s="112">
        <v>1</v>
      </c>
      <c r="C240" s="113" t="s">
        <v>512</v>
      </c>
      <c r="D240" s="113"/>
      <c r="E240" s="113"/>
      <c r="F240" s="113"/>
      <c r="G240" s="113"/>
      <c r="H240" s="113"/>
      <c r="I240" s="113"/>
      <c r="J240" s="113"/>
      <c r="K240" s="113"/>
      <c r="L240" s="113"/>
      <c r="M240" s="113" t="s">
        <v>517</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0.44</v>
      </c>
      <c r="AL240" s="115"/>
      <c r="AM240" s="115"/>
      <c r="AN240" s="115"/>
      <c r="AO240" s="115"/>
      <c r="AP240" s="116"/>
      <c r="AQ240" s="117" t="s">
        <v>518</v>
      </c>
      <c r="AR240" s="113"/>
      <c r="AS240" s="113"/>
      <c r="AT240" s="113"/>
      <c r="AU240" s="114" t="s">
        <v>491</v>
      </c>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30" customHeight="1">
      <c r="A269" s="112">
        <v>1</v>
      </c>
      <c r="B269" s="112">
        <v>1</v>
      </c>
      <c r="C269" s="113" t="s">
        <v>519</v>
      </c>
      <c r="D269" s="113"/>
      <c r="E269" s="113"/>
      <c r="F269" s="113"/>
      <c r="G269" s="113"/>
      <c r="H269" s="113"/>
      <c r="I269" s="113"/>
      <c r="J269" s="113"/>
      <c r="K269" s="113"/>
      <c r="L269" s="113"/>
      <c r="M269" s="113" t="s">
        <v>524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29.16</v>
      </c>
      <c r="AL269" s="115"/>
      <c r="AM269" s="115"/>
      <c r="AN269" s="115"/>
      <c r="AO269" s="115"/>
      <c r="AP269" s="116"/>
      <c r="AQ269" s="117">
        <v>1</v>
      </c>
      <c r="AR269" s="113"/>
      <c r="AS269" s="113"/>
      <c r="AT269" s="113"/>
      <c r="AU269" s="114">
        <f>(29160000/30022480)*100</f>
        <v>97.127219336976822</v>
      </c>
      <c r="AV269" s="115"/>
      <c r="AW269" s="115"/>
      <c r="AX269" s="116"/>
    </row>
    <row r="270" spans="1:50" ht="30" customHeight="1">
      <c r="A270" s="112">
        <v>2</v>
      </c>
      <c r="B270" s="112">
        <v>1</v>
      </c>
      <c r="C270" s="113" t="s">
        <v>520</v>
      </c>
      <c r="D270" s="113"/>
      <c r="E270" s="113"/>
      <c r="F270" s="113"/>
      <c r="G270" s="113"/>
      <c r="H270" s="113"/>
      <c r="I270" s="113"/>
      <c r="J270" s="113"/>
      <c r="K270" s="113"/>
      <c r="L270" s="113"/>
      <c r="M270" s="113" t="s">
        <v>525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12.96</v>
      </c>
      <c r="AL270" s="115"/>
      <c r="AM270" s="115"/>
      <c r="AN270" s="115"/>
      <c r="AO270" s="115"/>
      <c r="AP270" s="116"/>
      <c r="AQ270" s="117">
        <v>1</v>
      </c>
      <c r="AR270" s="113"/>
      <c r="AS270" s="113"/>
      <c r="AT270" s="113"/>
      <c r="AU270" s="114">
        <f>(12960000/13838881)*100</f>
        <v>93.649190277739947</v>
      </c>
      <c r="AV270" s="115"/>
      <c r="AW270" s="115"/>
      <c r="AX270" s="116"/>
    </row>
    <row r="271" spans="1:50" ht="30" customHeight="1">
      <c r="A271" s="112">
        <v>3</v>
      </c>
      <c r="B271" s="112">
        <v>1</v>
      </c>
      <c r="C271" s="113" t="s">
        <v>521</v>
      </c>
      <c r="D271" s="113"/>
      <c r="E271" s="113"/>
      <c r="F271" s="113"/>
      <c r="G271" s="113"/>
      <c r="H271" s="113"/>
      <c r="I271" s="113"/>
      <c r="J271" s="113"/>
      <c r="K271" s="113"/>
      <c r="L271" s="113"/>
      <c r="M271" s="113" t="s">
        <v>526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1.753071</v>
      </c>
      <c r="AL271" s="115"/>
      <c r="AM271" s="115"/>
      <c r="AN271" s="115"/>
      <c r="AO271" s="115"/>
      <c r="AP271" s="116"/>
      <c r="AQ271" s="117">
        <v>1</v>
      </c>
      <c r="AR271" s="113"/>
      <c r="AS271" s="113"/>
      <c r="AT271" s="113"/>
      <c r="AU271" s="114">
        <f>(1753071/1800000)*100</f>
        <v>97.392833333333328</v>
      </c>
      <c r="AV271" s="115"/>
      <c r="AW271" s="115"/>
      <c r="AX271" s="116"/>
    </row>
    <row r="272" spans="1:50" ht="30" customHeight="1">
      <c r="A272" s="112">
        <v>4</v>
      </c>
      <c r="B272" s="112">
        <v>1</v>
      </c>
      <c r="C272" s="113" t="s">
        <v>522</v>
      </c>
      <c r="D272" s="113"/>
      <c r="E272" s="113"/>
      <c r="F272" s="113"/>
      <c r="G272" s="113"/>
      <c r="H272" s="113"/>
      <c r="I272" s="113"/>
      <c r="J272" s="113"/>
      <c r="K272" s="113"/>
      <c r="L272" s="113"/>
      <c r="M272" s="113" t="s">
        <v>527</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0.9</v>
      </c>
      <c r="AL272" s="115"/>
      <c r="AM272" s="115"/>
      <c r="AN272" s="115"/>
      <c r="AO272" s="115"/>
      <c r="AP272" s="116"/>
      <c r="AQ272" s="117" t="s">
        <v>518</v>
      </c>
      <c r="AR272" s="113"/>
      <c r="AS272" s="113"/>
      <c r="AT272" s="113"/>
      <c r="AU272" s="114" t="s">
        <v>491</v>
      </c>
      <c r="AV272" s="115"/>
      <c r="AW272" s="115"/>
      <c r="AX272" s="116"/>
    </row>
    <row r="273" spans="1:50" ht="30" customHeight="1">
      <c r="A273" s="112">
        <v>5</v>
      </c>
      <c r="B273" s="112">
        <v>1</v>
      </c>
      <c r="C273" s="113" t="s">
        <v>523</v>
      </c>
      <c r="D273" s="113"/>
      <c r="E273" s="113"/>
      <c r="F273" s="113"/>
      <c r="G273" s="113"/>
      <c r="H273" s="113"/>
      <c r="I273" s="113"/>
      <c r="J273" s="113"/>
      <c r="K273" s="113"/>
      <c r="L273" s="113"/>
      <c r="M273" s="113" t="s">
        <v>528</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0.33911999999999998</v>
      </c>
      <c r="AL273" s="115"/>
      <c r="AM273" s="115"/>
      <c r="AN273" s="115"/>
      <c r="AO273" s="115"/>
      <c r="AP273" s="116"/>
      <c r="AQ273" s="117" t="s">
        <v>518</v>
      </c>
      <c r="AR273" s="113"/>
      <c r="AS273" s="113"/>
      <c r="AT273" s="113"/>
      <c r="AU273" s="114" t="s">
        <v>491</v>
      </c>
      <c r="AV273" s="115"/>
      <c r="AW273" s="115"/>
      <c r="AX273" s="116"/>
    </row>
    <row r="274" spans="1:50" ht="30" customHeight="1">
      <c r="A274" s="112">
        <v>6</v>
      </c>
      <c r="B274" s="112">
        <v>1</v>
      </c>
      <c r="C274" s="113" t="s">
        <v>509</v>
      </c>
      <c r="D274" s="113"/>
      <c r="E274" s="113"/>
      <c r="F274" s="113"/>
      <c r="G274" s="113"/>
      <c r="H274" s="113"/>
      <c r="I274" s="113"/>
      <c r="J274" s="113"/>
      <c r="K274" s="113"/>
      <c r="L274" s="113"/>
      <c r="M274" s="113" t="s">
        <v>529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0.229824</v>
      </c>
      <c r="AL274" s="115"/>
      <c r="AM274" s="115"/>
      <c r="AN274" s="115"/>
      <c r="AO274" s="115"/>
      <c r="AP274" s="116"/>
      <c r="AQ274" s="117" t="s">
        <v>518</v>
      </c>
      <c r="AR274" s="113"/>
      <c r="AS274" s="113"/>
      <c r="AT274" s="113"/>
      <c r="AU274" s="114" t="s">
        <v>491</v>
      </c>
      <c r="AV274" s="115"/>
      <c r="AW274" s="115"/>
      <c r="AX274" s="116"/>
    </row>
    <row r="275" spans="1:50" ht="30" customHeight="1">
      <c r="A275" s="112">
        <v>7</v>
      </c>
      <c r="B275" s="112">
        <v>1</v>
      </c>
      <c r="C275" s="113" t="s">
        <v>510</v>
      </c>
      <c r="D275" s="113"/>
      <c r="E275" s="113"/>
      <c r="F275" s="113"/>
      <c r="G275" s="113"/>
      <c r="H275" s="113"/>
      <c r="I275" s="113"/>
      <c r="J275" s="113"/>
      <c r="K275" s="113"/>
      <c r="L275" s="113"/>
      <c r="M275" s="113" t="s">
        <v>530</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7.0912000000000003E-2</v>
      </c>
      <c r="AL275" s="115"/>
      <c r="AM275" s="115"/>
      <c r="AN275" s="115"/>
      <c r="AO275" s="115"/>
      <c r="AP275" s="116"/>
      <c r="AQ275" s="117" t="s">
        <v>518</v>
      </c>
      <c r="AR275" s="113"/>
      <c r="AS275" s="113"/>
      <c r="AT275" s="113"/>
      <c r="AU275" s="114" t="s">
        <v>491</v>
      </c>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30" customHeight="1">
      <c r="A302" s="112">
        <v>1</v>
      </c>
      <c r="B302" s="112">
        <v>1</v>
      </c>
      <c r="C302" s="113" t="s">
        <v>508</v>
      </c>
      <c r="D302" s="113"/>
      <c r="E302" s="113"/>
      <c r="F302" s="113"/>
      <c r="G302" s="113"/>
      <c r="H302" s="113"/>
      <c r="I302" s="113"/>
      <c r="J302" s="113"/>
      <c r="K302" s="113"/>
      <c r="L302" s="113"/>
      <c r="M302" s="113" t="s">
        <v>536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4.2538989999999997</v>
      </c>
      <c r="AL302" s="115"/>
      <c r="AM302" s="115"/>
      <c r="AN302" s="115"/>
      <c r="AO302" s="115"/>
      <c r="AP302" s="116"/>
      <c r="AQ302" s="117">
        <v>2</v>
      </c>
      <c r="AR302" s="113"/>
      <c r="AS302" s="113"/>
      <c r="AT302" s="113"/>
      <c r="AU302" s="114">
        <f>(4253899/7372333)*100</f>
        <v>57.700852633759212</v>
      </c>
      <c r="AV302" s="115"/>
      <c r="AW302" s="115"/>
      <c r="AX302" s="116"/>
    </row>
    <row r="303" spans="1:50" ht="30" customHeight="1">
      <c r="A303" s="112">
        <v>2</v>
      </c>
      <c r="B303" s="112">
        <v>1</v>
      </c>
      <c r="C303" s="113" t="s">
        <v>531</v>
      </c>
      <c r="D303" s="113"/>
      <c r="E303" s="113"/>
      <c r="F303" s="113"/>
      <c r="G303" s="113"/>
      <c r="H303" s="113"/>
      <c r="I303" s="113"/>
      <c r="J303" s="113"/>
      <c r="K303" s="113"/>
      <c r="L303" s="113"/>
      <c r="M303" s="113" t="s">
        <v>537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0.996749</v>
      </c>
      <c r="AL303" s="115"/>
      <c r="AM303" s="115"/>
      <c r="AN303" s="115"/>
      <c r="AO303" s="115"/>
      <c r="AP303" s="116"/>
      <c r="AQ303" s="117" t="s">
        <v>518</v>
      </c>
      <c r="AR303" s="113"/>
      <c r="AS303" s="113"/>
      <c r="AT303" s="113"/>
      <c r="AU303" s="114" t="s">
        <v>491</v>
      </c>
      <c r="AV303" s="115"/>
      <c r="AW303" s="115"/>
      <c r="AX303" s="116"/>
    </row>
    <row r="304" spans="1:50" ht="30" customHeight="1">
      <c r="A304" s="112">
        <v>3</v>
      </c>
      <c r="B304" s="112">
        <v>1</v>
      </c>
      <c r="C304" s="113" t="s">
        <v>532</v>
      </c>
      <c r="D304" s="113"/>
      <c r="E304" s="113"/>
      <c r="F304" s="113"/>
      <c r="G304" s="113"/>
      <c r="H304" s="113"/>
      <c r="I304" s="113"/>
      <c r="J304" s="113"/>
      <c r="K304" s="113"/>
      <c r="L304" s="113"/>
      <c r="M304" s="113" t="s">
        <v>538</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0.98712</v>
      </c>
      <c r="AL304" s="115"/>
      <c r="AM304" s="115"/>
      <c r="AN304" s="115"/>
      <c r="AO304" s="115"/>
      <c r="AP304" s="116"/>
      <c r="AQ304" s="117" t="s">
        <v>518</v>
      </c>
      <c r="AR304" s="113"/>
      <c r="AS304" s="113"/>
      <c r="AT304" s="113"/>
      <c r="AU304" s="114" t="s">
        <v>491</v>
      </c>
      <c r="AV304" s="115"/>
      <c r="AW304" s="115"/>
      <c r="AX304" s="116"/>
    </row>
    <row r="305" spans="1:50" ht="30" customHeight="1">
      <c r="A305" s="112">
        <v>4</v>
      </c>
      <c r="B305" s="112">
        <v>1</v>
      </c>
      <c r="C305" s="113" t="s">
        <v>533</v>
      </c>
      <c r="D305" s="113"/>
      <c r="E305" s="113"/>
      <c r="F305" s="113"/>
      <c r="G305" s="113"/>
      <c r="H305" s="113"/>
      <c r="I305" s="113"/>
      <c r="J305" s="113"/>
      <c r="K305" s="113"/>
      <c r="L305" s="113"/>
      <c r="M305" s="113" t="s">
        <v>539</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0.96499999999999997</v>
      </c>
      <c r="AL305" s="115"/>
      <c r="AM305" s="115"/>
      <c r="AN305" s="115"/>
      <c r="AO305" s="115"/>
      <c r="AP305" s="116"/>
      <c r="AQ305" s="117" t="s">
        <v>518</v>
      </c>
      <c r="AR305" s="113"/>
      <c r="AS305" s="113"/>
      <c r="AT305" s="113"/>
      <c r="AU305" s="114" t="s">
        <v>491</v>
      </c>
      <c r="AV305" s="115"/>
      <c r="AW305" s="115"/>
      <c r="AX305" s="116"/>
    </row>
    <row r="306" spans="1:50" ht="30" customHeight="1">
      <c r="A306" s="112">
        <v>5</v>
      </c>
      <c r="B306" s="112">
        <v>1</v>
      </c>
      <c r="C306" s="113" t="s">
        <v>534</v>
      </c>
      <c r="D306" s="113"/>
      <c r="E306" s="113"/>
      <c r="F306" s="113"/>
      <c r="G306" s="113"/>
      <c r="H306" s="113"/>
      <c r="I306" s="113"/>
      <c r="J306" s="113"/>
      <c r="K306" s="113"/>
      <c r="L306" s="113"/>
      <c r="M306" s="113" t="s">
        <v>540</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0.32832</v>
      </c>
      <c r="AL306" s="115"/>
      <c r="AM306" s="115"/>
      <c r="AN306" s="115"/>
      <c r="AO306" s="115"/>
      <c r="AP306" s="116"/>
      <c r="AQ306" s="117" t="s">
        <v>518</v>
      </c>
      <c r="AR306" s="113"/>
      <c r="AS306" s="113"/>
      <c r="AT306" s="113"/>
      <c r="AU306" s="114" t="s">
        <v>491</v>
      </c>
      <c r="AV306" s="115"/>
      <c r="AW306" s="115"/>
      <c r="AX306" s="116"/>
    </row>
    <row r="307" spans="1:50" ht="30" customHeight="1">
      <c r="A307" s="112">
        <v>6</v>
      </c>
      <c r="B307" s="112">
        <v>1</v>
      </c>
      <c r="C307" s="113" t="s">
        <v>509</v>
      </c>
      <c r="D307" s="113"/>
      <c r="E307" s="113"/>
      <c r="F307" s="113"/>
      <c r="G307" s="113"/>
      <c r="H307" s="113"/>
      <c r="I307" s="113"/>
      <c r="J307" s="113"/>
      <c r="K307" s="113"/>
      <c r="L307" s="113"/>
      <c r="M307" s="113" t="s">
        <v>541</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0.1512</v>
      </c>
      <c r="AL307" s="115"/>
      <c r="AM307" s="115"/>
      <c r="AN307" s="115"/>
      <c r="AO307" s="115"/>
      <c r="AP307" s="116"/>
      <c r="AQ307" s="117" t="s">
        <v>518</v>
      </c>
      <c r="AR307" s="113"/>
      <c r="AS307" s="113"/>
      <c r="AT307" s="113"/>
      <c r="AU307" s="114" t="s">
        <v>491</v>
      </c>
      <c r="AV307" s="115"/>
      <c r="AW307" s="115"/>
      <c r="AX307" s="116"/>
    </row>
    <row r="308" spans="1:50" ht="30" customHeight="1">
      <c r="A308" s="112">
        <v>7</v>
      </c>
      <c r="B308" s="112">
        <v>1</v>
      </c>
      <c r="C308" s="113" t="s">
        <v>535</v>
      </c>
      <c r="D308" s="113"/>
      <c r="E308" s="113"/>
      <c r="F308" s="113"/>
      <c r="G308" s="113"/>
      <c r="H308" s="113"/>
      <c r="I308" s="113"/>
      <c r="J308" s="113"/>
      <c r="K308" s="113"/>
      <c r="L308" s="113"/>
      <c r="M308" s="113" t="s">
        <v>542</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2.7896000000000001E-2</v>
      </c>
      <c r="AL308" s="115"/>
      <c r="AM308" s="115"/>
      <c r="AN308" s="115"/>
      <c r="AO308" s="115"/>
      <c r="AP308" s="116"/>
      <c r="AQ308" s="117" t="s">
        <v>518</v>
      </c>
      <c r="AR308" s="113"/>
      <c r="AS308" s="113"/>
      <c r="AT308" s="113"/>
      <c r="AU308" s="114" t="s">
        <v>491</v>
      </c>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30" customHeight="1">
      <c r="A335" s="112">
        <v>1</v>
      </c>
      <c r="B335" s="112">
        <v>1</v>
      </c>
      <c r="C335" s="113" t="s">
        <v>543</v>
      </c>
      <c r="D335" s="113"/>
      <c r="E335" s="113"/>
      <c r="F335" s="113"/>
      <c r="G335" s="113"/>
      <c r="H335" s="113"/>
      <c r="I335" s="113"/>
      <c r="J335" s="113"/>
      <c r="K335" s="113"/>
      <c r="L335" s="113"/>
      <c r="M335" s="113" t="s">
        <v>548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8.2512000000000008</v>
      </c>
      <c r="AL335" s="115"/>
      <c r="AM335" s="115"/>
      <c r="AN335" s="115"/>
      <c r="AO335" s="115"/>
      <c r="AP335" s="116"/>
      <c r="AQ335" s="117">
        <v>3</v>
      </c>
      <c r="AR335" s="113"/>
      <c r="AS335" s="113"/>
      <c r="AT335" s="113"/>
      <c r="AU335" s="114">
        <f>(8251200/10447815)*100</f>
        <v>78.975364705443198</v>
      </c>
      <c r="AV335" s="115"/>
      <c r="AW335" s="115"/>
      <c r="AX335" s="116"/>
    </row>
    <row r="336" spans="1:50" ht="30" customHeight="1">
      <c r="A336" s="112">
        <v>2</v>
      </c>
      <c r="B336" s="112">
        <v>1</v>
      </c>
      <c r="C336" s="113" t="s">
        <v>531</v>
      </c>
      <c r="D336" s="113"/>
      <c r="E336" s="113"/>
      <c r="F336" s="113"/>
      <c r="G336" s="113"/>
      <c r="H336" s="113"/>
      <c r="I336" s="113"/>
      <c r="J336" s="113"/>
      <c r="K336" s="113"/>
      <c r="L336" s="113"/>
      <c r="M336" s="113" t="s">
        <v>549</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0.99575999999999998</v>
      </c>
      <c r="AL336" s="115"/>
      <c r="AM336" s="115"/>
      <c r="AN336" s="115"/>
      <c r="AO336" s="115"/>
      <c r="AP336" s="116"/>
      <c r="AQ336" s="117" t="s">
        <v>518</v>
      </c>
      <c r="AR336" s="113"/>
      <c r="AS336" s="113"/>
      <c r="AT336" s="113"/>
      <c r="AU336" s="114" t="s">
        <v>490</v>
      </c>
      <c r="AV336" s="115"/>
      <c r="AW336" s="115"/>
      <c r="AX336" s="116"/>
    </row>
    <row r="337" spans="1:50" ht="30" customHeight="1">
      <c r="A337" s="112">
        <v>3</v>
      </c>
      <c r="B337" s="112">
        <v>1</v>
      </c>
      <c r="C337" s="113" t="s">
        <v>531</v>
      </c>
      <c r="D337" s="113"/>
      <c r="E337" s="113"/>
      <c r="F337" s="113"/>
      <c r="G337" s="113"/>
      <c r="H337" s="113"/>
      <c r="I337" s="113"/>
      <c r="J337" s="113"/>
      <c r="K337" s="113"/>
      <c r="L337" s="113"/>
      <c r="M337" s="113" t="s">
        <v>550</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0.99306000000000005</v>
      </c>
      <c r="AL337" s="115"/>
      <c r="AM337" s="115"/>
      <c r="AN337" s="115"/>
      <c r="AO337" s="115"/>
      <c r="AP337" s="116"/>
      <c r="AQ337" s="117" t="s">
        <v>518</v>
      </c>
      <c r="AR337" s="113"/>
      <c r="AS337" s="113"/>
      <c r="AT337" s="113"/>
      <c r="AU337" s="114" t="s">
        <v>490</v>
      </c>
      <c r="AV337" s="115"/>
      <c r="AW337" s="115"/>
      <c r="AX337" s="116"/>
    </row>
    <row r="338" spans="1:50" ht="30" customHeight="1">
      <c r="A338" s="112">
        <v>4</v>
      </c>
      <c r="B338" s="112">
        <v>1</v>
      </c>
      <c r="C338" s="113" t="s">
        <v>544</v>
      </c>
      <c r="D338" s="113"/>
      <c r="E338" s="113"/>
      <c r="F338" s="113"/>
      <c r="G338" s="113"/>
      <c r="H338" s="113"/>
      <c r="I338" s="113"/>
      <c r="J338" s="113"/>
      <c r="K338" s="113"/>
      <c r="L338" s="113"/>
      <c r="M338" s="113" t="s">
        <v>551</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0.98819999999999997</v>
      </c>
      <c r="AL338" s="115"/>
      <c r="AM338" s="115"/>
      <c r="AN338" s="115"/>
      <c r="AO338" s="115"/>
      <c r="AP338" s="116"/>
      <c r="AQ338" s="117" t="s">
        <v>518</v>
      </c>
      <c r="AR338" s="113"/>
      <c r="AS338" s="113"/>
      <c r="AT338" s="113"/>
      <c r="AU338" s="114" t="s">
        <v>490</v>
      </c>
      <c r="AV338" s="115"/>
      <c r="AW338" s="115"/>
      <c r="AX338" s="116"/>
    </row>
    <row r="339" spans="1:50" ht="30" customHeight="1">
      <c r="A339" s="112">
        <v>5</v>
      </c>
      <c r="B339" s="112">
        <v>1</v>
      </c>
      <c r="C339" s="113" t="s">
        <v>531</v>
      </c>
      <c r="D339" s="113"/>
      <c r="E339" s="113"/>
      <c r="F339" s="113"/>
      <c r="G339" s="113"/>
      <c r="H339" s="113"/>
      <c r="I339" s="113"/>
      <c r="J339" s="113"/>
      <c r="K339" s="113"/>
      <c r="L339" s="113"/>
      <c r="M339" s="113" t="s">
        <v>552</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0.86939999999999995</v>
      </c>
      <c r="AL339" s="115"/>
      <c r="AM339" s="115"/>
      <c r="AN339" s="115"/>
      <c r="AO339" s="115"/>
      <c r="AP339" s="116"/>
      <c r="AQ339" s="117" t="s">
        <v>518</v>
      </c>
      <c r="AR339" s="113"/>
      <c r="AS339" s="113"/>
      <c r="AT339" s="113"/>
      <c r="AU339" s="114" t="s">
        <v>490</v>
      </c>
      <c r="AV339" s="115"/>
      <c r="AW339" s="115"/>
      <c r="AX339" s="116"/>
    </row>
    <row r="340" spans="1:50" ht="30" customHeight="1">
      <c r="A340" s="112">
        <v>6</v>
      </c>
      <c r="B340" s="112">
        <v>1</v>
      </c>
      <c r="C340" s="113" t="s">
        <v>545</v>
      </c>
      <c r="D340" s="113"/>
      <c r="E340" s="113"/>
      <c r="F340" s="113"/>
      <c r="G340" s="113"/>
      <c r="H340" s="113"/>
      <c r="I340" s="113"/>
      <c r="J340" s="113"/>
      <c r="K340" s="113"/>
      <c r="L340" s="113"/>
      <c r="M340" s="117" t="s">
        <v>578</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0.46007999999999999</v>
      </c>
      <c r="AL340" s="115"/>
      <c r="AM340" s="115"/>
      <c r="AN340" s="115"/>
      <c r="AO340" s="115"/>
      <c r="AP340" s="116"/>
      <c r="AQ340" s="117" t="s">
        <v>518</v>
      </c>
      <c r="AR340" s="113"/>
      <c r="AS340" s="113"/>
      <c r="AT340" s="113"/>
      <c r="AU340" s="114" t="s">
        <v>490</v>
      </c>
      <c r="AV340" s="115"/>
      <c r="AW340" s="115"/>
      <c r="AX340" s="116"/>
    </row>
    <row r="341" spans="1:50" ht="30" customHeight="1">
      <c r="A341" s="112">
        <v>7</v>
      </c>
      <c r="B341" s="112">
        <v>1</v>
      </c>
      <c r="C341" s="113" t="s">
        <v>546</v>
      </c>
      <c r="D341" s="113"/>
      <c r="E341" s="113"/>
      <c r="F341" s="113"/>
      <c r="G341" s="113"/>
      <c r="H341" s="113"/>
      <c r="I341" s="113"/>
      <c r="J341" s="113"/>
      <c r="K341" s="113"/>
      <c r="L341" s="113"/>
      <c r="M341" s="113" t="s">
        <v>553</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0.4</v>
      </c>
      <c r="AL341" s="115"/>
      <c r="AM341" s="115"/>
      <c r="AN341" s="115"/>
      <c r="AO341" s="115"/>
      <c r="AP341" s="116"/>
      <c r="AQ341" s="117">
        <v>11</v>
      </c>
      <c r="AR341" s="113"/>
      <c r="AS341" s="113"/>
      <c r="AT341" s="113"/>
      <c r="AU341" s="114">
        <f>(400000/1567776)*100</f>
        <v>25.513848917192249</v>
      </c>
      <c r="AV341" s="115"/>
      <c r="AW341" s="115"/>
      <c r="AX341" s="116"/>
    </row>
    <row r="342" spans="1:50" ht="30" customHeight="1">
      <c r="A342" s="112">
        <v>8</v>
      </c>
      <c r="B342" s="112">
        <v>1</v>
      </c>
      <c r="C342" s="113" t="s">
        <v>531</v>
      </c>
      <c r="D342" s="113"/>
      <c r="E342" s="113"/>
      <c r="F342" s="113"/>
      <c r="G342" s="113"/>
      <c r="H342" s="113"/>
      <c r="I342" s="113"/>
      <c r="J342" s="113"/>
      <c r="K342" s="113"/>
      <c r="L342" s="113"/>
      <c r="M342" s="113" t="s">
        <v>554</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0.3024</v>
      </c>
      <c r="AL342" s="115"/>
      <c r="AM342" s="115"/>
      <c r="AN342" s="115"/>
      <c r="AO342" s="115"/>
      <c r="AP342" s="116"/>
      <c r="AQ342" s="117" t="s">
        <v>518</v>
      </c>
      <c r="AR342" s="113"/>
      <c r="AS342" s="113"/>
      <c r="AT342" s="113"/>
      <c r="AU342" s="114" t="s">
        <v>490</v>
      </c>
      <c r="AV342" s="115"/>
      <c r="AW342" s="115"/>
      <c r="AX342" s="116"/>
    </row>
    <row r="343" spans="1:50" ht="30" customHeight="1">
      <c r="A343" s="112">
        <v>9</v>
      </c>
      <c r="B343" s="112">
        <v>1</v>
      </c>
      <c r="C343" s="113" t="s">
        <v>547</v>
      </c>
      <c r="D343" s="113"/>
      <c r="E343" s="113"/>
      <c r="F343" s="113"/>
      <c r="G343" s="113"/>
      <c r="H343" s="113"/>
      <c r="I343" s="113"/>
      <c r="J343" s="113"/>
      <c r="K343" s="113"/>
      <c r="L343" s="113"/>
      <c r="M343" s="117" t="s">
        <v>579</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0.13317399999999999</v>
      </c>
      <c r="AL343" s="115"/>
      <c r="AM343" s="115"/>
      <c r="AN343" s="115"/>
      <c r="AO343" s="115"/>
      <c r="AP343" s="116"/>
      <c r="AQ343" s="117" t="s">
        <v>518</v>
      </c>
      <c r="AR343" s="113"/>
      <c r="AS343" s="113"/>
      <c r="AT343" s="113"/>
      <c r="AU343" s="114" t="s">
        <v>490</v>
      </c>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35">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41:AX341 AU344:AX364">
    <cfRule type="expression" dxfId="841" priority="111">
      <formula>IF(AND(AU341&gt;=0, RIGHT(TEXT(AU341,"0.#"),1)&lt;&gt;"."),TRUE,FALSE)</formula>
    </cfRule>
    <cfRule type="expression" dxfId="840" priority="112">
      <formula>IF(AND(AU341&gt;=0, RIGHT(TEXT(AU341,"0.#"),1)="."),TRUE,FALSE)</formula>
    </cfRule>
    <cfRule type="expression" dxfId="839" priority="113">
      <formula>IF(AND(AU341&lt;0, RIGHT(TEXT(AU341,"0.#"),1)&lt;&gt;"."),TRUE,FALSE)</formula>
    </cfRule>
    <cfRule type="expression" dxfId="838" priority="114">
      <formula>IF(AND(AU341&lt;0, RIGHT(TEXT(AU341,"0.#"),1)="."),TRUE,FALSE)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68">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69:AX397">
    <cfRule type="expression" dxfId="829" priority="99">
      <formula>IF(AND(AU369&gt;=0, RIGHT(TEXT(AU369,"0.#"),1)&lt;&gt;"."),TRUE,FALSE)</formula>
    </cfRule>
    <cfRule type="expression" dxfId="828" priority="100">
      <formula>IF(AND(AU369&gt;=0, RIGHT(TEXT(AU369,"0.#"),1)="."),TRUE,FALSE)</formula>
    </cfRule>
    <cfRule type="expression" dxfId="827" priority="101">
      <formula>IF(AND(AU369&lt;0, RIGHT(TEXT(AU369,"0.#"),1)&lt;&gt;"."),TRUE,FALSE)</formula>
    </cfRule>
    <cfRule type="expression" dxfId="826" priority="102">
      <formula>IF(AND(AU369&lt;0, RIGHT(TEXT(AU369,"0.#"),1)="."),TRUE,FALSE)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E24:AX24 AJ23:AS23">
    <cfRule type="expression" dxfId="789" priority="61">
      <formula>IF(RIGHT(TEXT(AE23,"0.#"),1)=".",FALSE,TRUE)</formula>
    </cfRule>
    <cfRule type="expression" dxfId="788" priority="62">
      <formula>IF(RIGHT(TEXT(AE23,"0.#"),1)=".",TRUE,FALSE)</formula>
    </cfRule>
  </conditionalFormatting>
  <conditionalFormatting sqref="AE25:AS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U336:AX340">
    <cfRule type="expression" dxfId="751" priority="5">
      <formula>IF(AND(AU336&gt;=0, RIGHT(TEXT(AU336,"0.#"),1)&lt;&gt;"."),TRUE,FALSE)</formula>
    </cfRule>
    <cfRule type="expression" dxfId="750" priority="6">
      <formula>IF(AND(AU336&gt;=0, RIGHT(TEXT(AU336,"0.#"),1)="."),TRUE,FALSE)</formula>
    </cfRule>
    <cfRule type="expression" dxfId="749" priority="7">
      <formula>IF(AND(AU336&lt;0, RIGHT(TEXT(AU336,"0.#"),1)&lt;&gt;"."),TRUE,FALSE)</formula>
    </cfRule>
    <cfRule type="expression" dxfId="748" priority="8">
      <formula>IF(AND(AU336&lt;0, RIGHT(TEXT(AU336,"0.#"),1)="."),TRUE,FALSE)</formula>
    </cfRule>
  </conditionalFormatting>
  <conditionalFormatting sqref="AU342:AX343">
    <cfRule type="expression" dxfId="747" priority="1">
      <formula>IF(AND(AU342&gt;=0, RIGHT(TEXT(AU342,"0.#"),1)&lt;&gt;"."),TRUE,FALSE)</formula>
    </cfRule>
    <cfRule type="expression" dxfId="746" priority="2">
      <formula>IF(AND(AU342&gt;=0, RIGHT(TEXT(AU342,"0.#"),1)="."),TRUE,FALSE)</formula>
    </cfRule>
    <cfRule type="expression" dxfId="745" priority="3">
      <formula>IF(AND(AU342&lt;0, RIGHT(TEXT(AU342,"0.#"),1)&lt;&gt;"."),TRUE,FALSE)</formula>
    </cfRule>
    <cfRule type="expression" dxfId="744" priority="4">
      <formula>IF(AND(AU342&lt;0, RIGHT(TEXT(AU342,"0.#"),1)="."),TRUE,FALSE)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45</xdr:row>
                    <xdr:rowOff>28575</xdr:rowOff>
                  </from>
                  <to>
                    <xdr:col>48</xdr:col>
                    <xdr:colOff>85725</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464</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4" t="s">
        <v>34</v>
      </c>
      <c r="B2" s="695"/>
      <c r="C2" s="695"/>
      <c r="D2" s="695"/>
      <c r="E2" s="695"/>
      <c r="F2" s="696"/>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7"/>
      <c r="B15" s="698"/>
      <c r="C15" s="698"/>
      <c r="D15" s="698"/>
      <c r="E15" s="698"/>
      <c r="F15" s="699"/>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7"/>
      <c r="B28" s="698"/>
      <c r="C28" s="698"/>
      <c r="D28" s="698"/>
      <c r="E28" s="698"/>
      <c r="F28" s="699"/>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7"/>
      <c r="B41" s="698"/>
      <c r="C41" s="698"/>
      <c r="D41" s="698"/>
      <c r="E41" s="698"/>
      <c r="F41" s="699"/>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row r="55" spans="1:50" ht="30" customHeight="1">
      <c r="A55" s="694" t="s">
        <v>34</v>
      </c>
      <c r="B55" s="695"/>
      <c r="C55" s="695"/>
      <c r="D55" s="695"/>
      <c r="E55" s="695"/>
      <c r="F55" s="696"/>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7"/>
      <c r="B68" s="698"/>
      <c r="C68" s="698"/>
      <c r="D68" s="698"/>
      <c r="E68" s="698"/>
      <c r="F68" s="699"/>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7"/>
      <c r="B81" s="698"/>
      <c r="C81" s="698"/>
      <c r="D81" s="698"/>
      <c r="E81" s="698"/>
      <c r="F81" s="699"/>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7"/>
      <c r="B94" s="698"/>
      <c r="C94" s="698"/>
      <c r="D94" s="698"/>
      <c r="E94" s="698"/>
      <c r="F94" s="699"/>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row r="108" spans="1:50" ht="30" customHeight="1">
      <c r="A108" s="694" t="s">
        <v>34</v>
      </c>
      <c r="B108" s="695"/>
      <c r="C108" s="695"/>
      <c r="D108" s="695"/>
      <c r="E108" s="695"/>
      <c r="F108" s="696"/>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7"/>
      <c r="B121" s="698"/>
      <c r="C121" s="698"/>
      <c r="D121" s="698"/>
      <c r="E121" s="698"/>
      <c r="F121" s="699"/>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7"/>
      <c r="B134" s="698"/>
      <c r="C134" s="698"/>
      <c r="D134" s="698"/>
      <c r="E134" s="698"/>
      <c r="F134" s="699"/>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7"/>
      <c r="B147" s="698"/>
      <c r="C147" s="698"/>
      <c r="D147" s="698"/>
      <c r="E147" s="698"/>
      <c r="F147" s="699"/>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row r="161" spans="1:50" ht="30" customHeight="1">
      <c r="A161" s="694" t="s">
        <v>34</v>
      </c>
      <c r="B161" s="695"/>
      <c r="C161" s="695"/>
      <c r="D161" s="695"/>
      <c r="E161" s="695"/>
      <c r="F161" s="696"/>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7"/>
      <c r="B174" s="698"/>
      <c r="C174" s="698"/>
      <c r="D174" s="698"/>
      <c r="E174" s="698"/>
      <c r="F174" s="699"/>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7"/>
      <c r="B187" s="698"/>
      <c r="C187" s="698"/>
      <c r="D187" s="698"/>
      <c r="E187" s="698"/>
      <c r="F187" s="699"/>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7"/>
      <c r="B200" s="698"/>
      <c r="C200" s="698"/>
      <c r="D200" s="698"/>
      <c r="E200" s="698"/>
      <c r="F200" s="69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row r="214" spans="1:50" ht="30" customHeight="1">
      <c r="A214" s="712" t="s">
        <v>34</v>
      </c>
      <c r="B214" s="713"/>
      <c r="C214" s="713"/>
      <c r="D214" s="713"/>
      <c r="E214" s="713"/>
      <c r="F214" s="714"/>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7"/>
      <c r="B227" s="698"/>
      <c r="C227" s="698"/>
      <c r="D227" s="698"/>
      <c r="E227" s="698"/>
      <c r="F227" s="699"/>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7"/>
      <c r="B240" s="698"/>
      <c r="C240" s="698"/>
      <c r="D240" s="698"/>
      <c r="E240" s="698"/>
      <c r="F240" s="699"/>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7"/>
      <c r="B253" s="698"/>
      <c r="C253" s="698"/>
      <c r="D253" s="698"/>
      <c r="E253" s="698"/>
      <c r="F253" s="699"/>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2015-05-27T09:58:38Z</cp:lastPrinted>
  <dcterms:created xsi:type="dcterms:W3CDTF">2012-03-13T00:50:25Z</dcterms:created>
  <dcterms:modified xsi:type="dcterms:W3CDTF">2015-06-17T05:15:33Z</dcterms:modified>
</cp:coreProperties>
</file>