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40" yWindow="150" windowWidth="1365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 name="Sheet2" sheetId="9" r:id="rId7"/>
  </sheets>
  <definedNames>
    <definedName name="_xlnm.Print_Area" localSheetId="0">行政事業レビューシート!$A$1:$AX$463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240" i="3" l="1"/>
  <c r="AO240" i="3"/>
  <c r="AN240" i="3"/>
  <c r="AM240" i="3"/>
  <c r="AL240" i="3"/>
  <c r="AK240" i="3"/>
  <c r="AP239" i="3"/>
  <c r="AO239" i="3"/>
  <c r="AN239" i="3"/>
  <c r="AM239" i="3"/>
  <c r="AL239" i="3"/>
  <c r="AK239" i="3"/>
  <c r="AP238" i="3"/>
  <c r="AO238" i="3"/>
  <c r="AN238" i="3"/>
  <c r="AM238" i="3"/>
  <c r="AL238" i="3"/>
  <c r="AK238" i="3"/>
  <c r="AP236" i="3"/>
  <c r="AO236" i="3"/>
  <c r="AN236" i="3"/>
  <c r="AM236" i="3"/>
  <c r="AL236" i="3"/>
  <c r="AK236" i="3"/>
  <c r="AJ25" i="3" l="1"/>
  <c r="AE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<sst xmlns="http://schemas.openxmlformats.org/spreadsheetml/2006/main" count="1872" uniqueCount="602">
  <si>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</si>
  <si>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</si>
  <si>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</si>
  <si>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</si>
  <si>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</si>
  <si>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</si>
  <si>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</si>
  <si>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</si>
  <si>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</si>
  <si>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</si>
  <si>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</si>
  <si>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</si>
  <si>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</si>
  <si>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</si>
  <si>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</si>
  <si>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</si>
  <si>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</si>
  <si>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</si>
  <si>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</si>
  <si>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</si>
  <si>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</si>
  <si>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</si>
  <si>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</si>
  <si>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</si>
  <si>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</si>
  <si>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</si>
  <si>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</si>
  <si>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</si>
  <si>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</si>
  <si>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</si>
  <si>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</si>
  <si>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</si>
  <si>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</si>
  <si>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</si>
  <si>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</si>
  <si>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</si>
  <si>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</si>
  <si>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</si>
  <si>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</si>
  <si>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</si>
  <si>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</si>
  <si>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</si>
  <si>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</si>
  <si>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</si>
  <si>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</si>
  <si>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</si>
  <si>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</si>
  <si>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</si>
  <si>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</si>
  <si>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</si>
  <si>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</si>
  <si>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</si>
  <si>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</si>
  <si>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</si>
  <si>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</si>
  <si>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</si>
  <si>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</si>
  <si>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</si>
  <si>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</si>
  <si>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</si>
  <si>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</si>
  <si>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</si>
  <si>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</si>
  <si>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</si>
  <si>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</si>
  <si>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</si>
  <si>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</si>
  <si>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</si>
  <si>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</si>
  <si>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</si>
  <si>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</si>
  <si>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</si>
  <si>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</si>
  <si>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</si>
  <si>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</si>
  <si>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</si>
  <si>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</si>
  <si>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</si>
  <si>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</si>
  <si>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</si>
  <si>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</si>
  <si>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</si>
  <si>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</si>
  <si>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</si>
  <si>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</si>
  <si>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</si>
  <si>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</si>
  <si>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</si>
  <si>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</si>
  <si>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</si>
  <si>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</si>
  <si>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</si>
  <si>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</si>
  <si>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</si>
  <si>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</si>
  <si>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</si>
  <si>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</si>
  <si>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</si>
  <si>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</si>
  <si>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</si>
  <si>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</si>
  <si>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</si>
  <si>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</si>
  <si>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</si>
  <si>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</si>
  <si>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</si>
  <si>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</si>
  <si>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</si>
  <si>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</si>
  <si>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</si>
  <si>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</si>
  <si>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</si>
  <si>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</si>
  <si>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</si>
  <si>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</si>
  <si>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</si>
  <si>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</si>
  <si>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</si>
  <si>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</si>
  <si>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</si>
  <si>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</si>
  <si>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</si>
  <si>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</si>
  <si>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</si>
  <si>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</si>
  <si>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</si>
  <si>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</si>
  <si>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</si>
  <si>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</si>
  <si>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</si>
  <si>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</si>
  <si>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</si>
  <si>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</si>
  <si>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</si>
  <si>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</si>
  <si>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</si>
  <si>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</si>
  <si>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</si>
  <si>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</si>
  <si>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</si>
  <si>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</si>
  <si>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</si>
  <si>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</si>
  <si>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</si>
  <si>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</si>
  <si>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</si>
  <si>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</si>
  <si>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</si>
  <si>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</si>
  <si>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</si>
  <si>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</si>
  <si>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</si>
  <si>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</si>
  <si>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</si>
  <si>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</si>
  <si>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</si>
  <si>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</si>
  <si>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</si>
  <si>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</si>
  <si>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</si>
  <si>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</si>
  <si>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</si>
  <si>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</si>
  <si>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</si>
  <si>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</si>
  <si>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</si>
  <si>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</si>
  <si>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</si>
  <si>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</si>
  <si>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</si>
  <si>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</si>
  <si>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</si>
  <si>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</si>
  <si>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</si>
  <si>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</si>
  <si>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</si>
  <si>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</si>
  <si>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</si>
  <si>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</si>
  <si>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</si>
  <si>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</si>
  <si>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</si>
  <si>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</si>
  <si>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</si>
  <si>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</si>
  <si>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</si>
  <si>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</si>
  <si>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</si>
  <si>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</si>
  <si>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</si>
  <si>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</si>
  <si>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</si>
  <si>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</si>
  <si>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</si>
  <si>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</si>
  <si>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</si>
  <si>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</si>
  <si>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</si>
  <si>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</si>
  <si>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</si>
  <si>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</si>
  <si>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</si>
  <si>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</si>
  <si>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</si>
  <si>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</si>
  <si>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</si>
  <si>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</si>
  <si>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</si>
  <si>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</si>
  <si>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</si>
  <si>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</si>
  <si>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</si>
  <si>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</si>
  <si>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</si>
  <si>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</si>
  <si>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</si>
  <si>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</si>
  <si>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</si>
  <si>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</si>
  <si>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</si>
  <si>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</si>
  <si>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</si>
  <si>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</si>
  <si>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</si>
  <si>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</si>
  <si>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</si>
  <si>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</si>
  <si>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</si>
  <si>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</si>
  <si>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</si>
  <si>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</si>
  <si>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</si>
  <si>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</si>
  <si>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</si>
  <si>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</si>
  <si>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</si>
  <si>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</si>
  <si>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</si>
  <si>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</si>
  <si>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</si>
  <si>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</si>
  <si>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</si>
  <si>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</si>
  <si>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</si>
  <si>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</si>
  <si>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</si>
  <si>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</si>
  <si>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</si>
  <si>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</si>
  <si>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</si>
  <si>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</si>
  <si>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</si>
  <si>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</si>
  <si>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</si>
  <si>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</si>
  <si>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</si>
  <si>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</si>
  <si>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</si>
  <si>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</si>
  <si>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</si>
  <si>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</si>
  <si>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</si>
  <si>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</si>
  <si>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</si>
  <si>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</si>
  <si>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</si>
  <si>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</si>
  <si>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</si>
  <si>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</si>
  <si>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</si>
  <si>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</si>
  <si>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</si>
  <si>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</si>
  <si>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</si>
  <si>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</si>
  <si>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</si>
  <si>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</si>
  <si>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</si>
  <si>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</si>
  <si>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</si>
  <si>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</si>
  <si>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</si>
  <si>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</si>
  <si>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</si>
  <si>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</si>
  <si>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</si>
  <si>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</si>
  <si>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</si>
  <si>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</si>
  <si>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</si>
  <si>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</si>
  <si>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</si>
  <si>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</si>
  <si>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</si>
  <si>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</si>
  <si>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</si>
  <si>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</si>
  <si>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</si>
  <si>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</si>
  <si>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</si>
  <si>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</si>
  <si>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</si>
  <si>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</si>
  <si>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</si>
  <si>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</si>
  <si>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</si>
  <si>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</si>
  <si>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</si>
  <si>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</si>
  <si>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</si>
  <si>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</si>
  <si>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</si>
  <si>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</si>
  <si>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</si>
  <si>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</si>
  <si>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</si>
  <si>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</si>
  <si>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</si>
  <si>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</si>
  <si>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</si>
  <si>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</si>
  <si>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</si>
  <si>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</si>
  <si>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</si>
  <si>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</si>
  <si>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</si>
  <si>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</si>
  <si>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</si>
  <si>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</si>
  <si>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</si>
  <si>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</si>
  <si>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</si>
  <si>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</si>
  <si>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</si>
  <si>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</si>
  <si>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</si>
  <si>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</si>
  <si>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</si>
  <si>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</si>
  <si>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</si>
  <si>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</si>
  <si>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</si>
  <si>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</si>
  <si>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</si>
  <si>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</si>
  <si>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</si>
  <si>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</si>
  <si>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</si>
  <si>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</si>
  <si>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</si>
  <si>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</si>
  <si>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</si>
  <si>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</si>
  <si>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</si>
  <si>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</si>
  <si>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</si>
  <si>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</si>
  <si>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</si>
  <si>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</si>
  <si>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</si>
  <si>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</si>
  <si>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</si>
  <si>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</si>
  <si>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</si>
  <si>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</si>
  <si>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</si>
  <si>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</si>
  <si>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</si>
  <si>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</si>
  <si>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</si>
  <si>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</si>
  <si>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</si>
  <si>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</si>
  <si>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</si>
  <si>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</si>
  <si>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</si>
  <si>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</si>
  <si>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</si>
  <si>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</si>
  <si>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</si>
  <si>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</si>
  <si>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</si>
  <si>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</si>
  <si>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</si>
  <si>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</si>
  <si>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</si>
  <si>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</si>
  <si>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</si>
  <si>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</si>
  <si>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</si>
  <si>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</si>
  <si>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</si>
  <si>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</si>
  <si>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</si>
  <si>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</si>
  <si>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</si>
  <si>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</si>
  <si>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</si>
  <si>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</si>
  <si>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</si>
  <si>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</si>
  <si>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</si>
  <si>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</si>
  <si>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</si>
  <si>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</si>
  <si>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</si>
  <si>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</si>
  <si>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</si>
  <si>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</si>
  <si>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</si>
  <si>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</si>
  <si>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</si>
  <si>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</si>
  <si>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</si>
  <si>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</si>
  <si>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</si>
  <si>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</si>
  <si>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</si>
  <si>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</si>
  <si>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</si>
  <si>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</si>
  <si>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</si>
  <si>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</si>
  <si>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</si>
  <si>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</si>
  <si>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</si>
  <si>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</si>
  <si>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</si>
  <si>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</si>
  <si>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</si>
  <si>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</si>
  <si>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</si>
  <si>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</si>
  <si>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</si>
  <si>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</si>
  <si>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</si>
  <si>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</si>
  <si>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</si>
  <si>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</si>
  <si>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</si>
  <si>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</si>
  <si>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</si>
  <si>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</si>
  <si>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</si>
  <si>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</si>
  <si>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</si>
  <si>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</si>
  <si>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</si>
  <si>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</si>
  <si>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</si>
  <si>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</si>
  <si>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</si>
  <si>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</si>
  <si>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</si>
  <si>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</si>
  <si>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</si>
  <si>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</si>
  <si>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</si>
  <si>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</si>
  <si>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</si>
  <si>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</si>
  <si>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</si>
  <si>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</si>
  <si>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</si>
  <si>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</si>
  <si>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</si>
  <si>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</si>
  <si>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</si>
  <si>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日光国立公園「那須平成の森」管理運営体制構築事業</t>
    <phoneticPr fontId="5"/>
  </si>
  <si>
    <t>○</t>
  </si>
  <si>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</si>
  <si>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</si>
  <si>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phoneticPr fontId="5"/>
  </si>
  <si>
    <t>5.生物多様性の保全と自然との共生の推進
5-2 自然環境の保全・再生</t>
    <phoneticPr fontId="5"/>
  </si>
  <si>
    <t>生物多様性国家戦略2012-2020</t>
    <rPh sb="0" eb="2">
      <t>セイブツ</t>
    </rPh>
    <rPh sb="2" eb="5">
      <t>タヨウセイ</t>
    </rPh>
    <rPh sb="5" eb="7">
      <t>コッカ</t>
    </rPh>
    <rPh sb="7" eb="9">
      <t>センリャク</t>
    </rPh>
    <phoneticPr fontId="5"/>
  </si>
  <si>
    <t>自然公園法第１条、第３条等</t>
    <phoneticPr fontId="5"/>
  </si>
  <si>
    <t xml:space="preserve"> 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</si>
  <si>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 xml:space="preserve">  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</si>
  <si>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アンケートによる満足度</t>
    <rPh sb="8" eb="11">
      <t>マンゾクド</t>
    </rPh>
    <phoneticPr fontId="5"/>
  </si>
  <si>
    <t>人</t>
    <rPh sb="0" eb="1">
      <t>ニン</t>
    </rPh>
    <phoneticPr fontId="5"/>
  </si>
  <si>
    <t>那須平成の森ガイドウォーク参加者アンケートの満足度　７段階評価の上位２評価の合計が１００％以上</t>
    <rPh sb="0" eb="2">
      <t>ナス</t>
    </rPh>
    <rPh sb="2" eb="4">
      <t>ヘイセイ</t>
    </rPh>
    <rPh sb="5" eb="6">
      <t>モリ</t>
    </rPh>
    <rPh sb="13" eb="15">
      <t>サンカ</t>
    </rPh>
    <rPh sb="15" eb="16">
      <t>シャ</t>
    </rPh>
    <rPh sb="22" eb="25">
      <t>マンゾクド</t>
    </rPh>
    <rPh sb="27" eb="29">
      <t>ダンカイ</t>
    </rPh>
    <rPh sb="29" eb="31">
      <t>ヒョウカ</t>
    </rPh>
    <rPh sb="32" eb="34">
      <t>ジョウイ</t>
    </rPh>
    <rPh sb="35" eb="37">
      <t>ヒョウカ</t>
    </rPh>
    <rPh sb="38" eb="40">
      <t>ゴウケイ</t>
    </rPh>
    <rPh sb="45" eb="47">
      <t>イジョウ</t>
    </rPh>
    <phoneticPr fontId="5"/>
  </si>
  <si>
    <t>ミニガイド・ガイドウォークの参加人数（合計）</t>
    <phoneticPr fontId="5"/>
  </si>
  <si>
    <t>・各年度の執行額を「ｘ」、ミニガイド・ガイドウォークの参加人数を「y」とし、参加者一人を満足させるためのコスト「ｘ/y」を算出する。</t>
    <rPh sb="38" eb="41">
      <t>サンカシャ</t>
    </rPh>
    <rPh sb="41" eb="43">
      <t>ヒトリ</t>
    </rPh>
    <rPh sb="44" eb="46">
      <t>マンゾク</t>
    </rPh>
    <phoneticPr fontId="5"/>
  </si>
  <si>
    <t>環境保全調査費</t>
    <rPh sb="0" eb="2">
      <t>カンキョウ</t>
    </rPh>
    <rPh sb="2" eb="4">
      <t>ホゼン</t>
    </rPh>
    <rPh sb="4" eb="6">
      <t>チョウサ</t>
    </rPh>
    <rPh sb="6" eb="7">
      <t>ヒ</t>
    </rPh>
    <phoneticPr fontId="5"/>
  </si>
  <si>
    <t>△</t>
  </si>
  <si>
    <t>‐</t>
  </si>
  <si>
    <t>地方環境事務所にて適切に執行されている。</t>
    <rPh sb="0" eb="2">
      <t>チホウ</t>
    </rPh>
    <rPh sb="2" eb="4">
      <t>カンキョウ</t>
    </rPh>
    <rPh sb="4" eb="6">
      <t>ジム</t>
    </rPh>
    <rPh sb="6" eb="7">
      <t>ショ</t>
    </rPh>
    <rPh sb="9" eb="11">
      <t>テキセツ</t>
    </rPh>
    <rPh sb="12" eb="14">
      <t>シッコウ</t>
    </rPh>
    <phoneticPr fontId="5"/>
  </si>
  <si>
    <t>市場化テストにより、官民競争入札等監理委員会等の指摘を踏まえながら、利用者アンケート等を通じ、国民や社会のニーズを汲み上げている。</t>
    <rPh sb="0" eb="3">
      <t>シジョウカ</t>
    </rPh>
    <rPh sb="10" eb="12">
      <t>カンミン</t>
    </rPh>
    <rPh sb="12" eb="14">
      <t>キョウソウ</t>
    </rPh>
    <rPh sb="14" eb="16">
      <t>ニュウサツ</t>
    </rPh>
    <rPh sb="16" eb="17">
      <t>トウ</t>
    </rPh>
    <rPh sb="17" eb="19">
      <t>カンリ</t>
    </rPh>
    <rPh sb="19" eb="22">
      <t>イインカイ</t>
    </rPh>
    <rPh sb="22" eb="23">
      <t>トウ</t>
    </rPh>
    <rPh sb="24" eb="26">
      <t>シテキ</t>
    </rPh>
    <rPh sb="27" eb="28">
      <t>フ</t>
    </rPh>
    <rPh sb="34" eb="37">
      <t>リヨウシャ</t>
    </rPh>
    <rPh sb="42" eb="43">
      <t>トウ</t>
    </rPh>
    <rPh sb="44" eb="45">
      <t>ツウ</t>
    </rPh>
    <rPh sb="47" eb="49">
      <t>コクミン</t>
    </rPh>
    <rPh sb="50" eb="52">
      <t>シャカイ</t>
    </rPh>
    <rPh sb="57" eb="58">
      <t>ク</t>
    </rPh>
    <rPh sb="59" eb="60">
      <t>ア</t>
    </rPh>
    <phoneticPr fontId="5"/>
  </si>
  <si>
    <t>「那須平成の森」は、環境省所管地であるとともに、都心からも近く、年間13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</si>
  <si>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rPh sb="87" eb="89">
      <t>シゼン</t>
    </rPh>
    <rPh sb="89" eb="91">
      <t>カンキョウ</t>
    </rPh>
    <rPh sb="105" eb="106">
      <t>ア</t>
    </rPh>
    <rPh sb="109" eb="110">
      <t>オコナ</t>
    </rPh>
    <rPh sb="117" eb="119">
      <t>テキセツ</t>
    </rPh>
    <rPh sb="121" eb="123">
      <t>ユウセン</t>
    </rPh>
    <rPh sb="123" eb="124">
      <t>ド</t>
    </rPh>
    <rPh sb="125" eb="126">
      <t>タカ</t>
    </rPh>
    <phoneticPr fontId="5"/>
  </si>
  <si>
    <t>市場化テストにより、官民競争入札等監理委員会に承認された入札実施要項に基づき、総合評価方式により実施するものであり、妥当である。</t>
    <rPh sb="23" eb="25">
      <t>ショウニン</t>
    </rPh>
    <rPh sb="28" eb="30">
      <t>ニュウサツ</t>
    </rPh>
    <rPh sb="30" eb="32">
      <t>ジッシ</t>
    </rPh>
    <rPh sb="32" eb="34">
      <t>ヨウコウ</t>
    </rPh>
    <rPh sb="35" eb="36">
      <t>モト</t>
    </rPh>
    <rPh sb="39" eb="43">
      <t>ソウゴウヒョウカ</t>
    </rPh>
    <rPh sb="43" eb="45">
      <t>ホウシキ</t>
    </rPh>
    <rPh sb="48" eb="50">
      <t>ジッシ</t>
    </rPh>
    <rPh sb="58" eb="60">
      <t>ダトウ</t>
    </rPh>
    <phoneticPr fontId="5"/>
  </si>
  <si>
    <t>－</t>
    <phoneticPr fontId="5"/>
  </si>
  <si>
    <t>自然環境モニタリングと自然体験活動に必要な経費に限定されている。</t>
    <rPh sb="18" eb="20">
      <t>ヒツヨウ</t>
    </rPh>
    <rPh sb="21" eb="23">
      <t>ケイヒ</t>
    </rPh>
    <rPh sb="24" eb="26">
      <t>ゲンテイ</t>
    </rPh>
    <phoneticPr fontId="5"/>
  </si>
  <si>
    <t>アンケート結果による満足度は安定して高く、かつ年々上昇していることから、順当である。</t>
    <rPh sb="5" eb="7">
      <t>ケッカ</t>
    </rPh>
    <rPh sb="10" eb="13">
      <t>マンゾクド</t>
    </rPh>
    <rPh sb="14" eb="16">
      <t>アンテイ</t>
    </rPh>
    <rPh sb="18" eb="19">
      <t>タカ</t>
    </rPh>
    <rPh sb="23" eb="25">
      <t>ネンネン</t>
    </rPh>
    <rPh sb="25" eb="27">
      <t>ジョウショウ</t>
    </rPh>
    <rPh sb="36" eb="38">
      <t>ジュントウ</t>
    </rPh>
    <phoneticPr fontId="5"/>
  </si>
  <si>
    <t>地域の関係者との協議のもと、もっとも効果的かつ低コストな方法が採用されている。</t>
    <rPh sb="0" eb="2">
      <t>チイキ</t>
    </rPh>
    <rPh sb="3" eb="6">
      <t>カンケイシャ</t>
    </rPh>
    <rPh sb="8" eb="10">
      <t>キョウギ</t>
    </rPh>
    <rPh sb="18" eb="21">
      <t>コウカテキ</t>
    </rPh>
    <rPh sb="23" eb="24">
      <t>テイ</t>
    </rPh>
    <rPh sb="28" eb="30">
      <t>ホウホウ</t>
    </rPh>
    <rPh sb="31" eb="33">
      <t>サイヨウ</t>
    </rPh>
    <phoneticPr fontId="5"/>
  </si>
  <si>
    <t>見込みに見合ったものとなっている。</t>
    <rPh sb="0" eb="2">
      <t>ミコ</t>
    </rPh>
    <rPh sb="4" eb="6">
      <t>ミア</t>
    </rPh>
    <phoneticPr fontId="5"/>
  </si>
  <si>
    <t>モニタリング結果は自然解説に活用され、より満足度の高く、かつ自然環境への影響を抑えたプログラムの実施につながっている。</t>
    <rPh sb="6" eb="8">
      <t>ケッカ</t>
    </rPh>
    <rPh sb="9" eb="11">
      <t>シゼン</t>
    </rPh>
    <rPh sb="11" eb="13">
      <t>カイセツ</t>
    </rPh>
    <rPh sb="14" eb="16">
      <t>カツヨウ</t>
    </rPh>
    <rPh sb="21" eb="24">
      <t>マンゾクド</t>
    </rPh>
    <rPh sb="25" eb="26">
      <t>タカ</t>
    </rPh>
    <rPh sb="30" eb="32">
      <t>シゼン</t>
    </rPh>
    <rPh sb="32" eb="34">
      <t>カンキョウ</t>
    </rPh>
    <rPh sb="36" eb="38">
      <t>エイキョウ</t>
    </rPh>
    <rPh sb="39" eb="40">
      <t>オサ</t>
    </rPh>
    <rPh sb="48" eb="50">
      <t>ジッシ</t>
    </rPh>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</si>
  <si>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替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t>
    <rPh sb="0" eb="2">
      <t>ニッコウ</t>
    </rPh>
    <rPh sb="2" eb="6">
      <t>コクリツコウエン</t>
    </rPh>
    <rPh sb="7" eb="9">
      <t>ナス</t>
    </rPh>
    <rPh sb="9" eb="11">
      <t>ヘイセイ</t>
    </rPh>
    <rPh sb="12" eb="13">
      <t>モリ</t>
    </rPh>
    <rPh sb="19" eb="20">
      <t>ユタ</t>
    </rPh>
    <rPh sb="22" eb="24">
      <t>シゼン</t>
    </rPh>
    <rPh sb="25" eb="27">
      <t>イジ</t>
    </rPh>
    <rPh sb="31" eb="33">
      <t>コクミン</t>
    </rPh>
    <rPh sb="34" eb="36">
      <t>シゼン</t>
    </rPh>
    <rPh sb="37" eb="39">
      <t>チョクセツ</t>
    </rPh>
    <rPh sb="44" eb="45">
      <t>バ</t>
    </rPh>
    <rPh sb="49" eb="51">
      <t>ナス</t>
    </rPh>
    <rPh sb="51" eb="54">
      <t>ゴヨウテイ</t>
    </rPh>
    <rPh sb="54" eb="56">
      <t>ヨウチ</t>
    </rPh>
    <rPh sb="57" eb="59">
      <t>イチブ</t>
    </rPh>
    <rPh sb="60" eb="62">
      <t>カツヨウ</t>
    </rPh>
    <rPh sb="72" eb="74">
      <t>テンノウ</t>
    </rPh>
    <rPh sb="74" eb="76">
      <t>ヘイカ</t>
    </rPh>
    <rPh sb="78" eb="79">
      <t>カンガ</t>
    </rPh>
    <rPh sb="81" eb="82">
      <t>ウ</t>
    </rPh>
    <rPh sb="85" eb="87">
      <t>ヘイセイ</t>
    </rPh>
    <rPh sb="89" eb="90">
      <t>ネン</t>
    </rPh>
    <rPh sb="91" eb="92">
      <t>ツキ</t>
    </rPh>
    <rPh sb="93" eb="96">
      <t>クナイチョウ</t>
    </rPh>
    <rPh sb="98" eb="101">
      <t>カンキョウショウ</t>
    </rPh>
    <rPh sb="102" eb="104">
      <t>ショカン</t>
    </rPh>
    <rPh sb="104" eb="105">
      <t>ガ</t>
    </rPh>
    <rPh sb="116" eb="118">
      <t>ナス</t>
    </rPh>
    <rPh sb="118" eb="120">
      <t>ヘイセイ</t>
    </rPh>
    <rPh sb="121" eb="122">
      <t>モリ</t>
    </rPh>
    <rPh sb="124" eb="126">
      <t>ニッコウ</t>
    </rPh>
    <rPh sb="126" eb="128">
      <t>コクリツ</t>
    </rPh>
    <rPh sb="174" eb="175">
      <t>カ</t>
    </rPh>
    <phoneticPr fontId="5"/>
  </si>
  <si>
    <t>平成２３年５月の開園以来、毎年１３万人を超える多くの国民が来園している状況を鑑み、国として自然環境を引き続き保全し、国民が自然に直接ふれあえる場を今後も提供していくことが重要。</t>
    <rPh sb="0" eb="2">
      <t>ヘイセイ</t>
    </rPh>
    <rPh sb="4" eb="5">
      <t>ネン</t>
    </rPh>
    <rPh sb="6" eb="7">
      <t>ツキ</t>
    </rPh>
    <rPh sb="8" eb="10">
      <t>カイエン</t>
    </rPh>
    <rPh sb="10" eb="12">
      <t>イライ</t>
    </rPh>
    <rPh sb="13" eb="15">
      <t>マイトシ</t>
    </rPh>
    <rPh sb="17" eb="19">
      <t>マンニン</t>
    </rPh>
    <rPh sb="20" eb="21">
      <t>コ</t>
    </rPh>
    <rPh sb="23" eb="24">
      <t>オオ</t>
    </rPh>
    <rPh sb="26" eb="28">
      <t>コクミン</t>
    </rPh>
    <rPh sb="29" eb="31">
      <t>ライエン</t>
    </rPh>
    <rPh sb="35" eb="37">
      <t>ジョウキョウ</t>
    </rPh>
    <rPh sb="38" eb="39">
      <t>カンガ</t>
    </rPh>
    <rPh sb="41" eb="42">
      <t>クニ</t>
    </rPh>
    <rPh sb="45" eb="47">
      <t>シゼン</t>
    </rPh>
    <rPh sb="47" eb="49">
      <t>カンキョウ</t>
    </rPh>
    <rPh sb="50" eb="51">
      <t>ヒ</t>
    </rPh>
    <rPh sb="52" eb="53">
      <t>ツヅ</t>
    </rPh>
    <rPh sb="54" eb="56">
      <t>ホゼン</t>
    </rPh>
    <rPh sb="58" eb="60">
      <t>コクミン</t>
    </rPh>
    <rPh sb="61" eb="63">
      <t>シゼン</t>
    </rPh>
    <rPh sb="64" eb="66">
      <t>チョクセツ</t>
    </rPh>
    <rPh sb="71" eb="72">
      <t>バ</t>
    </rPh>
    <rPh sb="73" eb="75">
      <t>コンゴ</t>
    </rPh>
    <rPh sb="76" eb="78">
      <t>テイキョウ</t>
    </rPh>
    <rPh sb="85" eb="87">
      <t>ジュウヨウ</t>
    </rPh>
    <phoneticPr fontId="5"/>
  </si>
  <si>
    <t>新２３－０１１</t>
    <phoneticPr fontId="5"/>
  </si>
  <si>
    <t>環境省</t>
    <rPh sb="0" eb="3">
      <t>カン</t>
    </rPh>
    <phoneticPr fontId="5"/>
  </si>
  <si>
    <t>公益財団法人キープ協会</t>
    <phoneticPr fontId="5"/>
  </si>
  <si>
    <t>公益財団法人キープ協会</t>
  </si>
  <si>
    <t>那須平成の森運営管理業務</t>
    <phoneticPr fontId="5"/>
  </si>
  <si>
    <t>＊那須平成の森運営管理業務（第１四半期分）</t>
  </si>
  <si>
    <t>株式会社　環境指標生物</t>
  </si>
  <si>
    <t>那須平成の森生物多様性モニタリング等業務</t>
    <phoneticPr fontId="5"/>
  </si>
  <si>
    <t>＊平成２６年度那須平成の森生物多様性モニタリング等業務</t>
  </si>
  <si>
    <t>近代綜合警備有限会社</t>
  </si>
  <si>
    <t>日光国立公園那須平成の森初夏駐車場整理業務</t>
    <phoneticPr fontId="5"/>
  </si>
  <si>
    <t>＊平成２６年度日光国立公園那須平成の森初夏駐車場整理業務</t>
  </si>
  <si>
    <t>随意契約</t>
    <rPh sb="0" eb="2">
      <t>ズイイ</t>
    </rPh>
    <rPh sb="2" eb="4">
      <t>ケイヤク</t>
    </rPh>
    <phoneticPr fontId="5"/>
  </si>
  <si>
    <t>-</t>
    <phoneticPr fontId="5"/>
  </si>
  <si>
    <t>日光国立公園那須平成の森紅葉期駐車場整理業務</t>
    <phoneticPr fontId="5"/>
  </si>
  <si>
    <t>＊平成２６年度日光国立公園那須平成の森紅葉期駐車場整理業務（１０月分）</t>
  </si>
  <si>
    <t>株式会社　コジマ　ＮＥＷ黒磯店</t>
  </si>
  <si>
    <t>大判プリンター（ＰＸ－Ｈ７０００）　他２点</t>
    <phoneticPr fontId="5"/>
  </si>
  <si>
    <t>＊大判プリンター（ＰＸ－Ｈ７０００）　他２点（那須）</t>
  </si>
  <si>
    <t>-</t>
    <phoneticPr fontId="5"/>
  </si>
  <si>
    <t>株式会社高久組　代表取締役　高久　秀將</t>
  </si>
  <si>
    <t>那須平成の森コナラ林皆伐区植生管理業務</t>
    <phoneticPr fontId="5"/>
  </si>
  <si>
    <t>＊平成２６年度那須平成の森コナラ林皆伐区植生管理業務</t>
  </si>
  <si>
    <t>ブレインウッズ株式会社</t>
  </si>
  <si>
    <t>那須高原ビジターセンター等展示英訳業務</t>
    <phoneticPr fontId="5"/>
  </si>
  <si>
    <t>＊平成２６年度那須高原ビジターセンター等展示英訳業務</t>
  </si>
  <si>
    <t>株式会社ダイサン</t>
  </si>
  <si>
    <t>日光国立公園那須平成の森リーフレット等作成業務</t>
    <phoneticPr fontId="5"/>
  </si>
  <si>
    <t>＊平成２６年度日光国立公園那須平成の森リーフレット等作成業務</t>
  </si>
  <si>
    <t>有限会社那須スクリーン</t>
  </si>
  <si>
    <t>那須高原ビジターセンター看板新築業務</t>
    <phoneticPr fontId="5"/>
  </si>
  <si>
    <t>＊平成２６年度那須高原ビジターセンター看板新築業務</t>
  </si>
  <si>
    <t>Ｌｅｎｏｖｏ　Ｇ５００（ノートパソコン）　２台</t>
    <phoneticPr fontId="5"/>
  </si>
  <si>
    <t>＊Ｌｅｎｏｖｏ　Ｇ５００（ノートパソコン）　２台（那須）</t>
  </si>
  <si>
    <t>人件費</t>
    <rPh sb="0" eb="3">
      <t>ジンケンヒ</t>
    </rPh>
    <phoneticPr fontId="5"/>
  </si>
  <si>
    <t>職員、臨時職員</t>
    <rPh sb="0" eb="2">
      <t>ショクイン</t>
    </rPh>
    <rPh sb="3" eb="5">
      <t>リンジ</t>
    </rPh>
    <rPh sb="5" eb="7">
      <t>ショクイン</t>
    </rPh>
    <phoneticPr fontId="5"/>
  </si>
  <si>
    <t>旅費</t>
    <rPh sb="0" eb="2">
      <t>リョヒ</t>
    </rPh>
    <phoneticPr fontId="5"/>
  </si>
  <si>
    <t>出張旅費、ボランティア旅費など</t>
    <rPh sb="0" eb="2">
      <t>シュッチョウ</t>
    </rPh>
    <rPh sb="2" eb="4">
      <t>リョヒ</t>
    </rPh>
    <rPh sb="11" eb="13">
      <t>リョヒ</t>
    </rPh>
    <phoneticPr fontId="5"/>
  </si>
  <si>
    <t>印刷製本費</t>
    <rPh sb="0" eb="2">
      <t>インサツ</t>
    </rPh>
    <rPh sb="2" eb="4">
      <t>セイホン</t>
    </rPh>
    <rPh sb="4" eb="5">
      <t>ヒ</t>
    </rPh>
    <phoneticPr fontId="5"/>
  </si>
  <si>
    <t>広報誌、報告書</t>
    <rPh sb="0" eb="3">
      <t>コウホウシ</t>
    </rPh>
    <rPh sb="4" eb="7">
      <t>ホウコクショ</t>
    </rPh>
    <phoneticPr fontId="5"/>
  </si>
  <si>
    <t>借料及び損料</t>
    <rPh sb="0" eb="2">
      <t>シャクリョウ</t>
    </rPh>
    <rPh sb="2" eb="3">
      <t>オヨ</t>
    </rPh>
    <rPh sb="4" eb="6">
      <t>ソンリョウ</t>
    </rPh>
    <phoneticPr fontId="5"/>
  </si>
  <si>
    <t>複写機、印刷機、車両</t>
    <rPh sb="0" eb="3">
      <t>フクシャキ</t>
    </rPh>
    <rPh sb="4" eb="7">
      <t>インサツキ</t>
    </rPh>
    <rPh sb="8" eb="10">
      <t>シャリョウ</t>
    </rPh>
    <phoneticPr fontId="5"/>
  </si>
  <si>
    <t>会議費</t>
    <rPh sb="0" eb="3">
      <t>カイギヒ</t>
    </rPh>
    <phoneticPr fontId="5"/>
  </si>
  <si>
    <t>飲物など</t>
    <rPh sb="0" eb="2">
      <t>ノミモノ</t>
    </rPh>
    <phoneticPr fontId="5"/>
  </si>
  <si>
    <t>消耗品費</t>
    <rPh sb="0" eb="3">
      <t>ショウモウヒン</t>
    </rPh>
    <rPh sb="3" eb="4">
      <t>ヒ</t>
    </rPh>
    <phoneticPr fontId="5"/>
  </si>
  <si>
    <t>事務消耗品</t>
    <rPh sb="0" eb="2">
      <t>ジム</t>
    </rPh>
    <rPh sb="2" eb="5">
      <t>ショウモウヒン</t>
    </rPh>
    <phoneticPr fontId="5"/>
  </si>
  <si>
    <t>通信運搬費</t>
    <rPh sb="0" eb="2">
      <t>ツウシン</t>
    </rPh>
    <rPh sb="2" eb="5">
      <t>ウンパンヒ</t>
    </rPh>
    <phoneticPr fontId="5"/>
  </si>
  <si>
    <t>電話、郵便など</t>
    <rPh sb="0" eb="2">
      <t>デンワ</t>
    </rPh>
    <rPh sb="3" eb="5">
      <t>ユウビン</t>
    </rPh>
    <phoneticPr fontId="5"/>
  </si>
  <si>
    <t>外部委託</t>
    <rPh sb="0" eb="2">
      <t>ガイブ</t>
    </rPh>
    <rPh sb="2" eb="4">
      <t>イタク</t>
    </rPh>
    <phoneticPr fontId="5"/>
  </si>
  <si>
    <t>駐車場交通整理</t>
    <rPh sb="0" eb="3">
      <t>チュウシャジョウ</t>
    </rPh>
    <rPh sb="3" eb="5">
      <t>コウツウ</t>
    </rPh>
    <rPh sb="5" eb="7">
      <t>セイリ</t>
    </rPh>
    <phoneticPr fontId="5"/>
  </si>
  <si>
    <t>プログラム費</t>
    <rPh sb="5" eb="6">
      <t>ヒ</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</si>
  <si>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</si>
  <si>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</si>
  <si>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関東地方環境事務所</t>
    <rPh sb="0" eb="2">
      <t>カントウ</t>
    </rPh>
    <rPh sb="2" eb="4">
      <t>チホウ</t>
    </rPh>
    <rPh sb="4" eb="6">
      <t>カンキョウ</t>
    </rPh>
    <rPh sb="6" eb="8">
      <t>ジム</t>
    </rPh>
    <rPh sb="8" eb="9">
      <t>ショ</t>
    </rPh>
    <phoneticPr fontId="5"/>
  </si>
  <si>
    <t>Ａ．民間事業者等</t>
    <rPh sb="2" eb="4">
      <t>ミンカン</t>
    </rPh>
    <rPh sb="4" eb="6">
      <t>ジギョウ</t>
    </rPh>
    <rPh sb="6" eb="7">
      <t>シャ</t>
    </rPh>
    <rPh sb="7" eb="8">
      <t>トウ</t>
    </rPh>
    <phoneticPr fontId="5"/>
  </si>
  <si>
    <t>○支出の種類</t>
    <rPh sb="1" eb="3">
      <t>シシュツ</t>
    </rPh>
    <rPh sb="4" eb="6">
      <t>シュルイ</t>
    </rPh>
    <phoneticPr fontId="5"/>
  </si>
  <si>
    <t>○支出の先の件数</t>
    <rPh sb="1" eb="3">
      <t>シシュツ</t>
    </rPh>
    <rPh sb="4" eb="5">
      <t>サキ</t>
    </rPh>
    <rPh sb="6" eb="8">
      <t>ケンスウ</t>
    </rPh>
    <phoneticPr fontId="5"/>
  </si>
  <si>
    <t>○総支出額</t>
    <rPh sb="1" eb="4">
      <t>ソウシシュツ</t>
    </rPh>
    <rPh sb="4" eb="5">
      <t>ガク</t>
    </rPh>
    <phoneticPr fontId="5"/>
  </si>
  <si>
    <t>地方支分部局</t>
    <rPh sb="0" eb="2">
      <t>チホウ</t>
    </rPh>
    <rPh sb="2" eb="3">
      <t>シ</t>
    </rPh>
    <rPh sb="3" eb="4">
      <t>ブン</t>
    </rPh>
    <rPh sb="4" eb="6">
      <t>ブキョク</t>
    </rPh>
    <phoneticPr fontId="5"/>
  </si>
  <si>
    <t>1件</t>
    <rPh sb="1" eb="2">
      <t>ケン</t>
    </rPh>
    <phoneticPr fontId="5"/>
  </si>
  <si>
    <t>公益法人、民間会社</t>
    <rPh sb="0" eb="2">
      <t>コウエキ</t>
    </rPh>
    <rPh sb="2" eb="4">
      <t>ホウジン</t>
    </rPh>
    <rPh sb="5" eb="7">
      <t>ミンカン</t>
    </rPh>
    <rPh sb="7" eb="9">
      <t>ガイシャ</t>
    </rPh>
    <phoneticPr fontId="5"/>
  </si>
  <si>
    <t>２０件</t>
    <rPh sb="2" eb="3">
      <t>ケン</t>
    </rPh>
    <phoneticPr fontId="5"/>
  </si>
  <si>
    <t>３９百万</t>
    <rPh sb="2" eb="4">
      <t>ヒャクマン</t>
    </rPh>
    <phoneticPr fontId="5"/>
  </si>
  <si>
    <t>株式会社高久組</t>
    <phoneticPr fontId="5"/>
  </si>
  <si>
    <t>株式会社コジマＮＥＷ黒磯店</t>
    <phoneticPr fontId="5"/>
  </si>
  <si>
    <t>-</t>
    <phoneticPr fontId="5"/>
  </si>
  <si>
    <t>-</t>
    <phoneticPr fontId="5"/>
  </si>
  <si>
    <t>-</t>
    <phoneticPr fontId="5"/>
  </si>
  <si>
    <t>-</t>
    <phoneticPr fontId="5"/>
  </si>
  <si>
    <t>-</t>
    <phoneticPr fontId="5"/>
  </si>
  <si>
    <t>D．</t>
    <phoneticPr fontId="5"/>
  </si>
  <si>
    <t>E.</t>
    <phoneticPr fontId="5"/>
  </si>
  <si>
    <t xml:space="preserve">F. </t>
    <phoneticPr fontId="5"/>
  </si>
  <si>
    <t>A.公益財団法人キープ協会</t>
    <phoneticPr fontId="5"/>
  </si>
  <si>
    <t>-</t>
    <phoneticPr fontId="5"/>
  </si>
  <si>
    <t>円</t>
    <rPh sb="0" eb="1">
      <t>エン</t>
    </rPh>
    <phoneticPr fontId="5"/>
  </si>
  <si>
    <t>百万円／人</t>
    <rPh sb="0" eb="3">
      <t>ヒャクマンエン</t>
    </rPh>
    <rPh sb="4" eb="5">
      <t>ニン</t>
    </rPh>
    <phoneticPr fontId="5"/>
  </si>
  <si>
    <t>44/6508</t>
    <phoneticPr fontId="5"/>
  </si>
  <si>
    <t>40/5737</t>
    <phoneticPr fontId="5"/>
  </si>
  <si>
    <t>39/4898</t>
    <phoneticPr fontId="5"/>
  </si>
  <si>
    <t>33/4200</t>
    <phoneticPr fontId="5"/>
  </si>
  <si>
    <t>-</t>
    <phoneticPr fontId="5"/>
  </si>
  <si>
    <t>人件費</t>
  </si>
  <si>
    <t>職員、臨時職員</t>
  </si>
  <si>
    <t>旅費</t>
  </si>
  <si>
    <t>出張旅費、ボランティア旅費など</t>
  </si>
  <si>
    <t>印刷製本費</t>
  </si>
  <si>
    <t>広報誌、報告書</t>
  </si>
  <si>
    <t>借料及び損料</t>
  </si>
  <si>
    <t>複写機、印刷機、車両</t>
  </si>
  <si>
    <t>会議費</t>
  </si>
  <si>
    <t>飲物など</t>
  </si>
  <si>
    <t>消耗品費</t>
  </si>
  <si>
    <t>事務消耗品</t>
  </si>
  <si>
    <t>通信運搬費</t>
  </si>
  <si>
    <t>電話、郵便など</t>
  </si>
  <si>
    <t>外部委託</t>
  </si>
  <si>
    <t>駐車場交通整理</t>
  </si>
  <si>
    <t>その他</t>
  </si>
  <si>
    <t>プログラム費</t>
  </si>
  <si>
    <t>-</t>
    <phoneticPr fontId="5"/>
  </si>
  <si>
    <t>那須平成の森の自然環境を網羅的かつ綿密にモニタリングするため、職員実行やボランティアを活用することでコスト削減を行っている。</t>
    <rPh sb="0" eb="2">
      <t>ナス</t>
    </rPh>
    <rPh sb="2" eb="4">
      <t>ヘイセイ</t>
    </rPh>
    <rPh sb="5" eb="6">
      <t>モリ</t>
    </rPh>
    <rPh sb="7" eb="9">
      <t>シゼン</t>
    </rPh>
    <rPh sb="9" eb="11">
      <t>カンキョウ</t>
    </rPh>
    <rPh sb="12" eb="15">
      <t>モウラテキ</t>
    </rPh>
    <rPh sb="17" eb="19">
      <t>メンミツ</t>
    </rPh>
    <rPh sb="31" eb="33">
      <t>ショクイン</t>
    </rPh>
    <rPh sb="33" eb="35">
      <t>ジッコウ</t>
    </rPh>
    <rPh sb="43" eb="45">
      <t>カツヨウ</t>
    </rPh>
    <rPh sb="53" eb="55">
      <t>サクゲン</t>
    </rPh>
    <rPh sb="56" eb="57">
      <t>オコナ</t>
    </rPh>
    <phoneticPr fontId="5"/>
  </si>
  <si>
    <t>那須平成の森全体の利用者数が減少傾向にあることから、ガイドウォーク参加者数も減少傾向にあるため、H26年度まではコストが上昇傾向にあるが、適切な管理の上で利用の増進を図り、コストを下げてまいりたい。</t>
    <rPh sb="0" eb="2">
      <t>ナス</t>
    </rPh>
    <rPh sb="2" eb="4">
      <t>ヘイセイ</t>
    </rPh>
    <rPh sb="5" eb="6">
      <t>モリ</t>
    </rPh>
    <rPh sb="6" eb="8">
      <t>ゼンタイ</t>
    </rPh>
    <rPh sb="9" eb="12">
      <t>リヨウシャ</t>
    </rPh>
    <rPh sb="12" eb="13">
      <t>スウ</t>
    </rPh>
    <rPh sb="14" eb="16">
      <t>ゲンショウ</t>
    </rPh>
    <rPh sb="16" eb="18">
      <t>ケイコウ</t>
    </rPh>
    <rPh sb="33" eb="35">
      <t>サンカ</t>
    </rPh>
    <rPh sb="35" eb="36">
      <t>シャ</t>
    </rPh>
    <rPh sb="36" eb="37">
      <t>スウ</t>
    </rPh>
    <rPh sb="38" eb="40">
      <t>ゲンショウ</t>
    </rPh>
    <rPh sb="40" eb="42">
      <t>ケイコウ</t>
    </rPh>
    <rPh sb="51" eb="53">
      <t>ネンド</t>
    </rPh>
    <rPh sb="60" eb="62">
      <t>ジョウショウ</t>
    </rPh>
    <rPh sb="62" eb="64">
      <t>ケイコウ</t>
    </rPh>
    <rPh sb="69" eb="71">
      <t>テキセツ</t>
    </rPh>
    <rPh sb="72" eb="74">
      <t>カンリ</t>
    </rPh>
    <rPh sb="75" eb="76">
      <t>ウエ</t>
    </rPh>
    <rPh sb="77" eb="79">
      <t>リヨウ</t>
    </rPh>
    <rPh sb="80" eb="82">
      <t>ゾウシン</t>
    </rPh>
    <rPh sb="83" eb="84">
      <t>ハカ</t>
    </rPh>
    <rPh sb="90" eb="91">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</si>
</sst>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double">
        <color indexed="64"/>
      </left>
      <right style="medium">
        <color rgb="FF000000"/>
      </right>
      <top/>
      <bottom style="medium">
        <color indexed="64"/>
      </bottom>
      <diagonal/>
    </border>
    <border>
      <left/>
      <right style="medium">
        <color rgb="FF000000"/>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Border="1">
      <alignment vertical="center"/>
    </xf>
    <xf numFmtId="0" fontId="3" fillId="0" borderId="145" xfId="0" applyFont="1" applyBorder="1" applyAlignment="1">
      <alignment horizontal="center" vertical="center"/>
    </xf>
    <xf numFmtId="0" fontId="11" fillId="0" borderId="146" xfId="0" applyFont="1" applyBorder="1" applyAlignment="1">
      <alignment horizontal="left" vertical="center" wrapText="1"/>
    </xf>
    <xf numFmtId="0" fontId="3" fillId="0" borderId="147" xfId="0" applyFont="1" applyBorder="1" applyAlignment="1">
      <alignment horizontal="center" vertical="center"/>
    </xf>
    <xf numFmtId="0" fontId="11" fillId="0" borderId="148" xfId="0" applyFont="1" applyBorder="1" applyAlignment="1">
      <alignment horizontal="left" vertical="center" wrapText="1"/>
    </xf>
    <xf numFmtId="181" fontId="3" fillId="0" borderId="9" xfId="0" applyNumberFormat="1" applyFont="1" applyBorder="1" applyAlignment="1">
      <alignment horizontal="right" vertical="center"/>
    </xf>
    <xf numFmtId="181" fontId="3" fillId="0" borderId="7" xfId="0" applyNumberFormat="1" applyFont="1" applyBorder="1" applyAlignment="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25" xfId="0" applyFont="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3"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8" fontId="3" fillId="0" borderId="11" xfId="7"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6" fillId="0" borderId="141" xfId="0" applyFont="1" applyFill="1" applyBorder="1" applyAlignment="1" applyProtection="1">
      <alignment vertical="center" wrapText="1"/>
      <protection locked="0"/>
    </xf>
    <xf numFmtId="0" fontId="16" fillId="0" borderId="142" xfId="0" applyFont="1" applyFill="1" applyBorder="1" applyAlignment="1" applyProtection="1">
      <alignment vertical="center" wrapText="1"/>
      <protection locked="0"/>
    </xf>
    <xf numFmtId="0" fontId="16" fillId="0" borderId="143"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8" fontId="0" fillId="0" borderId="17" xfId="7" quotePrefix="1" applyFont="1" applyBorder="1" applyAlignment="1" applyProtection="1">
      <alignment horizontal="center" vertical="center"/>
      <protection locked="0"/>
    </xf>
    <xf numFmtId="38" fontId="3" fillId="0" borderId="18" xfId="7" applyFont="1" applyBorder="1" applyAlignment="1" applyProtection="1">
      <alignment horizontal="center" vertical="center"/>
      <protection locked="0"/>
    </xf>
    <xf numFmtId="38" fontId="3" fillId="0" borderId="19" xfId="7"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500</xdr:row>
          <xdr:rowOff>142875</xdr:rowOff>
        </xdr:from>
        <xdr:to>
          <xdr:col>44</xdr:col>
          <xdr:colOff>123825</xdr:colOff>
          <xdr:row>502</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0</xdr:colOff>
      <xdr:row>142</xdr:row>
      <xdr:rowOff>50800</xdr:rowOff>
    </xdr:from>
    <xdr:to>
      <xdr:col>43</xdr:col>
      <xdr:colOff>177800</xdr:colOff>
      <xdr:row>144</xdr:row>
      <xdr:rowOff>149087</xdr:rowOff>
    </xdr:to>
    <xdr:sp macro="" textlink="">
      <xdr:nvSpPr>
        <xdr:cNvPr id="9" name="大かっこ 8"/>
        <xdr:cNvSpPr/>
      </xdr:nvSpPr>
      <xdr:spPr>
        <a:xfrm>
          <a:off x="5963478" y="33885257"/>
          <a:ext cx="2761974" cy="810591"/>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「那須平成の森」において、自然体験活動プログラムの提供を行うとともに、自然環境モニタリング等を実施</a:t>
          </a:r>
          <a:endParaRPr kumimoji="1" lang="en-US" altLang="ja-JP" sz="1050">
            <a:solidFill>
              <a:sysClr val="windowText" lastClr="000000"/>
            </a:solidFill>
          </a:endParaRPr>
        </a:p>
      </xdr:txBody>
    </xdr:sp>
    <xdr:clientData/>
  </xdr:twoCellAnchor>
  <xdr:twoCellAnchor editAs="oneCell">
    <xdr:from>
      <xdr:col>7</xdr:col>
      <xdr:colOff>24848</xdr:colOff>
      <xdr:row>139</xdr:row>
      <xdr:rowOff>248478</xdr:rowOff>
    </xdr:from>
    <xdr:to>
      <xdr:col>43</xdr:col>
      <xdr:colOff>196298</xdr:colOff>
      <xdr:row>141</xdr:row>
      <xdr:rowOff>235226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326" y="33014478"/>
          <a:ext cx="7327624" cy="699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2</xdr:row>
      <xdr:rowOff>123825</xdr:rowOff>
    </xdr:from>
    <xdr:to>
      <xdr:col>9</xdr:col>
      <xdr:colOff>657225</xdr:colOff>
      <xdr:row>7</xdr:row>
      <xdr:rowOff>133350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466725"/>
          <a:ext cx="87153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85724</xdr:colOff>
      <xdr:row>8</xdr:row>
      <xdr:rowOff>161925</xdr:rowOff>
    </xdr:from>
    <xdr:to>
      <xdr:col>11</xdr:col>
      <xdr:colOff>342900</xdr:colOff>
      <xdr:row>12</xdr:row>
      <xdr:rowOff>152400</xdr:rowOff>
    </xdr:to>
    <xdr:sp macro="" textlink="">
      <xdr:nvSpPr>
        <xdr:cNvPr id="3" name="大かっこ 2"/>
        <xdr:cNvSpPr/>
      </xdr:nvSpPr>
      <xdr:spPr>
        <a:xfrm>
          <a:off x="7724774" y="1533525"/>
          <a:ext cx="2314576" cy="676275"/>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solidFill>
                <a:sysClr val="windowText" lastClr="000000"/>
              </a:solidFill>
            </a:rPr>
            <a:t>「那須平成の森」において、自然体験活動プログラムの提供を行うとともに、自然環境モニタリング等を実施</a:t>
          </a:r>
          <a:endParaRPr kumimoji="1" lang="en-US" altLang="ja-JP" sz="1050">
            <a:solidFill>
              <a:sysClr val="windowText" lastClr="000000"/>
            </a:solidFill>
          </a:endParaRPr>
        </a:p>
      </xdr:txBody>
    </xdr:sp>
    <xdr:clientData/>
  </xdr:twoCellAnchor>
  <xdr:twoCellAnchor>
    <xdr:from>
      <xdr:col>2</xdr:col>
      <xdr:colOff>47625</xdr:colOff>
      <xdr:row>10</xdr:row>
      <xdr:rowOff>161925</xdr:rowOff>
    </xdr:from>
    <xdr:to>
      <xdr:col>2</xdr:col>
      <xdr:colOff>638175</xdr:colOff>
      <xdr:row>10</xdr:row>
      <xdr:rowOff>161925</xdr:rowOff>
    </xdr:to>
    <xdr:cxnSp macro="">
      <xdr:nvCxnSpPr>
        <xdr:cNvPr id="5" name="直線矢印コネクタ 4"/>
        <xdr:cNvCxnSpPr/>
      </xdr:nvCxnSpPr>
      <xdr:spPr>
        <a:xfrm>
          <a:off x="1419225" y="1876425"/>
          <a:ext cx="5905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11</xdr:row>
      <xdr:rowOff>0</xdr:rowOff>
    </xdr:from>
    <xdr:to>
      <xdr:col>5</xdr:col>
      <xdr:colOff>933450</xdr:colOff>
      <xdr:row>11</xdr:row>
      <xdr:rowOff>0</xdr:rowOff>
    </xdr:to>
    <xdr:cxnSp macro="">
      <xdr:nvCxnSpPr>
        <xdr:cNvPr id="6" name="直線矢印コネクタ 5"/>
        <xdr:cNvCxnSpPr/>
      </xdr:nvCxnSpPr>
      <xdr:spPr>
        <a:xfrm>
          <a:off x="4448175" y="1885950"/>
          <a:ext cx="904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76201</xdr:colOff>
      <xdr:row>9</xdr:row>
      <xdr:rowOff>142875</xdr:rowOff>
    </xdr:from>
    <xdr:to>
      <xdr:col>2</xdr:col>
      <xdr:colOff>619125</xdr:colOff>
      <xdr:row>10</xdr:row>
      <xdr:rowOff>152400</xdr:rowOff>
    </xdr:to>
    <xdr:sp macro="" textlink="">
      <xdr:nvSpPr>
        <xdr:cNvPr id="7" name="テキスト ボックス 6"/>
        <xdr:cNvSpPr txBox="1"/>
      </xdr:nvSpPr>
      <xdr:spPr>
        <a:xfrm>
          <a:off x="1447801" y="1685925"/>
          <a:ext cx="54292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（配分）</a:t>
          </a:r>
          <a:endParaRPr kumimoji="1" lang="ja-JP" altLang="en-US" sz="1100"/>
        </a:p>
      </xdr:txBody>
    </xdr:sp>
    <xdr:clientData/>
  </xdr:twoCellAnchor>
  <xdr:twoCellAnchor>
    <xdr:from>
      <xdr:col>4</xdr:col>
      <xdr:colOff>1162050</xdr:colOff>
      <xdr:row>9</xdr:row>
      <xdr:rowOff>161925</xdr:rowOff>
    </xdr:from>
    <xdr:to>
      <xdr:col>6</xdr:col>
      <xdr:colOff>38099</xdr:colOff>
      <xdr:row>11</xdr:row>
      <xdr:rowOff>38100</xdr:rowOff>
    </xdr:to>
    <xdr:sp macro="" textlink="">
      <xdr:nvSpPr>
        <xdr:cNvPr id="8" name="テキスト ボックス 7"/>
        <xdr:cNvSpPr txBox="1"/>
      </xdr:nvSpPr>
      <xdr:spPr>
        <a:xfrm>
          <a:off x="4400550" y="1704975"/>
          <a:ext cx="10096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（総合評価等）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115" zoomScaleNormal="75" zoomScaleSheetLayoutView="115" zoomScalePageLayoutView="8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14" t="s">
        <v>462</v>
      </c>
      <c r="AR2" s="114"/>
      <c r="AS2" s="68" t="str">
        <f>IF(OR(AQ2="　", AQ2=""), "", "-")</f>
        <v/>
      </c>
      <c r="AT2" s="115">
        <v>207</v>
      </c>
      <c r="AU2" s="115"/>
      <c r="AV2" s="69" t="str">
        <f>IF(AW2="", "", "-")</f>
        <v/>
      </c>
      <c r="AW2" s="119"/>
      <c r="AX2" s="119"/>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467</v>
      </c>
      <c r="AK3" s="309"/>
      <c r="AL3" s="309"/>
      <c r="AM3" s="309"/>
      <c r="AN3" s="309"/>
      <c r="AO3" s="309"/>
      <c r="AP3" s="309"/>
      <c r="AQ3" s="309"/>
      <c r="AR3" s="309"/>
      <c r="AS3" s="309"/>
      <c r="AT3" s="309"/>
      <c r="AU3" s="309"/>
      <c r="AV3" s="309"/>
      <c r="AW3" s="309"/>
      <c r="AX3" s="36" t="s">
        <v>91</v>
      </c>
    </row>
    <row r="4" spans="1:50" ht="24.75" customHeight="1" x14ac:dyDescent="0.15">
      <c r="A4" s="548" t="s">
        <v>30</v>
      </c>
      <c r="B4" s="549"/>
      <c r="C4" s="549"/>
      <c r="D4" s="549"/>
      <c r="E4" s="549"/>
      <c r="F4" s="549"/>
      <c r="G4" s="521" t="s">
        <v>468</v>
      </c>
      <c r="H4" s="522"/>
      <c r="I4" s="522"/>
      <c r="J4" s="522"/>
      <c r="K4" s="522"/>
      <c r="L4" s="522"/>
      <c r="M4" s="522"/>
      <c r="N4" s="522"/>
      <c r="O4" s="522"/>
      <c r="P4" s="522"/>
      <c r="Q4" s="522"/>
      <c r="R4" s="522"/>
      <c r="S4" s="522"/>
      <c r="T4" s="522"/>
      <c r="U4" s="522"/>
      <c r="V4" s="522"/>
      <c r="W4" s="522"/>
      <c r="X4" s="523"/>
      <c r="Y4" s="524" t="s">
        <v>1</v>
      </c>
      <c r="Z4" s="525"/>
      <c r="AA4" s="525"/>
      <c r="AB4" s="525"/>
      <c r="AC4" s="525"/>
      <c r="AD4" s="526"/>
      <c r="AE4" s="527" t="s">
        <v>470</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36" t="s">
        <v>212</v>
      </c>
      <c r="H5" s="337"/>
      <c r="I5" s="337"/>
      <c r="J5" s="337"/>
      <c r="K5" s="337"/>
      <c r="L5" s="337"/>
      <c r="M5" s="338" t="s">
        <v>92</v>
      </c>
      <c r="N5" s="339"/>
      <c r="O5" s="339"/>
      <c r="P5" s="339"/>
      <c r="Q5" s="339"/>
      <c r="R5" s="340"/>
      <c r="S5" s="341" t="s">
        <v>157</v>
      </c>
      <c r="T5" s="337"/>
      <c r="U5" s="337"/>
      <c r="V5" s="337"/>
      <c r="W5" s="337"/>
      <c r="X5" s="342"/>
      <c r="Y5" s="539" t="s">
        <v>3</v>
      </c>
      <c r="Z5" s="540"/>
      <c r="AA5" s="540"/>
      <c r="AB5" s="540"/>
      <c r="AC5" s="540"/>
      <c r="AD5" s="541"/>
      <c r="AE5" s="542" t="s">
        <v>471</v>
      </c>
      <c r="AF5" s="543"/>
      <c r="AG5" s="543"/>
      <c r="AH5" s="543"/>
      <c r="AI5" s="543"/>
      <c r="AJ5" s="543"/>
      <c r="AK5" s="543"/>
      <c r="AL5" s="543"/>
      <c r="AM5" s="543"/>
      <c r="AN5" s="543"/>
      <c r="AO5" s="543"/>
      <c r="AP5" s="544"/>
      <c r="AQ5" s="545" t="s">
        <v>472</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473</v>
      </c>
      <c r="AF6" s="558"/>
      <c r="AG6" s="558"/>
      <c r="AH6" s="558"/>
      <c r="AI6" s="558"/>
      <c r="AJ6" s="558"/>
      <c r="AK6" s="558"/>
      <c r="AL6" s="558"/>
      <c r="AM6" s="558"/>
      <c r="AN6" s="558"/>
      <c r="AO6" s="558"/>
      <c r="AP6" s="558"/>
      <c r="AQ6" s="559"/>
      <c r="AR6" s="559"/>
      <c r="AS6" s="559"/>
      <c r="AT6" s="559"/>
      <c r="AU6" s="559"/>
      <c r="AV6" s="559"/>
      <c r="AW6" s="559"/>
      <c r="AX6" s="560"/>
    </row>
    <row r="7" spans="1:50" ht="49.5" customHeight="1" x14ac:dyDescent="0.15">
      <c r="A7" s="478" t="s">
        <v>25</v>
      </c>
      <c r="B7" s="479"/>
      <c r="C7" s="479"/>
      <c r="D7" s="479"/>
      <c r="E7" s="479"/>
      <c r="F7" s="479"/>
      <c r="G7" s="480" t="s">
        <v>475</v>
      </c>
      <c r="H7" s="481"/>
      <c r="I7" s="481"/>
      <c r="J7" s="481"/>
      <c r="K7" s="481"/>
      <c r="L7" s="481"/>
      <c r="M7" s="481"/>
      <c r="N7" s="481"/>
      <c r="O7" s="481"/>
      <c r="P7" s="481"/>
      <c r="Q7" s="481"/>
      <c r="R7" s="481"/>
      <c r="S7" s="481"/>
      <c r="T7" s="481"/>
      <c r="U7" s="481"/>
      <c r="V7" s="482"/>
      <c r="W7" s="482"/>
      <c r="X7" s="482"/>
      <c r="Y7" s="483" t="s">
        <v>5</v>
      </c>
      <c r="Z7" s="409"/>
      <c r="AA7" s="409"/>
      <c r="AB7" s="409"/>
      <c r="AC7" s="409"/>
      <c r="AD7" s="411"/>
      <c r="AE7" s="484" t="s">
        <v>474</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369" t="s">
        <v>308</v>
      </c>
      <c r="B8" s="370"/>
      <c r="C8" s="370"/>
      <c r="D8" s="370"/>
      <c r="E8" s="370"/>
      <c r="F8" s="371"/>
      <c r="G8" s="366" t="str">
        <f>入力規則等!A26</f>
        <v>観光立国、地方創生</v>
      </c>
      <c r="H8" s="367"/>
      <c r="I8" s="367"/>
      <c r="J8" s="367"/>
      <c r="K8" s="367"/>
      <c r="L8" s="367"/>
      <c r="M8" s="367"/>
      <c r="N8" s="367"/>
      <c r="O8" s="367"/>
      <c r="P8" s="367"/>
      <c r="Q8" s="367"/>
      <c r="R8" s="367"/>
      <c r="S8" s="367"/>
      <c r="T8" s="367"/>
      <c r="U8" s="367"/>
      <c r="V8" s="367"/>
      <c r="W8" s="367"/>
      <c r="X8" s="368"/>
      <c r="Y8" s="561" t="s">
        <v>79</v>
      </c>
      <c r="Z8" s="561"/>
      <c r="AA8" s="561"/>
      <c r="AB8" s="561"/>
      <c r="AC8" s="561"/>
      <c r="AD8" s="56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7" t="s">
        <v>26</v>
      </c>
      <c r="B9" s="488"/>
      <c r="C9" s="488"/>
      <c r="D9" s="488"/>
      <c r="E9" s="488"/>
      <c r="F9" s="488"/>
      <c r="G9" s="516" t="s">
        <v>476</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97.5" customHeight="1" x14ac:dyDescent="0.15">
      <c r="A10" s="487" t="s">
        <v>36</v>
      </c>
      <c r="B10" s="488"/>
      <c r="C10" s="488"/>
      <c r="D10" s="488"/>
      <c r="E10" s="488"/>
      <c r="F10" s="488"/>
      <c r="G10" s="516" t="s">
        <v>477</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42" customHeight="1" x14ac:dyDescent="0.15">
      <c r="A11" s="487" t="s">
        <v>6</v>
      </c>
      <c r="B11" s="488"/>
      <c r="C11" s="488"/>
      <c r="D11" s="488"/>
      <c r="E11" s="488"/>
      <c r="F11" s="489"/>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90" t="s">
        <v>27</v>
      </c>
      <c r="B12" s="491"/>
      <c r="C12" s="491"/>
      <c r="D12" s="491"/>
      <c r="E12" s="491"/>
      <c r="F12" s="492"/>
      <c r="G12" s="499"/>
      <c r="H12" s="500"/>
      <c r="I12" s="500"/>
      <c r="J12" s="500"/>
      <c r="K12" s="500"/>
      <c r="L12" s="500"/>
      <c r="M12" s="500"/>
      <c r="N12" s="500"/>
      <c r="O12" s="500"/>
      <c r="P12" s="185" t="s">
        <v>69</v>
      </c>
      <c r="Q12" s="129"/>
      <c r="R12" s="129"/>
      <c r="S12" s="129"/>
      <c r="T12" s="129"/>
      <c r="U12" s="129"/>
      <c r="V12" s="181"/>
      <c r="W12" s="185" t="s">
        <v>70</v>
      </c>
      <c r="X12" s="129"/>
      <c r="Y12" s="129"/>
      <c r="Z12" s="129"/>
      <c r="AA12" s="129"/>
      <c r="AB12" s="129"/>
      <c r="AC12" s="181"/>
      <c r="AD12" s="185" t="s">
        <v>71</v>
      </c>
      <c r="AE12" s="129"/>
      <c r="AF12" s="129"/>
      <c r="AG12" s="129"/>
      <c r="AH12" s="129"/>
      <c r="AI12" s="129"/>
      <c r="AJ12" s="181"/>
      <c r="AK12" s="185" t="s">
        <v>72</v>
      </c>
      <c r="AL12" s="129"/>
      <c r="AM12" s="129"/>
      <c r="AN12" s="129"/>
      <c r="AO12" s="129"/>
      <c r="AP12" s="129"/>
      <c r="AQ12" s="181"/>
      <c r="AR12" s="185" t="s">
        <v>73</v>
      </c>
      <c r="AS12" s="129"/>
      <c r="AT12" s="129"/>
      <c r="AU12" s="129"/>
      <c r="AV12" s="129"/>
      <c r="AW12" s="129"/>
      <c r="AX12" s="503"/>
    </row>
    <row r="13" spans="1:50" ht="21" customHeight="1" x14ac:dyDescent="0.15">
      <c r="A13" s="493"/>
      <c r="B13" s="494"/>
      <c r="C13" s="494"/>
      <c r="D13" s="494"/>
      <c r="E13" s="494"/>
      <c r="F13" s="495"/>
      <c r="G13" s="504" t="s">
        <v>7</v>
      </c>
      <c r="H13" s="505"/>
      <c r="I13" s="510" t="s">
        <v>8</v>
      </c>
      <c r="J13" s="511"/>
      <c r="K13" s="511"/>
      <c r="L13" s="511"/>
      <c r="M13" s="511"/>
      <c r="N13" s="511"/>
      <c r="O13" s="512"/>
      <c r="P13" s="100">
        <v>46</v>
      </c>
      <c r="Q13" s="100"/>
      <c r="R13" s="100"/>
      <c r="S13" s="100"/>
      <c r="T13" s="100"/>
      <c r="U13" s="100"/>
      <c r="V13" s="100"/>
      <c r="W13" s="100">
        <v>44</v>
      </c>
      <c r="X13" s="100"/>
      <c r="Y13" s="100"/>
      <c r="Z13" s="100"/>
      <c r="AA13" s="100"/>
      <c r="AB13" s="100"/>
      <c r="AC13" s="100"/>
      <c r="AD13" s="100">
        <v>45</v>
      </c>
      <c r="AE13" s="100"/>
      <c r="AF13" s="100"/>
      <c r="AG13" s="100"/>
      <c r="AH13" s="100"/>
      <c r="AI13" s="100"/>
      <c r="AJ13" s="100"/>
      <c r="AK13" s="78">
        <v>33</v>
      </c>
      <c r="AL13" s="79"/>
      <c r="AM13" s="79"/>
      <c r="AN13" s="79"/>
      <c r="AO13" s="79"/>
      <c r="AP13" s="79"/>
      <c r="AQ13" s="80"/>
      <c r="AR13" s="701" t="s">
        <v>573</v>
      </c>
      <c r="AS13" s="702"/>
      <c r="AT13" s="702"/>
      <c r="AU13" s="702"/>
      <c r="AV13" s="702"/>
      <c r="AW13" s="702"/>
      <c r="AX13" s="703"/>
    </row>
    <row r="14" spans="1:50" ht="21" customHeight="1" x14ac:dyDescent="0.15">
      <c r="A14" s="493"/>
      <c r="B14" s="494"/>
      <c r="C14" s="494"/>
      <c r="D14" s="494"/>
      <c r="E14" s="494"/>
      <c r="F14" s="495"/>
      <c r="G14" s="506"/>
      <c r="H14" s="507"/>
      <c r="I14" s="354" t="s">
        <v>9</v>
      </c>
      <c r="J14" s="501"/>
      <c r="K14" s="501"/>
      <c r="L14" s="501"/>
      <c r="M14" s="501"/>
      <c r="N14" s="501"/>
      <c r="O14" s="502"/>
      <c r="P14" s="474" t="s">
        <v>564</v>
      </c>
      <c r="Q14" s="475"/>
      <c r="R14" s="475"/>
      <c r="S14" s="475"/>
      <c r="T14" s="475"/>
      <c r="U14" s="475"/>
      <c r="V14" s="475"/>
      <c r="W14" s="474" t="s">
        <v>564</v>
      </c>
      <c r="X14" s="475"/>
      <c r="Y14" s="475"/>
      <c r="Z14" s="475"/>
      <c r="AA14" s="475"/>
      <c r="AB14" s="475"/>
      <c r="AC14" s="475"/>
      <c r="AD14" s="474" t="s">
        <v>566</v>
      </c>
      <c r="AE14" s="475"/>
      <c r="AF14" s="475"/>
      <c r="AG14" s="475"/>
      <c r="AH14" s="475"/>
      <c r="AI14" s="475"/>
      <c r="AJ14" s="475"/>
      <c r="AK14" s="78" t="s">
        <v>564</v>
      </c>
      <c r="AL14" s="79"/>
      <c r="AM14" s="79"/>
      <c r="AN14" s="79"/>
      <c r="AO14" s="79"/>
      <c r="AP14" s="79"/>
      <c r="AQ14" s="80"/>
      <c r="AR14" s="699"/>
      <c r="AS14" s="699"/>
      <c r="AT14" s="699"/>
      <c r="AU14" s="699"/>
      <c r="AV14" s="699"/>
      <c r="AW14" s="699"/>
      <c r="AX14" s="700"/>
    </row>
    <row r="15" spans="1:50" ht="21" customHeight="1" x14ac:dyDescent="0.15">
      <c r="A15" s="493"/>
      <c r="B15" s="494"/>
      <c r="C15" s="494"/>
      <c r="D15" s="494"/>
      <c r="E15" s="494"/>
      <c r="F15" s="495"/>
      <c r="G15" s="506"/>
      <c r="H15" s="507"/>
      <c r="I15" s="354" t="s">
        <v>62</v>
      </c>
      <c r="J15" s="355"/>
      <c r="K15" s="355"/>
      <c r="L15" s="355"/>
      <c r="M15" s="355"/>
      <c r="N15" s="355"/>
      <c r="O15" s="356"/>
      <c r="P15" s="357" t="s">
        <v>565</v>
      </c>
      <c r="Q15" s="358"/>
      <c r="R15" s="358"/>
      <c r="S15" s="358"/>
      <c r="T15" s="358"/>
      <c r="U15" s="358"/>
      <c r="V15" s="359"/>
      <c r="W15" s="357" t="s">
        <v>564</v>
      </c>
      <c r="X15" s="358"/>
      <c r="Y15" s="358"/>
      <c r="Z15" s="358"/>
      <c r="AA15" s="358"/>
      <c r="AB15" s="358"/>
      <c r="AC15" s="359"/>
      <c r="AD15" s="357" t="s">
        <v>566</v>
      </c>
      <c r="AE15" s="358"/>
      <c r="AF15" s="358"/>
      <c r="AG15" s="358"/>
      <c r="AH15" s="358"/>
      <c r="AI15" s="358"/>
      <c r="AJ15" s="359"/>
      <c r="AK15" s="78" t="s">
        <v>566</v>
      </c>
      <c r="AL15" s="79"/>
      <c r="AM15" s="79"/>
      <c r="AN15" s="79"/>
      <c r="AO15" s="79"/>
      <c r="AP15" s="79"/>
      <c r="AQ15" s="80"/>
      <c r="AR15" s="78" t="s">
        <v>564</v>
      </c>
      <c r="AS15" s="79"/>
      <c r="AT15" s="79"/>
      <c r="AU15" s="79"/>
      <c r="AV15" s="79"/>
      <c r="AW15" s="79"/>
      <c r="AX15" s="698"/>
    </row>
    <row r="16" spans="1:50" ht="21" customHeight="1" x14ac:dyDescent="0.15">
      <c r="A16" s="493"/>
      <c r="B16" s="494"/>
      <c r="C16" s="494"/>
      <c r="D16" s="494"/>
      <c r="E16" s="494"/>
      <c r="F16" s="495"/>
      <c r="G16" s="506"/>
      <c r="H16" s="507"/>
      <c r="I16" s="354" t="s">
        <v>63</v>
      </c>
      <c r="J16" s="355"/>
      <c r="K16" s="355"/>
      <c r="L16" s="355"/>
      <c r="M16" s="355"/>
      <c r="N16" s="355"/>
      <c r="O16" s="356"/>
      <c r="P16" s="357" t="s">
        <v>564</v>
      </c>
      <c r="Q16" s="358"/>
      <c r="R16" s="358"/>
      <c r="S16" s="358"/>
      <c r="T16" s="358"/>
      <c r="U16" s="358"/>
      <c r="V16" s="359"/>
      <c r="W16" s="357" t="s">
        <v>566</v>
      </c>
      <c r="X16" s="358"/>
      <c r="Y16" s="358"/>
      <c r="Z16" s="358"/>
      <c r="AA16" s="358"/>
      <c r="AB16" s="358"/>
      <c r="AC16" s="359"/>
      <c r="AD16" s="357" t="s">
        <v>564</v>
      </c>
      <c r="AE16" s="358"/>
      <c r="AF16" s="358"/>
      <c r="AG16" s="358"/>
      <c r="AH16" s="358"/>
      <c r="AI16" s="358"/>
      <c r="AJ16" s="359"/>
      <c r="AK16" s="78" t="s">
        <v>564</v>
      </c>
      <c r="AL16" s="79"/>
      <c r="AM16" s="79"/>
      <c r="AN16" s="79"/>
      <c r="AO16" s="79"/>
      <c r="AP16" s="79"/>
      <c r="AQ16" s="80"/>
      <c r="AR16" s="471"/>
      <c r="AS16" s="472"/>
      <c r="AT16" s="472"/>
      <c r="AU16" s="472"/>
      <c r="AV16" s="472"/>
      <c r="AW16" s="472"/>
      <c r="AX16" s="473"/>
    </row>
    <row r="17" spans="1:50" ht="24.75" customHeight="1" x14ac:dyDescent="0.15">
      <c r="A17" s="493"/>
      <c r="B17" s="494"/>
      <c r="C17" s="494"/>
      <c r="D17" s="494"/>
      <c r="E17" s="494"/>
      <c r="F17" s="495"/>
      <c r="G17" s="506"/>
      <c r="H17" s="507"/>
      <c r="I17" s="354" t="s">
        <v>61</v>
      </c>
      <c r="J17" s="501"/>
      <c r="K17" s="501"/>
      <c r="L17" s="501"/>
      <c r="M17" s="501"/>
      <c r="N17" s="501"/>
      <c r="O17" s="502"/>
      <c r="P17" s="474" t="s">
        <v>564</v>
      </c>
      <c r="Q17" s="475"/>
      <c r="R17" s="475"/>
      <c r="S17" s="475"/>
      <c r="T17" s="475"/>
      <c r="U17" s="475"/>
      <c r="V17" s="475"/>
      <c r="W17" s="474" t="s">
        <v>566</v>
      </c>
      <c r="X17" s="475"/>
      <c r="Y17" s="475"/>
      <c r="Z17" s="475"/>
      <c r="AA17" s="475"/>
      <c r="AB17" s="475"/>
      <c r="AC17" s="475"/>
      <c r="AD17" s="474" t="s">
        <v>564</v>
      </c>
      <c r="AE17" s="475"/>
      <c r="AF17" s="475"/>
      <c r="AG17" s="475"/>
      <c r="AH17" s="475"/>
      <c r="AI17" s="475"/>
      <c r="AJ17" s="475"/>
      <c r="AK17" s="78" t="s">
        <v>566</v>
      </c>
      <c r="AL17" s="79"/>
      <c r="AM17" s="79"/>
      <c r="AN17" s="79"/>
      <c r="AO17" s="79"/>
      <c r="AP17" s="79"/>
      <c r="AQ17" s="80"/>
      <c r="AR17" s="476"/>
      <c r="AS17" s="476"/>
      <c r="AT17" s="476"/>
      <c r="AU17" s="476"/>
      <c r="AV17" s="476"/>
      <c r="AW17" s="476"/>
      <c r="AX17" s="477"/>
    </row>
    <row r="18" spans="1:50" ht="24.75" customHeight="1" x14ac:dyDescent="0.15">
      <c r="A18" s="493"/>
      <c r="B18" s="494"/>
      <c r="C18" s="494"/>
      <c r="D18" s="494"/>
      <c r="E18" s="494"/>
      <c r="F18" s="495"/>
      <c r="G18" s="508"/>
      <c r="H18" s="509"/>
      <c r="I18" s="360" t="s">
        <v>22</v>
      </c>
      <c r="J18" s="361"/>
      <c r="K18" s="361"/>
      <c r="L18" s="361"/>
      <c r="M18" s="361"/>
      <c r="N18" s="361"/>
      <c r="O18" s="362"/>
      <c r="P18" s="325">
        <f>SUM(P13:V17)</f>
        <v>46</v>
      </c>
      <c r="Q18" s="326"/>
      <c r="R18" s="326"/>
      <c r="S18" s="326"/>
      <c r="T18" s="326"/>
      <c r="U18" s="326"/>
      <c r="V18" s="327"/>
      <c r="W18" s="325">
        <f>SUM(W13:AC17)</f>
        <v>44</v>
      </c>
      <c r="X18" s="326"/>
      <c r="Y18" s="326"/>
      <c r="Z18" s="326"/>
      <c r="AA18" s="326"/>
      <c r="AB18" s="326"/>
      <c r="AC18" s="327"/>
      <c r="AD18" s="325">
        <f t="shared" ref="AD18" si="0">SUM(AD13:AJ17)</f>
        <v>45</v>
      </c>
      <c r="AE18" s="326"/>
      <c r="AF18" s="326"/>
      <c r="AG18" s="326"/>
      <c r="AH18" s="326"/>
      <c r="AI18" s="326"/>
      <c r="AJ18" s="327"/>
      <c r="AK18" s="325">
        <f t="shared" ref="AK18" si="1">SUM(AK13:AQ17)</f>
        <v>33</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93"/>
      <c r="B19" s="494"/>
      <c r="C19" s="494"/>
      <c r="D19" s="494"/>
      <c r="E19" s="494"/>
      <c r="F19" s="495"/>
      <c r="G19" s="322" t="s">
        <v>10</v>
      </c>
      <c r="H19" s="323"/>
      <c r="I19" s="323"/>
      <c r="J19" s="323"/>
      <c r="K19" s="323"/>
      <c r="L19" s="323"/>
      <c r="M19" s="323"/>
      <c r="N19" s="323"/>
      <c r="O19" s="323"/>
      <c r="P19" s="330">
        <v>44</v>
      </c>
      <c r="Q19" s="330"/>
      <c r="R19" s="330"/>
      <c r="S19" s="330"/>
      <c r="T19" s="330"/>
      <c r="U19" s="330"/>
      <c r="V19" s="330"/>
      <c r="W19" s="330">
        <v>40</v>
      </c>
      <c r="X19" s="330"/>
      <c r="Y19" s="330"/>
      <c r="Z19" s="330"/>
      <c r="AA19" s="330"/>
      <c r="AB19" s="330"/>
      <c r="AC19" s="330"/>
      <c r="AD19" s="78">
        <v>39</v>
      </c>
      <c r="AE19" s="79"/>
      <c r="AF19" s="79"/>
      <c r="AG19" s="79"/>
      <c r="AH19" s="79"/>
      <c r="AI19" s="79"/>
      <c r="AJ19" s="80"/>
      <c r="AK19" s="324"/>
      <c r="AL19" s="324"/>
      <c r="AM19" s="324"/>
      <c r="AN19" s="324"/>
      <c r="AO19" s="324"/>
      <c r="AP19" s="324"/>
      <c r="AQ19" s="324"/>
      <c r="AR19" s="324"/>
      <c r="AS19" s="324"/>
      <c r="AT19" s="324"/>
      <c r="AU19" s="324"/>
      <c r="AV19" s="324"/>
      <c r="AW19" s="324"/>
      <c r="AX19" s="329"/>
    </row>
    <row r="20" spans="1:50" ht="24.75" customHeight="1" x14ac:dyDescent="0.15">
      <c r="A20" s="496"/>
      <c r="B20" s="497"/>
      <c r="C20" s="497"/>
      <c r="D20" s="497"/>
      <c r="E20" s="497"/>
      <c r="F20" s="498"/>
      <c r="G20" s="322" t="s">
        <v>11</v>
      </c>
      <c r="H20" s="323"/>
      <c r="I20" s="323"/>
      <c r="J20" s="323"/>
      <c r="K20" s="323"/>
      <c r="L20" s="323"/>
      <c r="M20" s="323"/>
      <c r="N20" s="323"/>
      <c r="O20" s="323"/>
      <c r="P20" s="331">
        <f>IF(P18=0, "-", P19/P18)</f>
        <v>0.95652173913043481</v>
      </c>
      <c r="Q20" s="331"/>
      <c r="R20" s="331"/>
      <c r="S20" s="331"/>
      <c r="T20" s="331"/>
      <c r="U20" s="331"/>
      <c r="V20" s="331"/>
      <c r="W20" s="331">
        <f>IF(W18=0, "-", W19/W18)</f>
        <v>0.90909090909090906</v>
      </c>
      <c r="X20" s="331"/>
      <c r="Y20" s="331"/>
      <c r="Z20" s="331"/>
      <c r="AA20" s="331"/>
      <c r="AB20" s="331"/>
      <c r="AC20" s="331"/>
      <c r="AD20" s="331">
        <f>IF(AD18=0, "-", AD19/AD18)</f>
        <v>0.8666666666666667</v>
      </c>
      <c r="AE20" s="331"/>
      <c r="AF20" s="331"/>
      <c r="AG20" s="331"/>
      <c r="AH20" s="331"/>
      <c r="AI20" s="331"/>
      <c r="AJ20" s="331"/>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93"/>
      <c r="AA21" s="94"/>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6"/>
      <c r="I22" s="116"/>
      <c r="J22" s="116"/>
      <c r="K22" s="116"/>
      <c r="L22" s="116"/>
      <c r="M22" s="116"/>
      <c r="N22" s="116"/>
      <c r="O22" s="234"/>
      <c r="P22" s="251"/>
      <c r="Q22" s="116"/>
      <c r="R22" s="116"/>
      <c r="S22" s="116"/>
      <c r="T22" s="116"/>
      <c r="U22" s="116"/>
      <c r="V22" s="116"/>
      <c r="W22" s="116"/>
      <c r="X22" s="234"/>
      <c r="Y22" s="289"/>
      <c r="Z22" s="290"/>
      <c r="AA22" s="291"/>
      <c r="AB22" s="149"/>
      <c r="AC22" s="144"/>
      <c r="AD22" s="145"/>
      <c r="AE22" s="150"/>
      <c r="AF22" s="143"/>
      <c r="AG22" s="143"/>
      <c r="AH22" s="143"/>
      <c r="AI22" s="295"/>
      <c r="AJ22" s="150"/>
      <c r="AK22" s="143"/>
      <c r="AL22" s="143"/>
      <c r="AM22" s="143"/>
      <c r="AN22" s="295"/>
      <c r="AO22" s="150"/>
      <c r="AP22" s="143"/>
      <c r="AQ22" s="143"/>
      <c r="AR22" s="143"/>
      <c r="AS22" s="295"/>
      <c r="AT22" s="67"/>
      <c r="AU22" s="118">
        <v>35</v>
      </c>
      <c r="AV22" s="118"/>
      <c r="AW22" s="116" t="s">
        <v>360</v>
      </c>
      <c r="AX22" s="117"/>
    </row>
    <row r="23" spans="1:50" ht="22.5" customHeight="1" x14ac:dyDescent="0.15">
      <c r="A23" s="226"/>
      <c r="B23" s="224"/>
      <c r="C23" s="224"/>
      <c r="D23" s="224"/>
      <c r="E23" s="224"/>
      <c r="F23" s="225"/>
      <c r="G23" s="332" t="s">
        <v>480</v>
      </c>
      <c r="H23" s="298"/>
      <c r="I23" s="298"/>
      <c r="J23" s="298"/>
      <c r="K23" s="298"/>
      <c r="L23" s="298"/>
      <c r="M23" s="298"/>
      <c r="N23" s="298"/>
      <c r="O23" s="299"/>
      <c r="P23" s="264" t="s">
        <v>478</v>
      </c>
      <c r="Q23" s="205"/>
      <c r="R23" s="205"/>
      <c r="S23" s="205"/>
      <c r="T23" s="205"/>
      <c r="U23" s="205"/>
      <c r="V23" s="205"/>
      <c r="W23" s="205"/>
      <c r="X23" s="206"/>
      <c r="Y23" s="303" t="s">
        <v>14</v>
      </c>
      <c r="Z23" s="304"/>
      <c r="AA23" s="305"/>
      <c r="AB23" s="346" t="s">
        <v>16</v>
      </c>
      <c r="AC23" s="347"/>
      <c r="AD23" s="347"/>
      <c r="AE23" s="101">
        <v>83</v>
      </c>
      <c r="AF23" s="102"/>
      <c r="AG23" s="102"/>
      <c r="AH23" s="102"/>
      <c r="AI23" s="103"/>
      <c r="AJ23" s="101">
        <v>85</v>
      </c>
      <c r="AK23" s="102"/>
      <c r="AL23" s="102"/>
      <c r="AM23" s="102"/>
      <c r="AN23" s="103"/>
      <c r="AO23" s="101">
        <v>90</v>
      </c>
      <c r="AP23" s="102"/>
      <c r="AQ23" s="102"/>
      <c r="AR23" s="102"/>
      <c r="AS23" s="103"/>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85" t="s">
        <v>65</v>
      </c>
      <c r="Z24" s="129"/>
      <c r="AA24" s="181"/>
      <c r="AB24" s="346" t="s">
        <v>16</v>
      </c>
      <c r="AC24" s="347"/>
      <c r="AD24" s="347"/>
      <c r="AE24" s="101">
        <v>100</v>
      </c>
      <c r="AF24" s="102"/>
      <c r="AG24" s="102"/>
      <c r="AH24" s="102"/>
      <c r="AI24" s="103"/>
      <c r="AJ24" s="101">
        <v>100</v>
      </c>
      <c r="AK24" s="102"/>
      <c r="AL24" s="102"/>
      <c r="AM24" s="102"/>
      <c r="AN24" s="103"/>
      <c r="AO24" s="101">
        <v>100</v>
      </c>
      <c r="AP24" s="102"/>
      <c r="AQ24" s="102"/>
      <c r="AR24" s="102"/>
      <c r="AS24" s="103"/>
      <c r="AT24" s="101">
        <v>100</v>
      </c>
      <c r="AU24" s="102"/>
      <c r="AV24" s="102"/>
      <c r="AW24" s="102"/>
      <c r="AX24" s="104"/>
    </row>
    <row r="25" spans="1:50" ht="22.5" customHeight="1" x14ac:dyDescent="0.15">
      <c r="A25" s="704"/>
      <c r="B25" s="705"/>
      <c r="C25" s="705"/>
      <c r="D25" s="705"/>
      <c r="E25" s="705"/>
      <c r="F25" s="706"/>
      <c r="G25" s="333"/>
      <c r="H25" s="334"/>
      <c r="I25" s="334"/>
      <c r="J25" s="334"/>
      <c r="K25" s="334"/>
      <c r="L25" s="334"/>
      <c r="M25" s="334"/>
      <c r="N25" s="334"/>
      <c r="O25" s="335"/>
      <c r="P25" s="207"/>
      <c r="Q25" s="207"/>
      <c r="R25" s="207"/>
      <c r="S25" s="207"/>
      <c r="T25" s="207"/>
      <c r="U25" s="207"/>
      <c r="V25" s="207"/>
      <c r="W25" s="207"/>
      <c r="X25" s="208"/>
      <c r="Y25" s="128" t="s">
        <v>15</v>
      </c>
      <c r="Z25" s="129"/>
      <c r="AA25" s="181"/>
      <c r="AB25" s="716" t="s">
        <v>364</v>
      </c>
      <c r="AC25" s="274"/>
      <c r="AD25" s="274"/>
      <c r="AE25" s="101">
        <f t="shared" ref="AE25" si="3">AE23/AE24*100</f>
        <v>83</v>
      </c>
      <c r="AF25" s="102"/>
      <c r="AG25" s="102"/>
      <c r="AH25" s="102"/>
      <c r="AI25" s="103"/>
      <c r="AJ25" s="101">
        <f t="shared" ref="AJ25" si="4">AJ23/AJ24*100</f>
        <v>85</v>
      </c>
      <c r="AK25" s="102"/>
      <c r="AL25" s="102"/>
      <c r="AM25" s="102"/>
      <c r="AN25" s="103"/>
      <c r="AO25" s="101">
        <f>AO23/AO24*100</f>
        <v>90</v>
      </c>
      <c r="AP25" s="102"/>
      <c r="AQ25" s="102"/>
      <c r="AR25" s="102"/>
      <c r="AS25" s="103"/>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93"/>
      <c r="AA26" s="94"/>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95" t="s">
        <v>303</v>
      </c>
      <c r="AU26" s="696"/>
      <c r="AV26" s="696"/>
      <c r="AW26" s="696"/>
      <c r="AX26" s="697"/>
    </row>
    <row r="27" spans="1:50" ht="18.75" hidden="1" customHeight="1" x14ac:dyDescent="0.15">
      <c r="A27" s="223"/>
      <c r="B27" s="224"/>
      <c r="C27" s="224"/>
      <c r="D27" s="224"/>
      <c r="E27" s="224"/>
      <c r="F27" s="225"/>
      <c r="G27" s="233"/>
      <c r="H27" s="116"/>
      <c r="I27" s="116"/>
      <c r="J27" s="116"/>
      <c r="K27" s="116"/>
      <c r="L27" s="116"/>
      <c r="M27" s="116"/>
      <c r="N27" s="116"/>
      <c r="O27" s="234"/>
      <c r="P27" s="251"/>
      <c r="Q27" s="116"/>
      <c r="R27" s="116"/>
      <c r="S27" s="116"/>
      <c r="T27" s="116"/>
      <c r="U27" s="116"/>
      <c r="V27" s="116"/>
      <c r="W27" s="116"/>
      <c r="X27" s="234"/>
      <c r="Y27" s="289"/>
      <c r="Z27" s="290"/>
      <c r="AA27" s="291"/>
      <c r="AB27" s="149"/>
      <c r="AC27" s="144"/>
      <c r="AD27" s="145"/>
      <c r="AE27" s="150"/>
      <c r="AF27" s="143"/>
      <c r="AG27" s="143"/>
      <c r="AH27" s="143"/>
      <c r="AI27" s="295"/>
      <c r="AJ27" s="150"/>
      <c r="AK27" s="143"/>
      <c r="AL27" s="143"/>
      <c r="AM27" s="143"/>
      <c r="AN27" s="295"/>
      <c r="AO27" s="150"/>
      <c r="AP27" s="143"/>
      <c r="AQ27" s="143"/>
      <c r="AR27" s="143"/>
      <c r="AS27" s="295"/>
      <c r="AT27" s="67"/>
      <c r="AU27" s="118"/>
      <c r="AV27" s="118"/>
      <c r="AW27" s="116" t="s">
        <v>360</v>
      </c>
      <c r="AX27" s="117"/>
    </row>
    <row r="28" spans="1:50" ht="22.5" hidden="1" customHeight="1" x14ac:dyDescent="0.15">
      <c r="A28" s="226"/>
      <c r="B28" s="224"/>
      <c r="C28" s="224"/>
      <c r="D28" s="224"/>
      <c r="E28" s="224"/>
      <c r="F28" s="225"/>
      <c r="G28" s="332"/>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101"/>
      <c r="AF28" s="102"/>
      <c r="AG28" s="102"/>
      <c r="AH28" s="102"/>
      <c r="AI28" s="103"/>
      <c r="AJ28" s="101"/>
      <c r="AK28" s="102"/>
      <c r="AL28" s="102"/>
      <c r="AM28" s="102"/>
      <c r="AN28" s="103"/>
      <c r="AO28" s="101"/>
      <c r="AP28" s="102"/>
      <c r="AQ28" s="102"/>
      <c r="AR28" s="102"/>
      <c r="AS28" s="103"/>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85" t="s">
        <v>65</v>
      </c>
      <c r="Z29" s="129"/>
      <c r="AA29" s="181"/>
      <c r="AB29" s="296"/>
      <c r="AC29" s="296"/>
      <c r="AD29" s="296"/>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2.5" hidden="1" customHeight="1" x14ac:dyDescent="0.15">
      <c r="A30" s="704"/>
      <c r="B30" s="705"/>
      <c r="C30" s="705"/>
      <c r="D30" s="705"/>
      <c r="E30" s="705"/>
      <c r="F30" s="706"/>
      <c r="G30" s="333"/>
      <c r="H30" s="334"/>
      <c r="I30" s="334"/>
      <c r="J30" s="334"/>
      <c r="K30" s="334"/>
      <c r="L30" s="334"/>
      <c r="M30" s="334"/>
      <c r="N30" s="334"/>
      <c r="O30" s="335"/>
      <c r="P30" s="207"/>
      <c r="Q30" s="207"/>
      <c r="R30" s="207"/>
      <c r="S30" s="207"/>
      <c r="T30" s="207"/>
      <c r="U30" s="207"/>
      <c r="V30" s="207"/>
      <c r="W30" s="207"/>
      <c r="X30" s="208"/>
      <c r="Y30" s="128" t="s">
        <v>15</v>
      </c>
      <c r="Z30" s="129"/>
      <c r="AA30" s="181"/>
      <c r="AB30" s="274" t="s">
        <v>16</v>
      </c>
      <c r="AC30" s="274"/>
      <c r="AD30" s="274"/>
      <c r="AE30" s="101"/>
      <c r="AF30" s="102"/>
      <c r="AG30" s="102"/>
      <c r="AH30" s="102"/>
      <c r="AI30" s="103"/>
      <c r="AJ30" s="101"/>
      <c r="AK30" s="102"/>
      <c r="AL30" s="102"/>
      <c r="AM30" s="102"/>
      <c r="AN30" s="103"/>
      <c r="AO30" s="101"/>
      <c r="AP30" s="102"/>
      <c r="AQ30" s="102"/>
      <c r="AR30" s="102"/>
      <c r="AS30" s="103"/>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93"/>
      <c r="AA31" s="94"/>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16"/>
      <c r="I32" s="116"/>
      <c r="J32" s="116"/>
      <c r="K32" s="116"/>
      <c r="L32" s="116"/>
      <c r="M32" s="116"/>
      <c r="N32" s="116"/>
      <c r="O32" s="234"/>
      <c r="P32" s="251"/>
      <c r="Q32" s="116"/>
      <c r="R32" s="116"/>
      <c r="S32" s="116"/>
      <c r="T32" s="116"/>
      <c r="U32" s="116"/>
      <c r="V32" s="116"/>
      <c r="W32" s="116"/>
      <c r="X32" s="234"/>
      <c r="Y32" s="289"/>
      <c r="Z32" s="290"/>
      <c r="AA32" s="291"/>
      <c r="AB32" s="149"/>
      <c r="AC32" s="144"/>
      <c r="AD32" s="145"/>
      <c r="AE32" s="150"/>
      <c r="AF32" s="143"/>
      <c r="AG32" s="143"/>
      <c r="AH32" s="143"/>
      <c r="AI32" s="295"/>
      <c r="AJ32" s="150"/>
      <c r="AK32" s="143"/>
      <c r="AL32" s="143"/>
      <c r="AM32" s="143"/>
      <c r="AN32" s="295"/>
      <c r="AO32" s="150"/>
      <c r="AP32" s="143"/>
      <c r="AQ32" s="143"/>
      <c r="AR32" s="143"/>
      <c r="AS32" s="295"/>
      <c r="AT32" s="67"/>
      <c r="AU32" s="118"/>
      <c r="AV32" s="118"/>
      <c r="AW32" s="116" t="s">
        <v>360</v>
      </c>
      <c r="AX32" s="117"/>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101"/>
      <c r="AF33" s="102"/>
      <c r="AG33" s="102"/>
      <c r="AH33" s="102"/>
      <c r="AI33" s="103"/>
      <c r="AJ33" s="101"/>
      <c r="AK33" s="102"/>
      <c r="AL33" s="102"/>
      <c r="AM33" s="102"/>
      <c r="AN33" s="103"/>
      <c r="AO33" s="101"/>
      <c r="AP33" s="102"/>
      <c r="AQ33" s="102"/>
      <c r="AR33" s="102"/>
      <c r="AS33" s="103"/>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85" t="s">
        <v>65</v>
      </c>
      <c r="Z34" s="129"/>
      <c r="AA34" s="181"/>
      <c r="AB34" s="296"/>
      <c r="AC34" s="296"/>
      <c r="AD34" s="296"/>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x14ac:dyDescent="0.15">
      <c r="A35" s="704"/>
      <c r="B35" s="705"/>
      <c r="C35" s="705"/>
      <c r="D35" s="705"/>
      <c r="E35" s="705"/>
      <c r="F35" s="706"/>
      <c r="G35" s="333"/>
      <c r="H35" s="334"/>
      <c r="I35" s="334"/>
      <c r="J35" s="334"/>
      <c r="K35" s="334"/>
      <c r="L35" s="334"/>
      <c r="M35" s="334"/>
      <c r="N35" s="334"/>
      <c r="O35" s="335"/>
      <c r="P35" s="207"/>
      <c r="Q35" s="207"/>
      <c r="R35" s="207"/>
      <c r="S35" s="207"/>
      <c r="T35" s="207"/>
      <c r="U35" s="207"/>
      <c r="V35" s="207"/>
      <c r="W35" s="207"/>
      <c r="X35" s="208"/>
      <c r="Y35" s="128" t="s">
        <v>15</v>
      </c>
      <c r="Z35" s="129"/>
      <c r="AA35" s="181"/>
      <c r="AB35" s="274" t="s">
        <v>16</v>
      </c>
      <c r="AC35" s="274"/>
      <c r="AD35" s="274"/>
      <c r="AE35" s="101"/>
      <c r="AF35" s="102"/>
      <c r="AG35" s="102"/>
      <c r="AH35" s="102"/>
      <c r="AI35" s="103"/>
      <c r="AJ35" s="101"/>
      <c r="AK35" s="102"/>
      <c r="AL35" s="102"/>
      <c r="AM35" s="102"/>
      <c r="AN35" s="103"/>
      <c r="AO35" s="101"/>
      <c r="AP35" s="102"/>
      <c r="AQ35" s="102"/>
      <c r="AR35" s="102"/>
      <c r="AS35" s="103"/>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93"/>
      <c r="AA36" s="94"/>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16"/>
      <c r="I37" s="116"/>
      <c r="J37" s="116"/>
      <c r="K37" s="116"/>
      <c r="L37" s="116"/>
      <c r="M37" s="116"/>
      <c r="N37" s="116"/>
      <c r="O37" s="234"/>
      <c r="P37" s="251"/>
      <c r="Q37" s="116"/>
      <c r="R37" s="116"/>
      <c r="S37" s="116"/>
      <c r="T37" s="116"/>
      <c r="U37" s="116"/>
      <c r="V37" s="116"/>
      <c r="W37" s="116"/>
      <c r="X37" s="234"/>
      <c r="Y37" s="289"/>
      <c r="Z37" s="290"/>
      <c r="AA37" s="291"/>
      <c r="AB37" s="149"/>
      <c r="AC37" s="144"/>
      <c r="AD37" s="145"/>
      <c r="AE37" s="150"/>
      <c r="AF37" s="143"/>
      <c r="AG37" s="143"/>
      <c r="AH37" s="143"/>
      <c r="AI37" s="295"/>
      <c r="AJ37" s="150"/>
      <c r="AK37" s="143"/>
      <c r="AL37" s="143"/>
      <c r="AM37" s="143"/>
      <c r="AN37" s="295"/>
      <c r="AO37" s="150"/>
      <c r="AP37" s="143"/>
      <c r="AQ37" s="143"/>
      <c r="AR37" s="143"/>
      <c r="AS37" s="295"/>
      <c r="AT37" s="67"/>
      <c r="AU37" s="118"/>
      <c r="AV37" s="118"/>
      <c r="AW37" s="116" t="s">
        <v>360</v>
      </c>
      <c r="AX37" s="117"/>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101"/>
      <c r="AF38" s="102"/>
      <c r="AG38" s="102"/>
      <c r="AH38" s="102"/>
      <c r="AI38" s="103"/>
      <c r="AJ38" s="101"/>
      <c r="AK38" s="102"/>
      <c r="AL38" s="102"/>
      <c r="AM38" s="102"/>
      <c r="AN38" s="103"/>
      <c r="AO38" s="101"/>
      <c r="AP38" s="102"/>
      <c r="AQ38" s="102"/>
      <c r="AR38" s="102"/>
      <c r="AS38" s="103"/>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85" t="s">
        <v>65</v>
      </c>
      <c r="Z39" s="129"/>
      <c r="AA39" s="181"/>
      <c r="AB39" s="296"/>
      <c r="AC39" s="296"/>
      <c r="AD39" s="296"/>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x14ac:dyDescent="0.15">
      <c r="A40" s="704"/>
      <c r="B40" s="705"/>
      <c r="C40" s="705"/>
      <c r="D40" s="705"/>
      <c r="E40" s="705"/>
      <c r="F40" s="706"/>
      <c r="G40" s="333"/>
      <c r="H40" s="334"/>
      <c r="I40" s="334"/>
      <c r="J40" s="334"/>
      <c r="K40" s="334"/>
      <c r="L40" s="334"/>
      <c r="M40" s="334"/>
      <c r="N40" s="334"/>
      <c r="O40" s="335"/>
      <c r="P40" s="207"/>
      <c r="Q40" s="207"/>
      <c r="R40" s="207"/>
      <c r="S40" s="207"/>
      <c r="T40" s="207"/>
      <c r="U40" s="207"/>
      <c r="V40" s="207"/>
      <c r="W40" s="207"/>
      <c r="X40" s="208"/>
      <c r="Y40" s="128" t="s">
        <v>15</v>
      </c>
      <c r="Z40" s="129"/>
      <c r="AA40" s="181"/>
      <c r="AB40" s="274" t="s">
        <v>16</v>
      </c>
      <c r="AC40" s="274"/>
      <c r="AD40" s="274"/>
      <c r="AE40" s="101"/>
      <c r="AF40" s="102"/>
      <c r="AG40" s="102"/>
      <c r="AH40" s="102"/>
      <c r="AI40" s="103"/>
      <c r="AJ40" s="101"/>
      <c r="AK40" s="102"/>
      <c r="AL40" s="102"/>
      <c r="AM40" s="102"/>
      <c r="AN40" s="103"/>
      <c r="AO40" s="101"/>
      <c r="AP40" s="102"/>
      <c r="AQ40" s="102"/>
      <c r="AR40" s="102"/>
      <c r="AS40" s="103"/>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93"/>
      <c r="AA41" s="94"/>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6"/>
      <c r="I42" s="116"/>
      <c r="J42" s="116"/>
      <c r="K42" s="116"/>
      <c r="L42" s="116"/>
      <c r="M42" s="116"/>
      <c r="N42" s="116"/>
      <c r="O42" s="234"/>
      <c r="P42" s="251"/>
      <c r="Q42" s="116"/>
      <c r="R42" s="116"/>
      <c r="S42" s="116"/>
      <c r="T42" s="116"/>
      <c r="U42" s="116"/>
      <c r="V42" s="116"/>
      <c r="W42" s="116"/>
      <c r="X42" s="234"/>
      <c r="Y42" s="289"/>
      <c r="Z42" s="290"/>
      <c r="AA42" s="291"/>
      <c r="AB42" s="149"/>
      <c r="AC42" s="144"/>
      <c r="AD42" s="145"/>
      <c r="AE42" s="150"/>
      <c r="AF42" s="143"/>
      <c r="AG42" s="143"/>
      <c r="AH42" s="143"/>
      <c r="AI42" s="295"/>
      <c r="AJ42" s="150"/>
      <c r="AK42" s="143"/>
      <c r="AL42" s="143"/>
      <c r="AM42" s="143"/>
      <c r="AN42" s="295"/>
      <c r="AO42" s="150"/>
      <c r="AP42" s="143"/>
      <c r="AQ42" s="143"/>
      <c r="AR42" s="143"/>
      <c r="AS42" s="295"/>
      <c r="AT42" s="67"/>
      <c r="AU42" s="118"/>
      <c r="AV42" s="118"/>
      <c r="AW42" s="116" t="s">
        <v>360</v>
      </c>
      <c r="AX42" s="117"/>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101"/>
      <c r="AF43" s="102"/>
      <c r="AG43" s="102"/>
      <c r="AH43" s="102"/>
      <c r="AI43" s="103"/>
      <c r="AJ43" s="101"/>
      <c r="AK43" s="102"/>
      <c r="AL43" s="102"/>
      <c r="AM43" s="102"/>
      <c r="AN43" s="103"/>
      <c r="AO43" s="101"/>
      <c r="AP43" s="102"/>
      <c r="AQ43" s="102"/>
      <c r="AR43" s="102"/>
      <c r="AS43" s="103"/>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85" t="s">
        <v>65</v>
      </c>
      <c r="Z44" s="129"/>
      <c r="AA44" s="181"/>
      <c r="AB44" s="296"/>
      <c r="AC44" s="296"/>
      <c r="AD44" s="296"/>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101"/>
      <c r="AF45" s="102"/>
      <c r="AG45" s="102"/>
      <c r="AH45" s="102"/>
      <c r="AI45" s="103"/>
      <c r="AJ45" s="101"/>
      <c r="AK45" s="102"/>
      <c r="AL45" s="102"/>
      <c r="AM45" s="102"/>
      <c r="AN45" s="103"/>
      <c r="AO45" s="101"/>
      <c r="AP45" s="102"/>
      <c r="AQ45" s="102"/>
      <c r="AR45" s="102"/>
      <c r="AS45" s="103"/>
      <c r="AT45" s="278"/>
      <c r="AU45" s="279"/>
      <c r="AV45" s="279"/>
      <c r="AW45" s="279"/>
      <c r="AX45" s="280"/>
    </row>
    <row r="46" spans="1:50" ht="22.5" hidden="1" customHeight="1" x14ac:dyDescent="0.15">
      <c r="A46" s="717" t="s">
        <v>322</v>
      </c>
      <c r="B46" s="718"/>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30"/>
      <c r="AP46" s="30"/>
      <c r="AQ46" s="30"/>
      <c r="AR46" s="30"/>
      <c r="AS46" s="30"/>
      <c r="AT46" s="30"/>
      <c r="AU46" s="30"/>
      <c r="AV46" s="30"/>
      <c r="AW46" s="30"/>
      <c r="AX46" s="32"/>
    </row>
    <row r="47" spans="1:50" ht="18.75" hidden="1" customHeight="1" x14ac:dyDescent="0.15">
      <c r="A47" s="244" t="s">
        <v>320</v>
      </c>
      <c r="B47" s="719" t="s">
        <v>317</v>
      </c>
      <c r="C47" s="246"/>
      <c r="D47" s="246"/>
      <c r="E47" s="246"/>
      <c r="F47" s="247"/>
      <c r="G47" s="660" t="s">
        <v>311</v>
      </c>
      <c r="H47" s="660"/>
      <c r="I47" s="660"/>
      <c r="J47" s="660"/>
      <c r="K47" s="660"/>
      <c r="L47" s="660"/>
      <c r="M47" s="660"/>
      <c r="N47" s="660"/>
      <c r="O47" s="660"/>
      <c r="P47" s="660"/>
      <c r="Q47" s="660"/>
      <c r="R47" s="660"/>
      <c r="S47" s="660"/>
      <c r="T47" s="660"/>
      <c r="U47" s="660"/>
      <c r="V47" s="660"/>
      <c r="W47" s="660"/>
      <c r="X47" s="660"/>
      <c r="Y47" s="660"/>
      <c r="Z47" s="660"/>
      <c r="AA47" s="724"/>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44"/>
      <c r="B48" s="719"/>
      <c r="C48" s="246"/>
      <c r="D48" s="246"/>
      <c r="E48" s="246"/>
      <c r="F48" s="247"/>
      <c r="G48" s="116"/>
      <c r="H48" s="116"/>
      <c r="I48" s="116"/>
      <c r="J48" s="116"/>
      <c r="K48" s="116"/>
      <c r="L48" s="116"/>
      <c r="M48" s="116"/>
      <c r="N48" s="116"/>
      <c r="O48" s="116"/>
      <c r="P48" s="116"/>
      <c r="Q48" s="116"/>
      <c r="R48" s="116"/>
      <c r="S48" s="116"/>
      <c r="T48" s="116"/>
      <c r="U48" s="116"/>
      <c r="V48" s="116"/>
      <c r="W48" s="116"/>
      <c r="X48" s="116"/>
      <c r="Y48" s="116"/>
      <c r="Z48" s="116"/>
      <c r="AA48" s="234"/>
      <c r="AB48" s="251"/>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x14ac:dyDescent="0.15">
      <c r="A49" s="244"/>
      <c r="B49" s="719"/>
      <c r="C49" s="246"/>
      <c r="D49" s="246"/>
      <c r="E49" s="246"/>
      <c r="F49" s="247"/>
      <c r="G49" s="348"/>
      <c r="H49" s="348"/>
      <c r="I49" s="348"/>
      <c r="J49" s="348"/>
      <c r="K49" s="348"/>
      <c r="L49" s="348"/>
      <c r="M49" s="348"/>
      <c r="N49" s="348"/>
      <c r="O49" s="348"/>
      <c r="P49" s="348"/>
      <c r="Q49" s="348"/>
      <c r="R49" s="348"/>
      <c r="S49" s="348"/>
      <c r="T49" s="348"/>
      <c r="U49" s="348"/>
      <c r="V49" s="348"/>
      <c r="W49" s="348"/>
      <c r="X49" s="348"/>
      <c r="Y49" s="348"/>
      <c r="Z49" s="348"/>
      <c r="AA49" s="349"/>
      <c r="AB49" s="653"/>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54"/>
    </row>
    <row r="50" spans="1:50" ht="22.5" hidden="1" customHeight="1" x14ac:dyDescent="0.15">
      <c r="A50" s="244"/>
      <c r="B50" s="719"/>
      <c r="C50" s="246"/>
      <c r="D50" s="246"/>
      <c r="E50" s="246"/>
      <c r="F50" s="247"/>
      <c r="G50" s="350"/>
      <c r="H50" s="350"/>
      <c r="I50" s="350"/>
      <c r="J50" s="350"/>
      <c r="K50" s="350"/>
      <c r="L50" s="350"/>
      <c r="M50" s="350"/>
      <c r="N50" s="350"/>
      <c r="O50" s="350"/>
      <c r="P50" s="350"/>
      <c r="Q50" s="350"/>
      <c r="R50" s="350"/>
      <c r="S50" s="350"/>
      <c r="T50" s="350"/>
      <c r="U50" s="350"/>
      <c r="V50" s="350"/>
      <c r="W50" s="350"/>
      <c r="X50" s="350"/>
      <c r="Y50" s="350"/>
      <c r="Z50" s="350"/>
      <c r="AA50" s="351"/>
      <c r="AB50" s="655"/>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56"/>
    </row>
    <row r="51" spans="1:50" ht="22.5" hidden="1" customHeight="1" x14ac:dyDescent="0.15">
      <c r="A51" s="244"/>
      <c r="B51" s="720"/>
      <c r="C51" s="248"/>
      <c r="D51" s="248"/>
      <c r="E51" s="248"/>
      <c r="F51" s="249"/>
      <c r="G51" s="352"/>
      <c r="H51" s="352"/>
      <c r="I51" s="352"/>
      <c r="J51" s="352"/>
      <c r="K51" s="352"/>
      <c r="L51" s="352"/>
      <c r="M51" s="352"/>
      <c r="N51" s="352"/>
      <c r="O51" s="352"/>
      <c r="P51" s="352"/>
      <c r="Q51" s="352"/>
      <c r="R51" s="352"/>
      <c r="S51" s="352"/>
      <c r="T51" s="352"/>
      <c r="U51" s="352"/>
      <c r="V51" s="352"/>
      <c r="W51" s="352"/>
      <c r="X51" s="352"/>
      <c r="Y51" s="352"/>
      <c r="Z51" s="352"/>
      <c r="AA51" s="353"/>
      <c r="AB51" s="657"/>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58"/>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6"/>
      <c r="I53" s="116"/>
      <c r="J53" s="116"/>
      <c r="K53" s="116"/>
      <c r="L53" s="116"/>
      <c r="M53" s="116"/>
      <c r="N53" s="116"/>
      <c r="O53" s="234"/>
      <c r="P53" s="251"/>
      <c r="Q53" s="116"/>
      <c r="R53" s="116"/>
      <c r="S53" s="116"/>
      <c r="T53" s="116"/>
      <c r="U53" s="116"/>
      <c r="V53" s="116"/>
      <c r="W53" s="116"/>
      <c r="X53" s="234"/>
      <c r="Y53" s="255"/>
      <c r="Z53" s="256"/>
      <c r="AA53" s="257"/>
      <c r="AB53" s="261"/>
      <c r="AC53" s="262"/>
      <c r="AD53" s="263"/>
      <c r="AE53" s="251"/>
      <c r="AF53" s="116"/>
      <c r="AG53" s="116"/>
      <c r="AH53" s="116"/>
      <c r="AI53" s="234"/>
      <c r="AJ53" s="251"/>
      <c r="AK53" s="116"/>
      <c r="AL53" s="116"/>
      <c r="AM53" s="116"/>
      <c r="AN53" s="234"/>
      <c r="AO53" s="251"/>
      <c r="AP53" s="116"/>
      <c r="AQ53" s="116"/>
      <c r="AR53" s="116"/>
      <c r="AS53" s="234"/>
      <c r="AT53" s="67"/>
      <c r="AU53" s="118"/>
      <c r="AV53" s="118"/>
      <c r="AW53" s="116" t="s">
        <v>360</v>
      </c>
      <c r="AX53" s="117"/>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4"/>
      <c r="AC54" s="235"/>
      <c r="AD54" s="235"/>
      <c r="AE54" s="101"/>
      <c r="AF54" s="102"/>
      <c r="AG54" s="102"/>
      <c r="AH54" s="102"/>
      <c r="AI54" s="103"/>
      <c r="AJ54" s="101"/>
      <c r="AK54" s="102"/>
      <c r="AL54" s="102"/>
      <c r="AM54" s="102"/>
      <c r="AN54" s="103"/>
      <c r="AO54" s="101"/>
      <c r="AP54" s="102"/>
      <c r="AQ54" s="102"/>
      <c r="AR54" s="102"/>
      <c r="AS54" s="103"/>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93"/>
      <c r="AC55" s="241"/>
      <c r="AD55" s="241"/>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101"/>
      <c r="AF56" s="102"/>
      <c r="AG56" s="102"/>
      <c r="AH56" s="102"/>
      <c r="AI56" s="103"/>
      <c r="AJ56" s="101"/>
      <c r="AK56" s="102"/>
      <c r="AL56" s="102"/>
      <c r="AM56" s="102"/>
      <c r="AN56" s="103"/>
      <c r="AO56" s="101"/>
      <c r="AP56" s="102"/>
      <c r="AQ56" s="102"/>
      <c r="AR56" s="102"/>
      <c r="AS56" s="103"/>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6"/>
      <c r="I58" s="116"/>
      <c r="J58" s="116"/>
      <c r="K58" s="116"/>
      <c r="L58" s="116"/>
      <c r="M58" s="116"/>
      <c r="N58" s="116"/>
      <c r="O58" s="234"/>
      <c r="P58" s="251"/>
      <c r="Q58" s="116"/>
      <c r="R58" s="116"/>
      <c r="S58" s="116"/>
      <c r="T58" s="116"/>
      <c r="U58" s="116"/>
      <c r="V58" s="116"/>
      <c r="W58" s="116"/>
      <c r="X58" s="234"/>
      <c r="Y58" s="255"/>
      <c r="Z58" s="256"/>
      <c r="AA58" s="257"/>
      <c r="AB58" s="261"/>
      <c r="AC58" s="262"/>
      <c r="AD58" s="263"/>
      <c r="AE58" s="251"/>
      <c r="AF58" s="116"/>
      <c r="AG58" s="116"/>
      <c r="AH58" s="116"/>
      <c r="AI58" s="234"/>
      <c r="AJ58" s="251"/>
      <c r="AK58" s="116"/>
      <c r="AL58" s="116"/>
      <c r="AM58" s="116"/>
      <c r="AN58" s="234"/>
      <c r="AO58" s="251"/>
      <c r="AP58" s="116"/>
      <c r="AQ58" s="116"/>
      <c r="AR58" s="116"/>
      <c r="AS58" s="234"/>
      <c r="AT58" s="67"/>
      <c r="AU58" s="118"/>
      <c r="AV58" s="118"/>
      <c r="AW58" s="116" t="s">
        <v>360</v>
      </c>
      <c r="AX58" s="117"/>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101"/>
      <c r="AF59" s="102"/>
      <c r="AG59" s="102"/>
      <c r="AH59" s="102"/>
      <c r="AI59" s="103"/>
      <c r="AJ59" s="101"/>
      <c r="AK59" s="102"/>
      <c r="AL59" s="102"/>
      <c r="AM59" s="102"/>
      <c r="AN59" s="103"/>
      <c r="AO59" s="101"/>
      <c r="AP59" s="102"/>
      <c r="AQ59" s="102"/>
      <c r="AR59" s="102"/>
      <c r="AS59" s="103"/>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101"/>
      <c r="AF61" s="102"/>
      <c r="AG61" s="102"/>
      <c r="AH61" s="102"/>
      <c r="AI61" s="103"/>
      <c r="AJ61" s="101"/>
      <c r="AK61" s="102"/>
      <c r="AL61" s="102"/>
      <c r="AM61" s="102"/>
      <c r="AN61" s="103"/>
      <c r="AO61" s="101"/>
      <c r="AP61" s="102"/>
      <c r="AQ61" s="102"/>
      <c r="AR61" s="102"/>
      <c r="AS61" s="103"/>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6"/>
      <c r="I63" s="116"/>
      <c r="J63" s="116"/>
      <c r="K63" s="116"/>
      <c r="L63" s="116"/>
      <c r="M63" s="116"/>
      <c r="N63" s="116"/>
      <c r="O63" s="234"/>
      <c r="P63" s="251"/>
      <c r="Q63" s="116"/>
      <c r="R63" s="116"/>
      <c r="S63" s="116"/>
      <c r="T63" s="116"/>
      <c r="U63" s="116"/>
      <c r="V63" s="116"/>
      <c r="W63" s="116"/>
      <c r="X63" s="234"/>
      <c r="Y63" s="255"/>
      <c r="Z63" s="256"/>
      <c r="AA63" s="257"/>
      <c r="AB63" s="261"/>
      <c r="AC63" s="262"/>
      <c r="AD63" s="263"/>
      <c r="AE63" s="251"/>
      <c r="AF63" s="116"/>
      <c r="AG63" s="116"/>
      <c r="AH63" s="116"/>
      <c r="AI63" s="234"/>
      <c r="AJ63" s="251"/>
      <c r="AK63" s="116"/>
      <c r="AL63" s="116"/>
      <c r="AM63" s="116"/>
      <c r="AN63" s="234"/>
      <c r="AO63" s="251"/>
      <c r="AP63" s="116"/>
      <c r="AQ63" s="116"/>
      <c r="AR63" s="116"/>
      <c r="AS63" s="234"/>
      <c r="AT63" s="67"/>
      <c r="AU63" s="118"/>
      <c r="AV63" s="118"/>
      <c r="AW63" s="116" t="s">
        <v>360</v>
      </c>
      <c r="AX63" s="117"/>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101"/>
      <c r="AF64" s="102"/>
      <c r="AG64" s="102"/>
      <c r="AH64" s="102"/>
      <c r="AI64" s="103"/>
      <c r="AJ64" s="101"/>
      <c r="AK64" s="102"/>
      <c r="AL64" s="102"/>
      <c r="AM64" s="102"/>
      <c r="AN64" s="103"/>
      <c r="AO64" s="101"/>
      <c r="AP64" s="102"/>
      <c r="AQ64" s="102"/>
      <c r="AR64" s="102"/>
      <c r="AS64" s="103"/>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101"/>
      <c r="AF66" s="102"/>
      <c r="AG66" s="102"/>
      <c r="AH66" s="102"/>
      <c r="AI66" s="103"/>
      <c r="AJ66" s="101"/>
      <c r="AK66" s="102"/>
      <c r="AL66" s="102"/>
      <c r="AM66" s="102"/>
      <c r="AN66" s="103"/>
      <c r="AO66" s="101"/>
      <c r="AP66" s="102"/>
      <c r="AQ66" s="102"/>
      <c r="AR66" s="102"/>
      <c r="AS66" s="103"/>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3"/>
      <c r="AA67" s="94"/>
      <c r="AB67" s="128" t="s">
        <v>12</v>
      </c>
      <c r="AC67" s="129"/>
      <c r="AD67" s="181"/>
      <c r="AE67" s="694" t="s">
        <v>69</v>
      </c>
      <c r="AF67" s="126"/>
      <c r="AG67" s="126"/>
      <c r="AH67" s="126"/>
      <c r="AI67" s="126"/>
      <c r="AJ67" s="694" t="s">
        <v>70</v>
      </c>
      <c r="AK67" s="126"/>
      <c r="AL67" s="126"/>
      <c r="AM67" s="126"/>
      <c r="AN67" s="126"/>
      <c r="AO67" s="694" t="s">
        <v>71</v>
      </c>
      <c r="AP67" s="126"/>
      <c r="AQ67" s="126"/>
      <c r="AR67" s="126"/>
      <c r="AS67" s="126"/>
      <c r="AT67" s="186" t="s">
        <v>74</v>
      </c>
      <c r="AU67" s="187"/>
      <c r="AV67" s="187"/>
      <c r="AW67" s="187"/>
      <c r="AX67" s="188"/>
    </row>
    <row r="68" spans="1:60" ht="22.5" customHeight="1" x14ac:dyDescent="0.15">
      <c r="A68" s="195"/>
      <c r="B68" s="196"/>
      <c r="C68" s="196"/>
      <c r="D68" s="196"/>
      <c r="E68" s="196"/>
      <c r="F68" s="197"/>
      <c r="G68" s="264" t="s">
        <v>481</v>
      </c>
      <c r="H68" s="205"/>
      <c r="I68" s="205"/>
      <c r="J68" s="205"/>
      <c r="K68" s="205"/>
      <c r="L68" s="205"/>
      <c r="M68" s="205"/>
      <c r="N68" s="205"/>
      <c r="O68" s="205"/>
      <c r="P68" s="205"/>
      <c r="Q68" s="205"/>
      <c r="R68" s="205"/>
      <c r="S68" s="205"/>
      <c r="T68" s="205"/>
      <c r="U68" s="205"/>
      <c r="V68" s="205"/>
      <c r="W68" s="205"/>
      <c r="X68" s="206"/>
      <c r="Y68" s="343" t="s">
        <v>66</v>
      </c>
      <c r="Z68" s="344"/>
      <c r="AA68" s="345"/>
      <c r="AB68" s="212" t="s">
        <v>479</v>
      </c>
      <c r="AC68" s="213"/>
      <c r="AD68" s="214"/>
      <c r="AE68" s="442">
        <v>6508</v>
      </c>
      <c r="AF68" s="442"/>
      <c r="AG68" s="442"/>
      <c r="AH68" s="442"/>
      <c r="AI68" s="442"/>
      <c r="AJ68" s="442">
        <v>5737</v>
      </c>
      <c r="AK68" s="442"/>
      <c r="AL68" s="442"/>
      <c r="AM68" s="442"/>
      <c r="AN68" s="442"/>
      <c r="AO68" s="101">
        <v>4898</v>
      </c>
      <c r="AP68" s="102"/>
      <c r="AQ68" s="102"/>
      <c r="AR68" s="102"/>
      <c r="AS68" s="103"/>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5"/>
      <c r="AA69" s="166"/>
      <c r="AB69" s="220" t="s">
        <v>479</v>
      </c>
      <c r="AC69" s="221"/>
      <c r="AD69" s="222"/>
      <c r="AE69" s="647">
        <v>6000</v>
      </c>
      <c r="AF69" s="648"/>
      <c r="AG69" s="648"/>
      <c r="AH69" s="648"/>
      <c r="AI69" s="649"/>
      <c r="AJ69" s="647">
        <v>5100</v>
      </c>
      <c r="AK69" s="648"/>
      <c r="AL69" s="648"/>
      <c r="AM69" s="648"/>
      <c r="AN69" s="649"/>
      <c r="AO69" s="101">
        <v>4500</v>
      </c>
      <c r="AP69" s="102"/>
      <c r="AQ69" s="102"/>
      <c r="AR69" s="102"/>
      <c r="AS69" s="103"/>
      <c r="AT69" s="101">
        <v>4200</v>
      </c>
      <c r="AU69" s="102"/>
      <c r="AV69" s="102"/>
      <c r="AW69" s="102"/>
      <c r="AX69" s="104"/>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3"/>
      <c r="AA70" s="94"/>
      <c r="AB70" s="128" t="s">
        <v>12</v>
      </c>
      <c r="AC70" s="129"/>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101"/>
      <c r="AF71" s="102"/>
      <c r="AG71" s="102"/>
      <c r="AH71" s="102"/>
      <c r="AI71" s="103"/>
      <c r="AJ71" s="101"/>
      <c r="AK71" s="102"/>
      <c r="AL71" s="102"/>
      <c r="AM71" s="102"/>
      <c r="AN71" s="103"/>
      <c r="AO71" s="101"/>
      <c r="AP71" s="102"/>
      <c r="AQ71" s="102"/>
      <c r="AR71" s="102"/>
      <c r="AS71" s="103"/>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3"/>
      <c r="AA73" s="94"/>
      <c r="AB73" s="128" t="s">
        <v>12</v>
      </c>
      <c r="AC73" s="129"/>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101"/>
      <c r="AF74" s="102"/>
      <c r="AG74" s="102"/>
      <c r="AH74" s="102"/>
      <c r="AI74" s="103"/>
      <c r="AJ74" s="101"/>
      <c r="AK74" s="102"/>
      <c r="AL74" s="102"/>
      <c r="AM74" s="102"/>
      <c r="AN74" s="103"/>
      <c r="AO74" s="101"/>
      <c r="AP74" s="102"/>
      <c r="AQ74" s="102"/>
      <c r="AR74" s="102"/>
      <c r="AS74" s="103"/>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3"/>
      <c r="AA76" s="94"/>
      <c r="AB76" s="128" t="s">
        <v>12</v>
      </c>
      <c r="AC76" s="129"/>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1"/>
      <c r="AF77" s="102"/>
      <c r="AG77" s="102"/>
      <c r="AH77" s="102"/>
      <c r="AI77" s="103"/>
      <c r="AJ77" s="101"/>
      <c r="AK77" s="102"/>
      <c r="AL77" s="102"/>
      <c r="AM77" s="102"/>
      <c r="AN77" s="103"/>
      <c r="AO77" s="101"/>
      <c r="AP77" s="102"/>
      <c r="AQ77" s="102"/>
      <c r="AR77" s="102"/>
      <c r="AS77" s="103"/>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3"/>
      <c r="AA79" s="94"/>
      <c r="AB79" s="128" t="s">
        <v>12</v>
      </c>
      <c r="AC79" s="129"/>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1"/>
      <c r="AF80" s="102"/>
      <c r="AG80" s="102"/>
      <c r="AH80" s="102"/>
      <c r="AI80" s="103"/>
      <c r="AJ80" s="101"/>
      <c r="AK80" s="102"/>
      <c r="AL80" s="102"/>
      <c r="AM80" s="102"/>
      <c r="AN80" s="103"/>
      <c r="AO80" s="101"/>
      <c r="AP80" s="102"/>
      <c r="AQ80" s="102"/>
      <c r="AR80" s="102"/>
      <c r="AS80" s="103"/>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29"/>
      <c r="I82" s="129"/>
      <c r="J82" s="129"/>
      <c r="K82" s="129"/>
      <c r="L82" s="129"/>
      <c r="M82" s="129"/>
      <c r="N82" s="129"/>
      <c r="O82" s="129"/>
      <c r="P82" s="129"/>
      <c r="Q82" s="129"/>
      <c r="R82" s="129"/>
      <c r="S82" s="129"/>
      <c r="T82" s="129"/>
      <c r="U82" s="129"/>
      <c r="V82" s="129"/>
      <c r="W82" s="129"/>
      <c r="X82" s="181"/>
      <c r="Y82" s="182"/>
      <c r="Z82" s="183"/>
      <c r="AA82" s="184"/>
      <c r="AB82" s="128" t="s">
        <v>12</v>
      </c>
      <c r="AC82" s="129"/>
      <c r="AD82" s="181"/>
      <c r="AE82" s="185" t="s">
        <v>69</v>
      </c>
      <c r="AF82" s="129"/>
      <c r="AG82" s="129"/>
      <c r="AH82" s="129"/>
      <c r="AI82" s="181"/>
      <c r="AJ82" s="185" t="s">
        <v>70</v>
      </c>
      <c r="AK82" s="129"/>
      <c r="AL82" s="129"/>
      <c r="AM82" s="129"/>
      <c r="AN82" s="181"/>
      <c r="AO82" s="185" t="s">
        <v>71</v>
      </c>
      <c r="AP82" s="129"/>
      <c r="AQ82" s="129"/>
      <c r="AR82" s="129"/>
      <c r="AS82" s="181"/>
      <c r="AT82" s="186" t="s">
        <v>75</v>
      </c>
      <c r="AU82" s="187"/>
      <c r="AV82" s="187"/>
      <c r="AW82" s="187"/>
      <c r="AX82" s="188"/>
    </row>
    <row r="83" spans="1:60" ht="22.5" customHeight="1" x14ac:dyDescent="0.15">
      <c r="A83" s="139"/>
      <c r="B83" s="137"/>
      <c r="C83" s="137"/>
      <c r="D83" s="137"/>
      <c r="E83" s="137"/>
      <c r="F83" s="138"/>
      <c r="G83" s="154" t="s">
        <v>482</v>
      </c>
      <c r="H83" s="154"/>
      <c r="I83" s="154"/>
      <c r="J83" s="154"/>
      <c r="K83" s="154"/>
      <c r="L83" s="154"/>
      <c r="M83" s="154"/>
      <c r="N83" s="154"/>
      <c r="O83" s="154"/>
      <c r="P83" s="154"/>
      <c r="Q83" s="154"/>
      <c r="R83" s="154"/>
      <c r="S83" s="154"/>
      <c r="T83" s="154"/>
      <c r="U83" s="154"/>
      <c r="V83" s="154"/>
      <c r="W83" s="154"/>
      <c r="X83" s="154"/>
      <c r="Y83" s="156" t="s">
        <v>17</v>
      </c>
      <c r="Z83" s="157"/>
      <c r="AA83" s="158"/>
      <c r="AB83" s="191" t="s">
        <v>574</v>
      </c>
      <c r="AC83" s="160"/>
      <c r="AD83" s="161"/>
      <c r="AE83" s="162">
        <v>6760</v>
      </c>
      <c r="AF83" s="163"/>
      <c r="AG83" s="163"/>
      <c r="AH83" s="163"/>
      <c r="AI83" s="163"/>
      <c r="AJ83" s="162">
        <v>6972</v>
      </c>
      <c r="AK83" s="163"/>
      <c r="AL83" s="163"/>
      <c r="AM83" s="163"/>
      <c r="AN83" s="163"/>
      <c r="AO83" s="162">
        <v>7962</v>
      </c>
      <c r="AP83" s="163"/>
      <c r="AQ83" s="163"/>
      <c r="AR83" s="163"/>
      <c r="AS83" s="163"/>
      <c r="AT83" s="101">
        <v>7857</v>
      </c>
      <c r="AU83" s="102"/>
      <c r="AV83" s="102"/>
      <c r="AW83" s="102"/>
      <c r="AX83" s="104"/>
    </row>
    <row r="84" spans="1:60" ht="47.1"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575</v>
      </c>
      <c r="AC84" s="168"/>
      <c r="AD84" s="169"/>
      <c r="AE84" s="167" t="s">
        <v>576</v>
      </c>
      <c r="AF84" s="168"/>
      <c r="AG84" s="168"/>
      <c r="AH84" s="168"/>
      <c r="AI84" s="169"/>
      <c r="AJ84" s="167" t="s">
        <v>577</v>
      </c>
      <c r="AK84" s="168"/>
      <c r="AL84" s="168"/>
      <c r="AM84" s="168"/>
      <c r="AN84" s="169"/>
      <c r="AO84" s="167" t="s">
        <v>578</v>
      </c>
      <c r="AP84" s="168"/>
      <c r="AQ84" s="168"/>
      <c r="AR84" s="168"/>
      <c r="AS84" s="169"/>
      <c r="AT84" s="167" t="s">
        <v>579</v>
      </c>
      <c r="AU84" s="168"/>
      <c r="AV84" s="168"/>
      <c r="AW84" s="168"/>
      <c r="AX84" s="170"/>
    </row>
    <row r="85" spans="1:60" ht="32.25" hidden="1" customHeight="1" x14ac:dyDescent="0.15">
      <c r="A85" s="177" t="s">
        <v>17</v>
      </c>
      <c r="B85" s="178"/>
      <c r="C85" s="178"/>
      <c r="D85" s="178"/>
      <c r="E85" s="178"/>
      <c r="F85" s="179"/>
      <c r="G85" s="180" t="s">
        <v>18</v>
      </c>
      <c r="H85" s="129"/>
      <c r="I85" s="129"/>
      <c r="J85" s="129"/>
      <c r="K85" s="129"/>
      <c r="L85" s="129"/>
      <c r="M85" s="129"/>
      <c r="N85" s="129"/>
      <c r="O85" s="129"/>
      <c r="P85" s="129"/>
      <c r="Q85" s="129"/>
      <c r="R85" s="129"/>
      <c r="S85" s="129"/>
      <c r="T85" s="129"/>
      <c r="U85" s="129"/>
      <c r="V85" s="129"/>
      <c r="W85" s="129"/>
      <c r="X85" s="181"/>
      <c r="Y85" s="182"/>
      <c r="Z85" s="183"/>
      <c r="AA85" s="184"/>
      <c r="AB85" s="128" t="s">
        <v>12</v>
      </c>
      <c r="AC85" s="129"/>
      <c r="AD85" s="181"/>
      <c r="AE85" s="185" t="s">
        <v>69</v>
      </c>
      <c r="AF85" s="129"/>
      <c r="AG85" s="129"/>
      <c r="AH85" s="129"/>
      <c r="AI85" s="181"/>
      <c r="AJ85" s="185" t="s">
        <v>70</v>
      </c>
      <c r="AK85" s="129"/>
      <c r="AL85" s="129"/>
      <c r="AM85" s="129"/>
      <c r="AN85" s="181"/>
      <c r="AO85" s="185" t="s">
        <v>71</v>
      </c>
      <c r="AP85" s="129"/>
      <c r="AQ85" s="129"/>
      <c r="AR85" s="129"/>
      <c r="AS85" s="181"/>
      <c r="AT85" s="186" t="s">
        <v>75</v>
      </c>
      <c r="AU85" s="187"/>
      <c r="AV85" s="187"/>
      <c r="AW85" s="187"/>
      <c r="AX85" s="188"/>
    </row>
    <row r="86" spans="1:60" ht="22.5" hidden="1" customHeight="1" x14ac:dyDescent="0.15">
      <c r="A86" s="139"/>
      <c r="B86" s="137"/>
      <c r="C86" s="137"/>
      <c r="D86" s="137"/>
      <c r="E86" s="137"/>
      <c r="F86" s="138"/>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101"/>
      <c r="AU86" s="102"/>
      <c r="AV86" s="102"/>
      <c r="AW86" s="102"/>
      <c r="AX86" s="104"/>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77" t="s">
        <v>17</v>
      </c>
      <c r="B88" s="178"/>
      <c r="C88" s="178"/>
      <c r="D88" s="178"/>
      <c r="E88" s="178"/>
      <c r="F88" s="179"/>
      <c r="G88" s="180" t="s">
        <v>18</v>
      </c>
      <c r="H88" s="129"/>
      <c r="I88" s="129"/>
      <c r="J88" s="129"/>
      <c r="K88" s="129"/>
      <c r="L88" s="129"/>
      <c r="M88" s="129"/>
      <c r="N88" s="129"/>
      <c r="O88" s="129"/>
      <c r="P88" s="129"/>
      <c r="Q88" s="129"/>
      <c r="R88" s="129"/>
      <c r="S88" s="129"/>
      <c r="T88" s="129"/>
      <c r="U88" s="129"/>
      <c r="V88" s="129"/>
      <c r="W88" s="129"/>
      <c r="X88" s="181"/>
      <c r="Y88" s="182"/>
      <c r="Z88" s="183"/>
      <c r="AA88" s="184"/>
      <c r="AB88" s="128" t="s">
        <v>12</v>
      </c>
      <c r="AC88" s="129"/>
      <c r="AD88" s="181"/>
      <c r="AE88" s="185" t="s">
        <v>69</v>
      </c>
      <c r="AF88" s="129"/>
      <c r="AG88" s="129"/>
      <c r="AH88" s="129"/>
      <c r="AI88" s="181"/>
      <c r="AJ88" s="185" t="s">
        <v>70</v>
      </c>
      <c r="AK88" s="129"/>
      <c r="AL88" s="129"/>
      <c r="AM88" s="129"/>
      <c r="AN88" s="181"/>
      <c r="AO88" s="185" t="s">
        <v>71</v>
      </c>
      <c r="AP88" s="129"/>
      <c r="AQ88" s="129"/>
      <c r="AR88" s="129"/>
      <c r="AS88" s="181"/>
      <c r="AT88" s="186" t="s">
        <v>75</v>
      </c>
      <c r="AU88" s="187"/>
      <c r="AV88" s="187"/>
      <c r="AW88" s="187"/>
      <c r="AX88" s="188"/>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101"/>
      <c r="AU89" s="102"/>
      <c r="AV89" s="102"/>
      <c r="AW89" s="102"/>
      <c r="AX89" s="104"/>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7" t="s">
        <v>17</v>
      </c>
      <c r="B91" s="178"/>
      <c r="C91" s="178"/>
      <c r="D91" s="178"/>
      <c r="E91" s="178"/>
      <c r="F91" s="179"/>
      <c r="G91" s="180" t="s">
        <v>18</v>
      </c>
      <c r="H91" s="129"/>
      <c r="I91" s="129"/>
      <c r="J91" s="129"/>
      <c r="K91" s="129"/>
      <c r="L91" s="129"/>
      <c r="M91" s="129"/>
      <c r="N91" s="129"/>
      <c r="O91" s="129"/>
      <c r="P91" s="129"/>
      <c r="Q91" s="129"/>
      <c r="R91" s="129"/>
      <c r="S91" s="129"/>
      <c r="T91" s="129"/>
      <c r="U91" s="129"/>
      <c r="V91" s="129"/>
      <c r="W91" s="129"/>
      <c r="X91" s="181"/>
      <c r="Y91" s="182"/>
      <c r="Z91" s="183"/>
      <c r="AA91" s="184"/>
      <c r="AB91" s="128" t="s">
        <v>12</v>
      </c>
      <c r="AC91" s="129"/>
      <c r="AD91" s="181"/>
      <c r="AE91" s="185" t="s">
        <v>69</v>
      </c>
      <c r="AF91" s="129"/>
      <c r="AG91" s="129"/>
      <c r="AH91" s="129"/>
      <c r="AI91" s="181"/>
      <c r="AJ91" s="185" t="s">
        <v>70</v>
      </c>
      <c r="AK91" s="129"/>
      <c r="AL91" s="129"/>
      <c r="AM91" s="129"/>
      <c r="AN91" s="181"/>
      <c r="AO91" s="185" t="s">
        <v>71</v>
      </c>
      <c r="AP91" s="129"/>
      <c r="AQ91" s="129"/>
      <c r="AR91" s="129"/>
      <c r="AS91" s="181"/>
      <c r="AT91" s="186" t="s">
        <v>75</v>
      </c>
      <c r="AU91" s="187"/>
      <c r="AV91" s="187"/>
      <c r="AW91" s="187"/>
      <c r="AX91" s="188"/>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9"/>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101"/>
      <c r="AU92" s="102"/>
      <c r="AV92" s="102"/>
      <c r="AW92" s="102"/>
      <c r="AX92" s="104"/>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0"/>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101"/>
      <c r="AU95" s="102"/>
      <c r="AV95" s="102"/>
      <c r="AW95" s="102"/>
      <c r="AX95" s="104"/>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91" t="s">
        <v>77</v>
      </c>
      <c r="B97" s="392"/>
      <c r="C97" s="363" t="s">
        <v>19</v>
      </c>
      <c r="D97" s="364"/>
      <c r="E97" s="364"/>
      <c r="F97" s="364"/>
      <c r="G97" s="364"/>
      <c r="H97" s="364"/>
      <c r="I97" s="364"/>
      <c r="J97" s="364"/>
      <c r="K97" s="365"/>
      <c r="L97" s="434" t="s">
        <v>76</v>
      </c>
      <c r="M97" s="434"/>
      <c r="N97" s="434"/>
      <c r="O97" s="434"/>
      <c r="P97" s="434"/>
      <c r="Q97" s="434"/>
      <c r="R97" s="435" t="s">
        <v>73</v>
      </c>
      <c r="S97" s="436"/>
      <c r="T97" s="436"/>
      <c r="U97" s="436"/>
      <c r="V97" s="436"/>
      <c r="W97" s="436"/>
      <c r="X97" s="437"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38"/>
    </row>
    <row r="98" spans="1:50" ht="23.1" customHeight="1" x14ac:dyDescent="0.15">
      <c r="A98" s="393"/>
      <c r="B98" s="394"/>
      <c r="C98" s="439" t="s">
        <v>483</v>
      </c>
      <c r="D98" s="440"/>
      <c r="E98" s="440"/>
      <c r="F98" s="440"/>
      <c r="G98" s="440"/>
      <c r="H98" s="440"/>
      <c r="I98" s="440"/>
      <c r="J98" s="440"/>
      <c r="K98" s="441"/>
      <c r="L98" s="78">
        <v>33</v>
      </c>
      <c r="M98" s="79"/>
      <c r="N98" s="79"/>
      <c r="O98" s="79"/>
      <c r="P98" s="79"/>
      <c r="Q98" s="80"/>
      <c r="R98" s="78" t="s">
        <v>599</v>
      </c>
      <c r="S98" s="79"/>
      <c r="T98" s="79"/>
      <c r="U98" s="79"/>
      <c r="V98" s="79"/>
      <c r="W98" s="80"/>
      <c r="X98" s="707"/>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row>
    <row r="99" spans="1:50" ht="23.1" customHeight="1" x14ac:dyDescent="0.15">
      <c r="A99" s="393"/>
      <c r="B99" s="394"/>
      <c r="C99" s="171"/>
      <c r="D99" s="172"/>
      <c r="E99" s="172"/>
      <c r="F99" s="172"/>
      <c r="G99" s="172"/>
      <c r="H99" s="172"/>
      <c r="I99" s="172"/>
      <c r="J99" s="172"/>
      <c r="K99" s="173"/>
      <c r="L99" s="78"/>
      <c r="M99" s="79"/>
      <c r="N99" s="79"/>
      <c r="O99" s="79"/>
      <c r="P99" s="79"/>
      <c r="Q99" s="80"/>
      <c r="R99" s="78"/>
      <c r="S99" s="79"/>
      <c r="T99" s="79"/>
      <c r="U99" s="79"/>
      <c r="V99" s="79"/>
      <c r="W99" s="80"/>
      <c r="X99" s="710"/>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row>
    <row r="100" spans="1:50" ht="23.1" customHeight="1" x14ac:dyDescent="0.15">
      <c r="A100" s="393"/>
      <c r="B100" s="394"/>
      <c r="C100" s="171"/>
      <c r="D100" s="172"/>
      <c r="E100" s="172"/>
      <c r="F100" s="172"/>
      <c r="G100" s="172"/>
      <c r="H100" s="172"/>
      <c r="I100" s="172"/>
      <c r="J100" s="172"/>
      <c r="K100" s="173"/>
      <c r="L100" s="78"/>
      <c r="M100" s="79"/>
      <c r="N100" s="79"/>
      <c r="O100" s="79"/>
      <c r="P100" s="79"/>
      <c r="Q100" s="80"/>
      <c r="R100" s="78"/>
      <c r="S100" s="79"/>
      <c r="T100" s="79"/>
      <c r="U100" s="79"/>
      <c r="V100" s="79"/>
      <c r="W100" s="80"/>
      <c r="X100" s="710"/>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row>
    <row r="101" spans="1:50" ht="23.1" customHeight="1" x14ac:dyDescent="0.15">
      <c r="A101" s="393"/>
      <c r="B101" s="394"/>
      <c r="C101" s="171"/>
      <c r="D101" s="172"/>
      <c r="E101" s="172"/>
      <c r="F101" s="172"/>
      <c r="G101" s="172"/>
      <c r="H101" s="172"/>
      <c r="I101" s="172"/>
      <c r="J101" s="172"/>
      <c r="K101" s="173"/>
      <c r="L101" s="78"/>
      <c r="M101" s="79"/>
      <c r="N101" s="79"/>
      <c r="O101" s="79"/>
      <c r="P101" s="79"/>
      <c r="Q101" s="80"/>
      <c r="R101" s="78"/>
      <c r="S101" s="79"/>
      <c r="T101" s="79"/>
      <c r="U101" s="79"/>
      <c r="V101" s="79"/>
      <c r="W101" s="80"/>
      <c r="X101" s="710"/>
      <c r="Y101" s="711"/>
      <c r="Z101" s="711"/>
      <c r="AA101" s="711"/>
      <c r="AB101" s="711"/>
      <c r="AC101" s="711"/>
      <c r="AD101" s="711"/>
      <c r="AE101" s="711"/>
      <c r="AF101" s="711"/>
      <c r="AG101" s="711"/>
      <c r="AH101" s="711"/>
      <c r="AI101" s="711"/>
      <c r="AJ101" s="711"/>
      <c r="AK101" s="711"/>
      <c r="AL101" s="711"/>
      <c r="AM101" s="711"/>
      <c r="AN101" s="711"/>
      <c r="AO101" s="711"/>
      <c r="AP101" s="711"/>
      <c r="AQ101" s="711"/>
      <c r="AR101" s="711"/>
      <c r="AS101" s="711"/>
      <c r="AT101" s="711"/>
      <c r="AU101" s="711"/>
      <c r="AV101" s="711"/>
      <c r="AW101" s="711"/>
      <c r="AX101" s="712"/>
    </row>
    <row r="102" spans="1:50" ht="23.1" customHeight="1" x14ac:dyDescent="0.15">
      <c r="A102" s="393"/>
      <c r="B102" s="394"/>
      <c r="C102" s="171"/>
      <c r="D102" s="172"/>
      <c r="E102" s="172"/>
      <c r="F102" s="172"/>
      <c r="G102" s="172"/>
      <c r="H102" s="172"/>
      <c r="I102" s="172"/>
      <c r="J102" s="172"/>
      <c r="K102" s="173"/>
      <c r="L102" s="78"/>
      <c r="M102" s="79"/>
      <c r="N102" s="79"/>
      <c r="O102" s="79"/>
      <c r="P102" s="79"/>
      <c r="Q102" s="80"/>
      <c r="R102" s="78"/>
      <c r="S102" s="79"/>
      <c r="T102" s="79"/>
      <c r="U102" s="79"/>
      <c r="V102" s="79"/>
      <c r="W102" s="80"/>
      <c r="X102" s="710"/>
      <c r="Y102" s="711"/>
      <c r="Z102" s="711"/>
      <c r="AA102" s="711"/>
      <c r="AB102" s="711"/>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2"/>
    </row>
    <row r="103" spans="1:50" ht="23.1" customHeight="1" x14ac:dyDescent="0.15">
      <c r="A103" s="393"/>
      <c r="B103" s="394"/>
      <c r="C103" s="397"/>
      <c r="D103" s="398"/>
      <c r="E103" s="398"/>
      <c r="F103" s="398"/>
      <c r="G103" s="398"/>
      <c r="H103" s="398"/>
      <c r="I103" s="398"/>
      <c r="J103" s="398"/>
      <c r="K103" s="399"/>
      <c r="L103" s="78"/>
      <c r="M103" s="79"/>
      <c r="N103" s="79"/>
      <c r="O103" s="79"/>
      <c r="P103" s="79"/>
      <c r="Q103" s="80"/>
      <c r="R103" s="78"/>
      <c r="S103" s="79"/>
      <c r="T103" s="79"/>
      <c r="U103" s="79"/>
      <c r="V103" s="79"/>
      <c r="W103" s="80"/>
      <c r="X103" s="710"/>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2"/>
    </row>
    <row r="104" spans="1:50" ht="21" customHeight="1" thickBot="1" x14ac:dyDescent="0.2">
      <c r="A104" s="395"/>
      <c r="B104" s="396"/>
      <c r="C104" s="385" t="s">
        <v>22</v>
      </c>
      <c r="D104" s="386"/>
      <c r="E104" s="386"/>
      <c r="F104" s="386"/>
      <c r="G104" s="386"/>
      <c r="H104" s="386"/>
      <c r="I104" s="386"/>
      <c r="J104" s="386"/>
      <c r="K104" s="387"/>
      <c r="L104" s="388">
        <f>SUM(L98:Q103)</f>
        <v>33</v>
      </c>
      <c r="M104" s="389"/>
      <c r="N104" s="389"/>
      <c r="O104" s="389"/>
      <c r="P104" s="389"/>
      <c r="Q104" s="390"/>
      <c r="R104" s="388">
        <f>SUM(R98:W103)</f>
        <v>0</v>
      </c>
      <c r="S104" s="389"/>
      <c r="T104" s="389"/>
      <c r="U104" s="389"/>
      <c r="V104" s="389"/>
      <c r="W104" s="390"/>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68" t="s">
        <v>38</v>
      </c>
      <c r="AH107" s="633"/>
      <c r="AI107" s="633"/>
      <c r="AJ107" s="633"/>
      <c r="AK107" s="633"/>
      <c r="AL107" s="633"/>
      <c r="AM107" s="633"/>
      <c r="AN107" s="633"/>
      <c r="AO107" s="633"/>
      <c r="AP107" s="633"/>
      <c r="AQ107" s="633"/>
      <c r="AR107" s="633"/>
      <c r="AS107" s="633"/>
      <c r="AT107" s="633"/>
      <c r="AU107" s="633"/>
      <c r="AV107" s="633"/>
      <c r="AW107" s="633"/>
      <c r="AX107" s="669"/>
    </row>
    <row r="108" spans="1:50" ht="47.25" customHeight="1" x14ac:dyDescent="0.15">
      <c r="A108" s="316" t="s">
        <v>312</v>
      </c>
      <c r="B108" s="317"/>
      <c r="C108" s="564" t="s">
        <v>313</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41" t="s">
        <v>469</v>
      </c>
      <c r="AE108" s="642"/>
      <c r="AF108" s="643"/>
      <c r="AG108" s="638" t="s">
        <v>487</v>
      </c>
      <c r="AH108" s="639"/>
      <c r="AI108" s="639"/>
      <c r="AJ108" s="639"/>
      <c r="AK108" s="639"/>
      <c r="AL108" s="639"/>
      <c r="AM108" s="639"/>
      <c r="AN108" s="639"/>
      <c r="AO108" s="639"/>
      <c r="AP108" s="639"/>
      <c r="AQ108" s="639"/>
      <c r="AR108" s="639"/>
      <c r="AS108" s="639"/>
      <c r="AT108" s="639"/>
      <c r="AU108" s="639"/>
      <c r="AV108" s="639"/>
      <c r="AW108" s="639"/>
      <c r="AX108" s="640"/>
    </row>
    <row r="109" spans="1:50" ht="68.25" customHeight="1" x14ac:dyDescent="0.15">
      <c r="A109" s="318"/>
      <c r="B109" s="319"/>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469</v>
      </c>
      <c r="AE109" s="469"/>
      <c r="AF109" s="470"/>
      <c r="AG109" s="313" t="s">
        <v>488</v>
      </c>
      <c r="AH109" s="314"/>
      <c r="AI109" s="314"/>
      <c r="AJ109" s="314"/>
      <c r="AK109" s="314"/>
      <c r="AL109" s="314"/>
      <c r="AM109" s="314"/>
      <c r="AN109" s="314"/>
      <c r="AO109" s="314"/>
      <c r="AP109" s="314"/>
      <c r="AQ109" s="314"/>
      <c r="AR109" s="314"/>
      <c r="AS109" s="314"/>
      <c r="AT109" s="314"/>
      <c r="AU109" s="314"/>
      <c r="AV109" s="314"/>
      <c r="AW109" s="314"/>
      <c r="AX109" s="315"/>
    </row>
    <row r="110" spans="1:50" ht="82.5" customHeight="1" x14ac:dyDescent="0.15">
      <c r="A110" s="320"/>
      <c r="B110" s="321"/>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21" t="s">
        <v>469</v>
      </c>
      <c r="AE110" s="622"/>
      <c r="AF110" s="623"/>
      <c r="AG110" s="562" t="s">
        <v>489</v>
      </c>
      <c r="AH110" s="207"/>
      <c r="AI110" s="207"/>
      <c r="AJ110" s="207"/>
      <c r="AK110" s="207"/>
      <c r="AL110" s="207"/>
      <c r="AM110" s="207"/>
      <c r="AN110" s="207"/>
      <c r="AO110" s="207"/>
      <c r="AP110" s="207"/>
      <c r="AQ110" s="207"/>
      <c r="AR110" s="207"/>
      <c r="AS110" s="207"/>
      <c r="AT110" s="207"/>
      <c r="AU110" s="207"/>
      <c r="AV110" s="207"/>
      <c r="AW110" s="207"/>
      <c r="AX110" s="563"/>
    </row>
    <row r="111" spans="1:50" ht="48" customHeight="1" x14ac:dyDescent="0.15">
      <c r="A111" s="586" t="s">
        <v>46</v>
      </c>
      <c r="B111" s="625"/>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469</v>
      </c>
      <c r="AE111" s="465"/>
      <c r="AF111" s="624"/>
      <c r="AG111" s="310" t="s">
        <v>490</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26"/>
      <c r="B112" s="627"/>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485</v>
      </c>
      <c r="AE112" s="469"/>
      <c r="AF112" s="470"/>
      <c r="AG112" s="313" t="s">
        <v>491</v>
      </c>
      <c r="AH112" s="314"/>
      <c r="AI112" s="314"/>
      <c r="AJ112" s="314"/>
      <c r="AK112" s="314"/>
      <c r="AL112" s="314"/>
      <c r="AM112" s="314"/>
      <c r="AN112" s="314"/>
      <c r="AO112" s="314"/>
      <c r="AP112" s="314"/>
      <c r="AQ112" s="314"/>
      <c r="AR112" s="314"/>
      <c r="AS112" s="314"/>
      <c r="AT112" s="314"/>
      <c r="AU112" s="314"/>
      <c r="AV112" s="314"/>
      <c r="AW112" s="314"/>
      <c r="AX112" s="315"/>
    </row>
    <row r="113" spans="1:64" ht="72" customHeight="1" x14ac:dyDescent="0.15">
      <c r="A113" s="626"/>
      <c r="B113" s="627"/>
      <c r="C113" s="535"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484</v>
      </c>
      <c r="AE113" s="469"/>
      <c r="AF113" s="470"/>
      <c r="AG113" s="313" t="s">
        <v>601</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26"/>
      <c r="B114" s="627"/>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469</v>
      </c>
      <c r="AE114" s="469"/>
      <c r="AF114" s="470"/>
      <c r="AG114" s="313" t="s">
        <v>486</v>
      </c>
      <c r="AH114" s="314"/>
      <c r="AI114" s="314"/>
      <c r="AJ114" s="314"/>
      <c r="AK114" s="314"/>
      <c r="AL114" s="314"/>
      <c r="AM114" s="314"/>
      <c r="AN114" s="314"/>
      <c r="AO114" s="314"/>
      <c r="AP114" s="314"/>
      <c r="AQ114" s="314"/>
      <c r="AR114" s="314"/>
      <c r="AS114" s="314"/>
      <c r="AT114" s="314"/>
      <c r="AU114" s="314"/>
      <c r="AV114" s="314"/>
      <c r="AW114" s="314"/>
      <c r="AX114" s="315"/>
    </row>
    <row r="115" spans="1:64" ht="33" customHeight="1" x14ac:dyDescent="0.15">
      <c r="A115" s="626"/>
      <c r="B115" s="627"/>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20"/>
      <c r="AD115" s="468" t="s">
        <v>469</v>
      </c>
      <c r="AE115" s="469"/>
      <c r="AF115" s="470"/>
      <c r="AG115" s="313" t="s">
        <v>492</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26"/>
      <c r="B116" s="627"/>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20"/>
      <c r="AD116" s="468" t="s">
        <v>485</v>
      </c>
      <c r="AE116" s="469"/>
      <c r="AF116" s="470"/>
      <c r="AG116" s="381" t="s">
        <v>567</v>
      </c>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47.2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1" t="s">
        <v>469</v>
      </c>
      <c r="AE117" s="622"/>
      <c r="AF117" s="623"/>
      <c r="AG117" s="636" t="s">
        <v>600</v>
      </c>
      <c r="AH117" s="462"/>
      <c r="AI117" s="462"/>
      <c r="AJ117" s="462"/>
      <c r="AK117" s="462"/>
      <c r="AL117" s="462"/>
      <c r="AM117" s="462"/>
      <c r="AN117" s="462"/>
      <c r="AO117" s="462"/>
      <c r="AP117" s="462"/>
      <c r="AQ117" s="462"/>
      <c r="AR117" s="462"/>
      <c r="AS117" s="462"/>
      <c r="AT117" s="462"/>
      <c r="AU117" s="462"/>
      <c r="AV117" s="462"/>
      <c r="AW117" s="462"/>
      <c r="AX117" s="637"/>
      <c r="BG117" s="10"/>
      <c r="BH117" s="10"/>
      <c r="BI117" s="10"/>
      <c r="BJ117" s="10"/>
    </row>
    <row r="118" spans="1:64" ht="39" customHeight="1" x14ac:dyDescent="0.15">
      <c r="A118" s="586" t="s">
        <v>47</v>
      </c>
      <c r="B118" s="625"/>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64" t="s">
        <v>469</v>
      </c>
      <c r="AE118" s="465"/>
      <c r="AF118" s="624"/>
      <c r="AG118" s="310" t="s">
        <v>493</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26"/>
      <c r="B119" s="627"/>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468" t="s">
        <v>469</v>
      </c>
      <c r="AE119" s="469"/>
      <c r="AF119" s="470"/>
      <c r="AG119" s="313" t="s">
        <v>494</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26"/>
      <c r="B120" s="627"/>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469</v>
      </c>
      <c r="AE120" s="469"/>
      <c r="AF120" s="469"/>
      <c r="AG120" s="313" t="s">
        <v>495</v>
      </c>
      <c r="AH120" s="314"/>
      <c r="AI120" s="314"/>
      <c r="AJ120" s="314"/>
      <c r="AK120" s="314"/>
      <c r="AL120" s="314"/>
      <c r="AM120" s="314"/>
      <c r="AN120" s="314"/>
      <c r="AO120" s="314"/>
      <c r="AP120" s="314"/>
      <c r="AQ120" s="314"/>
      <c r="AR120" s="314"/>
      <c r="AS120" s="314"/>
      <c r="AT120" s="314"/>
      <c r="AU120" s="314"/>
      <c r="AV120" s="314"/>
      <c r="AW120" s="314"/>
      <c r="AX120" s="315"/>
    </row>
    <row r="121" spans="1:64" ht="48.75" customHeight="1" x14ac:dyDescent="0.15">
      <c r="A121" s="628"/>
      <c r="B121" s="629"/>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469</v>
      </c>
      <c r="AE121" s="469"/>
      <c r="AF121" s="469"/>
      <c r="AG121" s="562" t="s">
        <v>496</v>
      </c>
      <c r="AH121" s="207"/>
      <c r="AI121" s="207"/>
      <c r="AJ121" s="207"/>
      <c r="AK121" s="207"/>
      <c r="AL121" s="207"/>
      <c r="AM121" s="207"/>
      <c r="AN121" s="207"/>
      <c r="AO121" s="207"/>
      <c r="AP121" s="207"/>
      <c r="AQ121" s="207"/>
      <c r="AR121" s="207"/>
      <c r="AS121" s="207"/>
      <c r="AT121" s="207"/>
      <c r="AU121" s="207"/>
      <c r="AV121" s="207"/>
      <c r="AW121" s="207"/>
      <c r="AX121" s="563"/>
    </row>
    <row r="122" spans="1:64" ht="33.6" customHeight="1" x14ac:dyDescent="0.15">
      <c r="A122" s="662" t="s">
        <v>80</v>
      </c>
      <c r="B122" s="663"/>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485</v>
      </c>
      <c r="AE122" s="465"/>
      <c r="AF122" s="465"/>
      <c r="AG122" s="613" t="s">
        <v>580</v>
      </c>
      <c r="AH122" s="205"/>
      <c r="AI122" s="205"/>
      <c r="AJ122" s="205"/>
      <c r="AK122" s="205"/>
      <c r="AL122" s="205"/>
      <c r="AM122" s="205"/>
      <c r="AN122" s="205"/>
      <c r="AO122" s="205"/>
      <c r="AP122" s="205"/>
      <c r="AQ122" s="205"/>
      <c r="AR122" s="205"/>
      <c r="AS122" s="205"/>
      <c r="AT122" s="205"/>
      <c r="AU122" s="205"/>
      <c r="AV122" s="205"/>
      <c r="AW122" s="205"/>
      <c r="AX122" s="614"/>
    </row>
    <row r="123" spans="1:64" ht="15.75" customHeight="1" x14ac:dyDescent="0.15">
      <c r="A123" s="664"/>
      <c r="B123" s="665"/>
      <c r="C123" s="688" t="s">
        <v>87</v>
      </c>
      <c r="D123" s="689"/>
      <c r="E123" s="689"/>
      <c r="F123" s="689"/>
      <c r="G123" s="689"/>
      <c r="H123" s="689"/>
      <c r="I123" s="689"/>
      <c r="J123" s="689"/>
      <c r="K123" s="689"/>
      <c r="L123" s="689"/>
      <c r="M123" s="689"/>
      <c r="N123" s="689"/>
      <c r="O123" s="690"/>
      <c r="P123" s="682" t="s">
        <v>0</v>
      </c>
      <c r="Q123" s="691"/>
      <c r="R123" s="691"/>
      <c r="S123" s="692"/>
      <c r="T123" s="681" t="s">
        <v>30</v>
      </c>
      <c r="U123" s="682"/>
      <c r="V123" s="682"/>
      <c r="W123" s="682"/>
      <c r="X123" s="682"/>
      <c r="Y123" s="682"/>
      <c r="Z123" s="682"/>
      <c r="AA123" s="682"/>
      <c r="AB123" s="682"/>
      <c r="AC123" s="682"/>
      <c r="AD123" s="682"/>
      <c r="AE123" s="682"/>
      <c r="AF123" s="683"/>
      <c r="AG123" s="615"/>
      <c r="AH123" s="286"/>
      <c r="AI123" s="286"/>
      <c r="AJ123" s="286"/>
      <c r="AK123" s="286"/>
      <c r="AL123" s="286"/>
      <c r="AM123" s="286"/>
      <c r="AN123" s="286"/>
      <c r="AO123" s="286"/>
      <c r="AP123" s="286"/>
      <c r="AQ123" s="286"/>
      <c r="AR123" s="286"/>
      <c r="AS123" s="286"/>
      <c r="AT123" s="286"/>
      <c r="AU123" s="286"/>
      <c r="AV123" s="286"/>
      <c r="AW123" s="286"/>
      <c r="AX123" s="616"/>
    </row>
    <row r="124" spans="1:64" ht="26.25" customHeight="1" x14ac:dyDescent="0.15">
      <c r="A124" s="664"/>
      <c r="B124" s="665"/>
      <c r="C124" s="675" t="s">
        <v>568</v>
      </c>
      <c r="D124" s="676"/>
      <c r="E124" s="676"/>
      <c r="F124" s="676"/>
      <c r="G124" s="676"/>
      <c r="H124" s="676"/>
      <c r="I124" s="676"/>
      <c r="J124" s="676"/>
      <c r="K124" s="676"/>
      <c r="L124" s="676"/>
      <c r="M124" s="676"/>
      <c r="N124" s="676"/>
      <c r="O124" s="677"/>
      <c r="P124" s="684" t="s">
        <v>568</v>
      </c>
      <c r="Q124" s="684"/>
      <c r="R124" s="684"/>
      <c r="S124" s="685"/>
      <c r="T124" s="670" t="s">
        <v>568</v>
      </c>
      <c r="U124" s="314"/>
      <c r="V124" s="314"/>
      <c r="W124" s="314"/>
      <c r="X124" s="314"/>
      <c r="Y124" s="314"/>
      <c r="Z124" s="314"/>
      <c r="AA124" s="314"/>
      <c r="AB124" s="314"/>
      <c r="AC124" s="314"/>
      <c r="AD124" s="314"/>
      <c r="AE124" s="314"/>
      <c r="AF124" s="671"/>
      <c r="AG124" s="615"/>
      <c r="AH124" s="286"/>
      <c r="AI124" s="286"/>
      <c r="AJ124" s="286"/>
      <c r="AK124" s="286"/>
      <c r="AL124" s="286"/>
      <c r="AM124" s="286"/>
      <c r="AN124" s="286"/>
      <c r="AO124" s="286"/>
      <c r="AP124" s="286"/>
      <c r="AQ124" s="286"/>
      <c r="AR124" s="286"/>
      <c r="AS124" s="286"/>
      <c r="AT124" s="286"/>
      <c r="AU124" s="286"/>
      <c r="AV124" s="286"/>
      <c r="AW124" s="286"/>
      <c r="AX124" s="616"/>
    </row>
    <row r="125" spans="1:64" ht="26.25" customHeight="1" x14ac:dyDescent="0.15">
      <c r="A125" s="666"/>
      <c r="B125" s="667"/>
      <c r="C125" s="678" t="s">
        <v>568</v>
      </c>
      <c r="D125" s="679"/>
      <c r="E125" s="679"/>
      <c r="F125" s="679"/>
      <c r="G125" s="679"/>
      <c r="H125" s="679"/>
      <c r="I125" s="679"/>
      <c r="J125" s="679"/>
      <c r="K125" s="679"/>
      <c r="L125" s="679"/>
      <c r="M125" s="679"/>
      <c r="N125" s="679"/>
      <c r="O125" s="680"/>
      <c r="P125" s="686" t="s">
        <v>568</v>
      </c>
      <c r="Q125" s="686"/>
      <c r="R125" s="686"/>
      <c r="S125" s="687"/>
      <c r="T125" s="461" t="s">
        <v>568</v>
      </c>
      <c r="U125" s="462"/>
      <c r="V125" s="462"/>
      <c r="W125" s="462"/>
      <c r="X125" s="462"/>
      <c r="Y125" s="462"/>
      <c r="Z125" s="462"/>
      <c r="AA125" s="462"/>
      <c r="AB125" s="462"/>
      <c r="AC125" s="462"/>
      <c r="AD125" s="462"/>
      <c r="AE125" s="462"/>
      <c r="AF125" s="463"/>
      <c r="AG125" s="617"/>
      <c r="AH125" s="207"/>
      <c r="AI125" s="207"/>
      <c r="AJ125" s="207"/>
      <c r="AK125" s="207"/>
      <c r="AL125" s="207"/>
      <c r="AM125" s="207"/>
      <c r="AN125" s="207"/>
      <c r="AO125" s="207"/>
      <c r="AP125" s="207"/>
      <c r="AQ125" s="207"/>
      <c r="AR125" s="207"/>
      <c r="AS125" s="207"/>
      <c r="AT125" s="207"/>
      <c r="AU125" s="207"/>
      <c r="AV125" s="207"/>
      <c r="AW125" s="207"/>
      <c r="AX125" s="563"/>
    </row>
    <row r="126" spans="1:64" ht="57" customHeight="1" x14ac:dyDescent="0.15">
      <c r="A126" s="586" t="s">
        <v>58</v>
      </c>
      <c r="B126" s="587"/>
      <c r="C126" s="408" t="s">
        <v>64</v>
      </c>
      <c r="D126" s="609"/>
      <c r="E126" s="609"/>
      <c r="F126" s="610"/>
      <c r="G126" s="580" t="s">
        <v>497</v>
      </c>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64" ht="66.75" customHeight="1" thickBot="1" x14ac:dyDescent="0.2">
      <c r="A127" s="588"/>
      <c r="B127" s="589"/>
      <c r="C127" s="375" t="s">
        <v>68</v>
      </c>
      <c r="D127" s="376"/>
      <c r="E127" s="376"/>
      <c r="F127" s="377"/>
      <c r="G127" s="378" t="s">
        <v>498</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608"/>
      <c r="B129" s="603"/>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21" customHeight="1" x14ac:dyDescent="0.15">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110.25" customHeight="1" thickBot="1" x14ac:dyDescent="0.2">
      <c r="A131" s="583"/>
      <c r="B131" s="584"/>
      <c r="C131" s="584"/>
      <c r="D131" s="584"/>
      <c r="E131" s="585"/>
      <c r="F131" s="602"/>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87" customHeight="1" thickBot="1" x14ac:dyDescent="0.2">
      <c r="A133" s="458"/>
      <c r="B133" s="459"/>
      <c r="C133" s="459"/>
      <c r="D133" s="459"/>
      <c r="E133" s="460"/>
      <c r="F133" s="605"/>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99.95" customHeight="1" thickBot="1" x14ac:dyDescent="0.2">
      <c r="A135" s="644"/>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7" t="s">
        <v>37</v>
      </c>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9"/>
    </row>
    <row r="137" spans="1:50" ht="19.899999999999999" customHeight="1" x14ac:dyDescent="0.15">
      <c r="A137" s="430" t="s">
        <v>224</v>
      </c>
      <c r="B137" s="431"/>
      <c r="C137" s="431"/>
      <c r="D137" s="431"/>
      <c r="E137" s="431"/>
      <c r="F137" s="431"/>
      <c r="G137" s="445" t="s">
        <v>491</v>
      </c>
      <c r="H137" s="446"/>
      <c r="I137" s="446"/>
      <c r="J137" s="446"/>
      <c r="K137" s="446"/>
      <c r="L137" s="446"/>
      <c r="M137" s="446"/>
      <c r="N137" s="446"/>
      <c r="O137" s="446"/>
      <c r="P137" s="447"/>
      <c r="Q137" s="431" t="s">
        <v>225</v>
      </c>
      <c r="R137" s="431"/>
      <c r="S137" s="431"/>
      <c r="T137" s="431"/>
      <c r="U137" s="431"/>
      <c r="V137" s="431"/>
      <c r="W137" s="445" t="s">
        <v>499</v>
      </c>
      <c r="X137" s="446"/>
      <c r="Y137" s="446"/>
      <c r="Z137" s="446"/>
      <c r="AA137" s="446"/>
      <c r="AB137" s="446"/>
      <c r="AC137" s="446"/>
      <c r="AD137" s="446"/>
      <c r="AE137" s="446"/>
      <c r="AF137" s="447"/>
      <c r="AG137" s="431" t="s">
        <v>226</v>
      </c>
      <c r="AH137" s="431"/>
      <c r="AI137" s="431"/>
      <c r="AJ137" s="431"/>
      <c r="AK137" s="431"/>
      <c r="AL137" s="431"/>
      <c r="AM137" s="427">
        <v>180</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8">
        <v>214</v>
      </c>
      <c r="H138" s="449"/>
      <c r="I138" s="449"/>
      <c r="J138" s="449"/>
      <c r="K138" s="449"/>
      <c r="L138" s="449"/>
      <c r="M138" s="449"/>
      <c r="N138" s="449"/>
      <c r="O138" s="449"/>
      <c r="P138" s="450"/>
      <c r="Q138" s="433" t="s">
        <v>228</v>
      </c>
      <c r="R138" s="433"/>
      <c r="S138" s="433"/>
      <c r="T138" s="433"/>
      <c r="U138" s="433"/>
      <c r="V138" s="433"/>
      <c r="W138" s="448">
        <v>207</v>
      </c>
      <c r="X138" s="449"/>
      <c r="Y138" s="449"/>
      <c r="Z138" s="449"/>
      <c r="AA138" s="449"/>
      <c r="AB138" s="449"/>
      <c r="AC138" s="449"/>
      <c r="AD138" s="449"/>
      <c r="AE138" s="449"/>
      <c r="AF138" s="450"/>
      <c r="AG138" s="611"/>
      <c r="AH138" s="612"/>
      <c r="AI138" s="612"/>
      <c r="AJ138" s="612"/>
      <c r="AK138" s="612"/>
      <c r="AL138" s="612"/>
      <c r="AM138" s="650"/>
      <c r="AN138" s="651"/>
      <c r="AO138" s="651"/>
      <c r="AP138" s="651"/>
      <c r="AQ138" s="651"/>
      <c r="AR138" s="651"/>
      <c r="AS138" s="651"/>
      <c r="AT138" s="651"/>
      <c r="AU138" s="651"/>
      <c r="AV138" s="652"/>
      <c r="AW138" s="28"/>
      <c r="AX138" s="29"/>
    </row>
    <row r="139" spans="1:50" ht="23.65" customHeight="1" x14ac:dyDescent="0.15">
      <c r="A139" s="593" t="s">
        <v>28</v>
      </c>
      <c r="B139" s="594"/>
      <c r="C139" s="594"/>
      <c r="D139" s="594"/>
      <c r="E139" s="594"/>
      <c r="F139" s="5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3"/>
      <c r="B140" s="494"/>
      <c r="C140" s="494"/>
      <c r="D140" s="494"/>
      <c r="E140" s="494"/>
      <c r="F140" s="4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3"/>
      <c r="B141" s="494"/>
      <c r="C141" s="494"/>
      <c r="D141" s="494"/>
      <c r="E141" s="494"/>
      <c r="F141" s="4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3"/>
      <c r="B142" s="494"/>
      <c r="C142" s="494"/>
      <c r="D142" s="494"/>
      <c r="E142" s="494"/>
      <c r="F142" s="4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9.5" customHeight="1" x14ac:dyDescent="0.15">
      <c r="A146" s="493"/>
      <c r="B146" s="494"/>
      <c r="C146" s="494"/>
      <c r="D146" s="494"/>
      <c r="E146" s="494"/>
      <c r="F146" s="4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9.5" customHeight="1" x14ac:dyDescent="0.15">
      <c r="A147" s="493"/>
      <c r="B147" s="494"/>
      <c r="C147" s="494"/>
      <c r="D147" s="494"/>
      <c r="E147" s="494"/>
      <c r="F147" s="4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9.5" customHeight="1" x14ac:dyDescent="0.15">
      <c r="A148" s="493"/>
      <c r="B148" s="494"/>
      <c r="C148" s="494"/>
      <c r="D148" s="494"/>
      <c r="E148" s="494"/>
      <c r="F148" s="4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9.5" customHeight="1" x14ac:dyDescent="0.15">
      <c r="A149" s="493"/>
      <c r="B149" s="494"/>
      <c r="C149" s="494"/>
      <c r="D149" s="494"/>
      <c r="E149" s="494"/>
      <c r="F149" s="4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9.5" customHeight="1" x14ac:dyDescent="0.15">
      <c r="A150" s="493"/>
      <c r="B150" s="494"/>
      <c r="C150" s="494"/>
      <c r="D150" s="494"/>
      <c r="E150" s="494"/>
      <c r="F150" s="4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9.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9.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9.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9.5" customHeight="1" x14ac:dyDescent="0.15">
      <c r="A154" s="493"/>
      <c r="B154" s="494"/>
      <c r="C154" s="494"/>
      <c r="D154" s="494"/>
      <c r="E154" s="494"/>
      <c r="F154" s="4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9.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9.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9.5" customHeight="1" x14ac:dyDescent="0.15">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customHeight="1" x14ac:dyDescent="0.15">
      <c r="A158" s="493"/>
      <c r="B158" s="494"/>
      <c r="C158" s="494"/>
      <c r="D158" s="494"/>
      <c r="E158" s="494"/>
      <c r="F158" s="4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customHeight="1" x14ac:dyDescent="0.15">
      <c r="A159" s="493"/>
      <c r="B159" s="494"/>
      <c r="C159" s="494"/>
      <c r="D159" s="494"/>
      <c r="E159" s="494"/>
      <c r="F159" s="4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2.2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2.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2.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2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2.25"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2.25" customHeight="1" thickBot="1" x14ac:dyDescent="0.2">
      <c r="A177" s="596"/>
      <c r="B177" s="597"/>
      <c r="C177" s="597"/>
      <c r="D177" s="597"/>
      <c r="E177" s="597"/>
      <c r="F177" s="5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2" t="s">
        <v>34</v>
      </c>
      <c r="B178" s="573"/>
      <c r="C178" s="573"/>
      <c r="D178" s="573"/>
      <c r="E178" s="573"/>
      <c r="F178" s="574"/>
      <c r="G178" s="404" t="s">
        <v>572</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569</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36"/>
      <c r="B179" s="575"/>
      <c r="C179" s="575"/>
      <c r="D179" s="575"/>
      <c r="E179" s="575"/>
      <c r="F179" s="576"/>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36"/>
      <c r="B180" s="575"/>
      <c r="C180" s="575"/>
      <c r="D180" s="575"/>
      <c r="E180" s="575"/>
      <c r="F180" s="576"/>
      <c r="G180" s="567" t="s">
        <v>533</v>
      </c>
      <c r="H180" s="568"/>
      <c r="I180" s="568"/>
      <c r="J180" s="568"/>
      <c r="K180" s="569"/>
      <c r="L180" s="108" t="s">
        <v>534</v>
      </c>
      <c r="M180" s="570"/>
      <c r="N180" s="570"/>
      <c r="O180" s="570"/>
      <c r="P180" s="570"/>
      <c r="Q180" s="570"/>
      <c r="R180" s="570"/>
      <c r="S180" s="570"/>
      <c r="T180" s="570"/>
      <c r="U180" s="570"/>
      <c r="V180" s="570"/>
      <c r="W180" s="570"/>
      <c r="X180" s="571"/>
      <c r="Y180" s="420">
        <v>20.392512</v>
      </c>
      <c r="Z180" s="421"/>
      <c r="AA180" s="421"/>
      <c r="AB180" s="422"/>
      <c r="AC180" s="417"/>
      <c r="AD180" s="418"/>
      <c r="AE180" s="418"/>
      <c r="AF180" s="418"/>
      <c r="AG180" s="419"/>
      <c r="AH180" s="84"/>
      <c r="AI180" s="85"/>
      <c r="AJ180" s="85"/>
      <c r="AK180" s="85"/>
      <c r="AL180" s="85"/>
      <c r="AM180" s="85"/>
      <c r="AN180" s="85"/>
      <c r="AO180" s="85"/>
      <c r="AP180" s="85"/>
      <c r="AQ180" s="85"/>
      <c r="AR180" s="85"/>
      <c r="AS180" s="85"/>
      <c r="AT180" s="86"/>
      <c r="AU180" s="420"/>
      <c r="AV180" s="421"/>
      <c r="AW180" s="421"/>
      <c r="AX180" s="421"/>
    </row>
    <row r="181" spans="1:50" ht="24.75" customHeight="1" x14ac:dyDescent="0.15">
      <c r="A181" s="136"/>
      <c r="B181" s="575"/>
      <c r="C181" s="575"/>
      <c r="D181" s="575"/>
      <c r="E181" s="575"/>
      <c r="F181" s="576"/>
      <c r="G181" s="417" t="s">
        <v>543</v>
      </c>
      <c r="H181" s="425"/>
      <c r="I181" s="425"/>
      <c r="J181" s="425"/>
      <c r="K181" s="426"/>
      <c r="L181" s="84" t="s">
        <v>544</v>
      </c>
      <c r="M181" s="423"/>
      <c r="N181" s="423"/>
      <c r="O181" s="423"/>
      <c r="P181" s="423"/>
      <c r="Q181" s="423"/>
      <c r="R181" s="423"/>
      <c r="S181" s="423"/>
      <c r="T181" s="423"/>
      <c r="U181" s="423"/>
      <c r="V181" s="423"/>
      <c r="W181" s="423"/>
      <c r="X181" s="424"/>
      <c r="Y181" s="420">
        <v>2.0725030000000002</v>
      </c>
      <c r="Z181" s="421"/>
      <c r="AA181" s="421"/>
      <c r="AB181" s="422"/>
      <c r="AC181" s="417"/>
      <c r="AD181" s="425"/>
      <c r="AE181" s="425"/>
      <c r="AF181" s="425"/>
      <c r="AG181" s="426"/>
      <c r="AH181" s="84"/>
      <c r="AI181" s="423"/>
      <c r="AJ181" s="423"/>
      <c r="AK181" s="423"/>
      <c r="AL181" s="423"/>
      <c r="AM181" s="423"/>
      <c r="AN181" s="423"/>
      <c r="AO181" s="423"/>
      <c r="AP181" s="423"/>
      <c r="AQ181" s="423"/>
      <c r="AR181" s="423"/>
      <c r="AS181" s="423"/>
      <c r="AT181" s="424"/>
      <c r="AU181" s="420"/>
      <c r="AV181" s="421"/>
      <c r="AW181" s="421"/>
      <c r="AX181" s="422"/>
    </row>
    <row r="182" spans="1:50" ht="24.75" customHeight="1" x14ac:dyDescent="0.15">
      <c r="A182" s="136"/>
      <c r="B182" s="575"/>
      <c r="C182" s="575"/>
      <c r="D182" s="575"/>
      <c r="E182" s="575"/>
      <c r="F182" s="576"/>
      <c r="G182" s="417" t="s">
        <v>535</v>
      </c>
      <c r="H182" s="425"/>
      <c r="I182" s="425"/>
      <c r="J182" s="425"/>
      <c r="K182" s="426"/>
      <c r="L182" s="84" t="s">
        <v>536</v>
      </c>
      <c r="M182" s="423"/>
      <c r="N182" s="423"/>
      <c r="O182" s="423"/>
      <c r="P182" s="423"/>
      <c r="Q182" s="423"/>
      <c r="R182" s="423"/>
      <c r="S182" s="423"/>
      <c r="T182" s="423"/>
      <c r="U182" s="423"/>
      <c r="V182" s="423"/>
      <c r="W182" s="423"/>
      <c r="X182" s="424"/>
      <c r="Y182" s="420">
        <v>1.0969139999999999</v>
      </c>
      <c r="Z182" s="421"/>
      <c r="AA182" s="421"/>
      <c r="AB182" s="422"/>
      <c r="AC182" s="417"/>
      <c r="AD182" s="425"/>
      <c r="AE182" s="425"/>
      <c r="AF182" s="425"/>
      <c r="AG182" s="426"/>
      <c r="AH182" s="84"/>
      <c r="AI182" s="423"/>
      <c r="AJ182" s="423"/>
      <c r="AK182" s="423"/>
      <c r="AL182" s="423"/>
      <c r="AM182" s="423"/>
      <c r="AN182" s="423"/>
      <c r="AO182" s="423"/>
      <c r="AP182" s="423"/>
      <c r="AQ182" s="423"/>
      <c r="AR182" s="423"/>
      <c r="AS182" s="423"/>
      <c r="AT182" s="424"/>
      <c r="AU182" s="420"/>
      <c r="AV182" s="421"/>
      <c r="AW182" s="421"/>
      <c r="AX182" s="422"/>
    </row>
    <row r="183" spans="1:50" ht="24.75" customHeight="1" x14ac:dyDescent="0.15">
      <c r="A183" s="136"/>
      <c r="B183" s="575"/>
      <c r="C183" s="575"/>
      <c r="D183" s="575"/>
      <c r="E183" s="575"/>
      <c r="F183" s="576"/>
      <c r="G183" s="417" t="s">
        <v>539</v>
      </c>
      <c r="H183" s="425"/>
      <c r="I183" s="425"/>
      <c r="J183" s="425"/>
      <c r="K183" s="426"/>
      <c r="L183" s="84" t="s">
        <v>540</v>
      </c>
      <c r="M183" s="423"/>
      <c r="N183" s="423"/>
      <c r="O183" s="423"/>
      <c r="P183" s="423"/>
      <c r="Q183" s="423"/>
      <c r="R183" s="423"/>
      <c r="S183" s="423"/>
      <c r="T183" s="423"/>
      <c r="U183" s="423"/>
      <c r="V183" s="423"/>
      <c r="W183" s="423"/>
      <c r="X183" s="424"/>
      <c r="Y183" s="420">
        <v>0.93178000000000005</v>
      </c>
      <c r="Z183" s="421"/>
      <c r="AA183" s="421"/>
      <c r="AB183" s="422"/>
      <c r="AC183" s="417"/>
      <c r="AD183" s="425"/>
      <c r="AE183" s="425"/>
      <c r="AF183" s="425"/>
      <c r="AG183" s="426"/>
      <c r="AH183" s="84"/>
      <c r="AI183" s="423"/>
      <c r="AJ183" s="423"/>
      <c r="AK183" s="423"/>
      <c r="AL183" s="423"/>
      <c r="AM183" s="423"/>
      <c r="AN183" s="423"/>
      <c r="AO183" s="423"/>
      <c r="AP183" s="423"/>
      <c r="AQ183" s="423"/>
      <c r="AR183" s="423"/>
      <c r="AS183" s="423"/>
      <c r="AT183" s="424"/>
      <c r="AU183" s="420"/>
      <c r="AV183" s="421"/>
      <c r="AW183" s="421"/>
      <c r="AX183" s="422"/>
    </row>
    <row r="184" spans="1:50" ht="24.75" customHeight="1" x14ac:dyDescent="0.15">
      <c r="A184" s="136"/>
      <c r="B184" s="575"/>
      <c r="C184" s="575"/>
      <c r="D184" s="575"/>
      <c r="E184" s="575"/>
      <c r="F184" s="576"/>
      <c r="G184" s="417" t="s">
        <v>223</v>
      </c>
      <c r="H184" s="425"/>
      <c r="I184" s="425"/>
      <c r="J184" s="425"/>
      <c r="K184" s="426"/>
      <c r="L184" s="84" t="s">
        <v>549</v>
      </c>
      <c r="M184" s="423"/>
      <c r="N184" s="423"/>
      <c r="O184" s="423"/>
      <c r="P184" s="423"/>
      <c r="Q184" s="423"/>
      <c r="R184" s="423"/>
      <c r="S184" s="423"/>
      <c r="T184" s="423"/>
      <c r="U184" s="423"/>
      <c r="V184" s="423"/>
      <c r="W184" s="423"/>
      <c r="X184" s="424"/>
      <c r="Y184" s="420">
        <v>0.56885200000000002</v>
      </c>
      <c r="Z184" s="421"/>
      <c r="AA184" s="421"/>
      <c r="AB184" s="422"/>
      <c r="AC184" s="417"/>
      <c r="AD184" s="425"/>
      <c r="AE184" s="425"/>
      <c r="AF184" s="425"/>
      <c r="AG184" s="426"/>
      <c r="AH184" s="84"/>
      <c r="AI184" s="423"/>
      <c r="AJ184" s="423"/>
      <c r="AK184" s="423"/>
      <c r="AL184" s="423"/>
      <c r="AM184" s="423"/>
      <c r="AN184" s="423"/>
      <c r="AO184" s="423"/>
      <c r="AP184" s="423"/>
      <c r="AQ184" s="423"/>
      <c r="AR184" s="423"/>
      <c r="AS184" s="423"/>
      <c r="AT184" s="424"/>
      <c r="AU184" s="420"/>
      <c r="AV184" s="421"/>
      <c r="AW184" s="421"/>
      <c r="AX184" s="422"/>
    </row>
    <row r="185" spans="1:50" ht="24.75" customHeight="1" x14ac:dyDescent="0.15">
      <c r="A185" s="136"/>
      <c r="B185" s="575"/>
      <c r="C185" s="575"/>
      <c r="D185" s="575"/>
      <c r="E185" s="575"/>
      <c r="F185" s="576"/>
      <c r="G185" s="417" t="s">
        <v>537</v>
      </c>
      <c r="H185" s="425"/>
      <c r="I185" s="425"/>
      <c r="J185" s="425"/>
      <c r="K185" s="426"/>
      <c r="L185" s="84" t="s">
        <v>538</v>
      </c>
      <c r="M185" s="423"/>
      <c r="N185" s="423"/>
      <c r="O185" s="423"/>
      <c r="P185" s="423"/>
      <c r="Q185" s="423"/>
      <c r="R185" s="423"/>
      <c r="S185" s="423"/>
      <c r="T185" s="423"/>
      <c r="U185" s="423"/>
      <c r="V185" s="423"/>
      <c r="W185" s="423"/>
      <c r="X185" s="424"/>
      <c r="Y185" s="420">
        <v>0.42878100000000002</v>
      </c>
      <c r="Z185" s="421"/>
      <c r="AA185" s="421"/>
      <c r="AB185" s="422"/>
      <c r="AC185" s="417"/>
      <c r="AD185" s="425"/>
      <c r="AE185" s="425"/>
      <c r="AF185" s="425"/>
      <c r="AG185" s="426"/>
      <c r="AH185" s="84"/>
      <c r="AI185" s="423"/>
      <c r="AJ185" s="423"/>
      <c r="AK185" s="423"/>
      <c r="AL185" s="423"/>
      <c r="AM185" s="423"/>
      <c r="AN185" s="423"/>
      <c r="AO185" s="423"/>
      <c r="AP185" s="423"/>
      <c r="AQ185" s="423"/>
      <c r="AR185" s="423"/>
      <c r="AS185" s="423"/>
      <c r="AT185" s="424"/>
      <c r="AU185" s="420"/>
      <c r="AV185" s="421"/>
      <c r="AW185" s="421"/>
      <c r="AX185" s="422"/>
    </row>
    <row r="186" spans="1:50" ht="24.75" customHeight="1" x14ac:dyDescent="0.15">
      <c r="A186" s="136"/>
      <c r="B186" s="575"/>
      <c r="C186" s="575"/>
      <c r="D186" s="575"/>
      <c r="E186" s="575"/>
      <c r="F186" s="576"/>
      <c r="G186" s="417" t="s">
        <v>545</v>
      </c>
      <c r="H186" s="425"/>
      <c r="I186" s="425"/>
      <c r="J186" s="425"/>
      <c r="K186" s="426"/>
      <c r="L186" s="84" t="s">
        <v>546</v>
      </c>
      <c r="M186" s="423"/>
      <c r="N186" s="423"/>
      <c r="O186" s="423"/>
      <c r="P186" s="423"/>
      <c r="Q186" s="423"/>
      <c r="R186" s="423"/>
      <c r="S186" s="423"/>
      <c r="T186" s="423"/>
      <c r="U186" s="423"/>
      <c r="V186" s="423"/>
      <c r="W186" s="423"/>
      <c r="X186" s="424"/>
      <c r="Y186" s="420">
        <v>0.38452900000000001</v>
      </c>
      <c r="Z186" s="421"/>
      <c r="AA186" s="421"/>
      <c r="AB186" s="422"/>
      <c r="AC186" s="417"/>
      <c r="AD186" s="425"/>
      <c r="AE186" s="425"/>
      <c r="AF186" s="425"/>
      <c r="AG186" s="426"/>
      <c r="AH186" s="84"/>
      <c r="AI186" s="423"/>
      <c r="AJ186" s="423"/>
      <c r="AK186" s="423"/>
      <c r="AL186" s="423"/>
      <c r="AM186" s="423"/>
      <c r="AN186" s="423"/>
      <c r="AO186" s="423"/>
      <c r="AP186" s="423"/>
      <c r="AQ186" s="423"/>
      <c r="AR186" s="423"/>
      <c r="AS186" s="423"/>
      <c r="AT186" s="424"/>
      <c r="AU186" s="420"/>
      <c r="AV186" s="421"/>
      <c r="AW186" s="421"/>
      <c r="AX186" s="422"/>
    </row>
    <row r="187" spans="1:50" ht="24.75" customHeight="1" x14ac:dyDescent="0.15">
      <c r="A187" s="136"/>
      <c r="B187" s="575"/>
      <c r="C187" s="575"/>
      <c r="D187" s="575"/>
      <c r="E187" s="575"/>
      <c r="F187" s="576"/>
      <c r="G187" s="417" t="s">
        <v>547</v>
      </c>
      <c r="H187" s="425"/>
      <c r="I187" s="425"/>
      <c r="J187" s="425"/>
      <c r="K187" s="426"/>
      <c r="L187" s="84" t="s">
        <v>548</v>
      </c>
      <c r="M187" s="423"/>
      <c r="N187" s="423"/>
      <c r="O187" s="423"/>
      <c r="P187" s="423"/>
      <c r="Q187" s="423"/>
      <c r="R187" s="423"/>
      <c r="S187" s="423"/>
      <c r="T187" s="423"/>
      <c r="U187" s="423"/>
      <c r="V187" s="423"/>
      <c r="W187" s="423"/>
      <c r="X187" s="424"/>
      <c r="Y187" s="420">
        <v>0.11365699999999999</v>
      </c>
      <c r="Z187" s="421"/>
      <c r="AA187" s="421"/>
      <c r="AB187" s="422"/>
      <c r="AC187" s="417"/>
      <c r="AD187" s="425"/>
      <c r="AE187" s="425"/>
      <c r="AF187" s="425"/>
      <c r="AG187" s="426"/>
      <c r="AH187" s="84"/>
      <c r="AI187" s="423"/>
      <c r="AJ187" s="423"/>
      <c r="AK187" s="423"/>
      <c r="AL187" s="423"/>
      <c r="AM187" s="423"/>
      <c r="AN187" s="423"/>
      <c r="AO187" s="423"/>
      <c r="AP187" s="423"/>
      <c r="AQ187" s="423"/>
      <c r="AR187" s="423"/>
      <c r="AS187" s="423"/>
      <c r="AT187" s="424"/>
      <c r="AU187" s="420"/>
      <c r="AV187" s="421"/>
      <c r="AW187" s="421"/>
      <c r="AX187" s="422"/>
    </row>
    <row r="188" spans="1:50" ht="24.75" customHeight="1" x14ac:dyDescent="0.15">
      <c r="A188" s="136"/>
      <c r="B188" s="575"/>
      <c r="C188" s="575"/>
      <c r="D188" s="575"/>
      <c r="E188" s="575"/>
      <c r="F188" s="576"/>
      <c r="G188" s="417" t="s">
        <v>541</v>
      </c>
      <c r="H188" s="425"/>
      <c r="I188" s="425"/>
      <c r="J188" s="425"/>
      <c r="K188" s="426"/>
      <c r="L188" s="84" t="s">
        <v>542</v>
      </c>
      <c r="M188" s="423"/>
      <c r="N188" s="423"/>
      <c r="O188" s="423"/>
      <c r="P188" s="423"/>
      <c r="Q188" s="423"/>
      <c r="R188" s="423"/>
      <c r="S188" s="423"/>
      <c r="T188" s="423"/>
      <c r="U188" s="423"/>
      <c r="V188" s="423"/>
      <c r="W188" s="423"/>
      <c r="X188" s="424"/>
      <c r="Y188" s="420">
        <v>5.5400999999999999E-2</v>
      </c>
      <c r="Z188" s="421"/>
      <c r="AA188" s="421"/>
      <c r="AB188" s="422"/>
      <c r="AC188" s="417"/>
      <c r="AD188" s="425"/>
      <c r="AE188" s="425"/>
      <c r="AF188" s="425"/>
      <c r="AG188" s="426"/>
      <c r="AH188" s="84"/>
      <c r="AI188" s="423"/>
      <c r="AJ188" s="423"/>
      <c r="AK188" s="423"/>
      <c r="AL188" s="423"/>
      <c r="AM188" s="423"/>
      <c r="AN188" s="423"/>
      <c r="AO188" s="423"/>
      <c r="AP188" s="423"/>
      <c r="AQ188" s="423"/>
      <c r="AR188" s="423"/>
      <c r="AS188" s="423"/>
      <c r="AT188" s="424"/>
      <c r="AU188" s="420"/>
      <c r="AV188" s="421"/>
      <c r="AW188" s="421"/>
      <c r="AX188" s="422"/>
    </row>
    <row r="189" spans="1:50" ht="24.75" customHeight="1" x14ac:dyDescent="0.15">
      <c r="A189" s="136"/>
      <c r="B189" s="575"/>
      <c r="C189" s="575"/>
      <c r="D189" s="575"/>
      <c r="E189" s="575"/>
      <c r="F189" s="576"/>
      <c r="G189" s="417" t="s">
        <v>550</v>
      </c>
      <c r="H189" s="418"/>
      <c r="I189" s="418"/>
      <c r="J189" s="418"/>
      <c r="K189" s="419"/>
      <c r="L189" s="84" t="s">
        <v>551</v>
      </c>
      <c r="M189" s="85"/>
      <c r="N189" s="85"/>
      <c r="O189" s="85"/>
      <c r="P189" s="85"/>
      <c r="Q189" s="85"/>
      <c r="R189" s="85"/>
      <c r="S189" s="85"/>
      <c r="T189" s="85"/>
      <c r="U189" s="85"/>
      <c r="V189" s="85"/>
      <c r="W189" s="85"/>
      <c r="X189" s="86"/>
      <c r="Y189" s="420">
        <v>3.9709699999999999</v>
      </c>
      <c r="Z189" s="421"/>
      <c r="AA189" s="421"/>
      <c r="AB189" s="421"/>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6"/>
      <c r="B190" s="575"/>
      <c r="C190" s="575"/>
      <c r="D190" s="575"/>
      <c r="E190" s="575"/>
      <c r="F190" s="576"/>
      <c r="G190" s="90" t="s">
        <v>22</v>
      </c>
      <c r="H190" s="91"/>
      <c r="I190" s="91"/>
      <c r="J190" s="91"/>
      <c r="K190" s="91"/>
      <c r="L190" s="92"/>
      <c r="M190" s="93"/>
      <c r="N190" s="93"/>
      <c r="O190" s="93"/>
      <c r="P190" s="93"/>
      <c r="Q190" s="93"/>
      <c r="R190" s="93"/>
      <c r="S190" s="93"/>
      <c r="T190" s="93"/>
      <c r="U190" s="93"/>
      <c r="V190" s="93"/>
      <c r="W190" s="93"/>
      <c r="X190" s="94"/>
      <c r="Y190" s="95">
        <f>SUM(Y180:AB189)</f>
        <v>30.015899000000001</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x14ac:dyDescent="0.15">
      <c r="A191" s="136"/>
      <c r="B191" s="575"/>
      <c r="C191" s="575"/>
      <c r="D191" s="575"/>
      <c r="E191" s="575"/>
      <c r="F191" s="576"/>
      <c r="G191" s="404" t="s">
        <v>370</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570</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36"/>
      <c r="B192" s="575"/>
      <c r="C192" s="575"/>
      <c r="D192" s="575"/>
      <c r="E192" s="575"/>
      <c r="F192" s="576"/>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36"/>
      <c r="B193" s="575"/>
      <c r="C193" s="575"/>
      <c r="D193" s="575"/>
      <c r="E193" s="575"/>
      <c r="F193" s="576"/>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105"/>
      <c r="AD193" s="106"/>
      <c r="AE193" s="106"/>
      <c r="AF193" s="106"/>
      <c r="AG193" s="107"/>
      <c r="AH193" s="108"/>
      <c r="AI193" s="109"/>
      <c r="AJ193" s="109"/>
      <c r="AK193" s="109"/>
      <c r="AL193" s="109"/>
      <c r="AM193" s="109"/>
      <c r="AN193" s="109"/>
      <c r="AO193" s="109"/>
      <c r="AP193" s="109"/>
      <c r="AQ193" s="109"/>
      <c r="AR193" s="109"/>
      <c r="AS193" s="109"/>
      <c r="AT193" s="110"/>
      <c r="AU193" s="111"/>
      <c r="AV193" s="112"/>
      <c r="AW193" s="112"/>
      <c r="AX193" s="416"/>
    </row>
    <row r="194" spans="1:50" ht="24.75" customHeight="1" x14ac:dyDescent="0.15">
      <c r="A194" s="136"/>
      <c r="B194" s="575"/>
      <c r="C194" s="575"/>
      <c r="D194" s="575"/>
      <c r="E194" s="575"/>
      <c r="F194" s="576"/>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136"/>
      <c r="B195" s="575"/>
      <c r="C195" s="575"/>
      <c r="D195" s="575"/>
      <c r="E195" s="575"/>
      <c r="F195" s="576"/>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136"/>
      <c r="B196" s="575"/>
      <c r="C196" s="575"/>
      <c r="D196" s="575"/>
      <c r="E196" s="575"/>
      <c r="F196" s="576"/>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136"/>
      <c r="B197" s="575"/>
      <c r="C197" s="575"/>
      <c r="D197" s="575"/>
      <c r="E197" s="575"/>
      <c r="F197" s="576"/>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136"/>
      <c r="B198" s="575"/>
      <c r="C198" s="575"/>
      <c r="D198" s="575"/>
      <c r="E198" s="575"/>
      <c r="F198" s="576"/>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x14ac:dyDescent="0.15">
      <c r="A199" s="136"/>
      <c r="B199" s="575"/>
      <c r="C199" s="575"/>
      <c r="D199" s="575"/>
      <c r="E199" s="575"/>
      <c r="F199" s="576"/>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x14ac:dyDescent="0.15">
      <c r="A200" s="136"/>
      <c r="B200" s="575"/>
      <c r="C200" s="575"/>
      <c r="D200" s="575"/>
      <c r="E200" s="575"/>
      <c r="F200" s="576"/>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customHeight="1" x14ac:dyDescent="0.15">
      <c r="A201" s="136"/>
      <c r="B201" s="575"/>
      <c r="C201" s="575"/>
      <c r="D201" s="575"/>
      <c r="E201" s="575"/>
      <c r="F201" s="576"/>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x14ac:dyDescent="0.15">
      <c r="A202" s="136"/>
      <c r="B202" s="575"/>
      <c r="C202" s="575"/>
      <c r="D202" s="575"/>
      <c r="E202" s="575"/>
      <c r="F202" s="576"/>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6"/>
      <c r="B203" s="575"/>
      <c r="C203" s="575"/>
      <c r="D203" s="575"/>
      <c r="E203" s="575"/>
      <c r="F203" s="576"/>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customHeight="1" x14ac:dyDescent="0.15">
      <c r="A204" s="136"/>
      <c r="B204" s="575"/>
      <c r="C204" s="575"/>
      <c r="D204" s="575"/>
      <c r="E204" s="575"/>
      <c r="F204" s="576"/>
      <c r="G204" s="404" t="s">
        <v>365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571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36"/>
      <c r="B205" s="575"/>
      <c r="C205" s="575"/>
      <c r="D205" s="575"/>
      <c r="E205" s="575"/>
      <c r="F205" s="576"/>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36"/>
      <c r="B206" s="575"/>
      <c r="C206" s="575"/>
      <c r="D206" s="575"/>
      <c r="E206" s="575"/>
      <c r="F206" s="576"/>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416"/>
    </row>
    <row r="207" spans="1:50" ht="24.75" customHeight="1" x14ac:dyDescent="0.15">
      <c r="A207" s="136"/>
      <c r="B207" s="575"/>
      <c r="C207" s="575"/>
      <c r="D207" s="575"/>
      <c r="E207" s="575"/>
      <c r="F207" s="576"/>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136"/>
      <c r="B208" s="575"/>
      <c r="C208" s="575"/>
      <c r="D208" s="575"/>
      <c r="E208" s="575"/>
      <c r="F208" s="576"/>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136"/>
      <c r="B209" s="575"/>
      <c r="C209" s="575"/>
      <c r="D209" s="575"/>
      <c r="E209" s="575"/>
      <c r="F209" s="576"/>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136"/>
      <c r="B210" s="575"/>
      <c r="C210" s="575"/>
      <c r="D210" s="575"/>
      <c r="E210" s="575"/>
      <c r="F210" s="576"/>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136"/>
      <c r="B211" s="575"/>
      <c r="C211" s="575"/>
      <c r="D211" s="575"/>
      <c r="E211" s="575"/>
      <c r="F211" s="576"/>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x14ac:dyDescent="0.15">
      <c r="A212" s="136"/>
      <c r="B212" s="575"/>
      <c r="C212" s="575"/>
      <c r="D212" s="575"/>
      <c r="E212" s="575"/>
      <c r="F212" s="576"/>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x14ac:dyDescent="0.15">
      <c r="A213" s="136"/>
      <c r="B213" s="575"/>
      <c r="C213" s="575"/>
      <c r="D213" s="575"/>
      <c r="E213" s="575"/>
      <c r="F213" s="576"/>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customHeight="1" x14ac:dyDescent="0.15">
      <c r="A214" s="136"/>
      <c r="B214" s="575"/>
      <c r="C214" s="575"/>
      <c r="D214" s="575"/>
      <c r="E214" s="575"/>
      <c r="F214" s="576"/>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x14ac:dyDescent="0.15">
      <c r="A215" s="136"/>
      <c r="B215" s="575"/>
      <c r="C215" s="575"/>
      <c r="D215" s="575"/>
      <c r="E215" s="575"/>
      <c r="F215" s="576"/>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x14ac:dyDescent="0.15">
      <c r="A216" s="136"/>
      <c r="B216" s="575"/>
      <c r="C216" s="575"/>
      <c r="D216" s="575"/>
      <c r="E216" s="575"/>
      <c r="F216" s="576"/>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36"/>
      <c r="B217" s="575"/>
      <c r="C217" s="575"/>
      <c r="D217" s="575"/>
      <c r="E217" s="575"/>
      <c r="F217" s="576"/>
      <c r="G217" s="404" t="s">
        <v>366</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367</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36"/>
      <c r="B218" s="575"/>
      <c r="C218" s="575"/>
      <c r="D218" s="575"/>
      <c r="E218" s="575"/>
      <c r="F218" s="576"/>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36"/>
      <c r="B219" s="575"/>
      <c r="C219" s="575"/>
      <c r="D219" s="575"/>
      <c r="E219" s="575"/>
      <c r="F219" s="576"/>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16"/>
    </row>
    <row r="220" spans="1:50" ht="24.75" hidden="1" customHeight="1" x14ac:dyDescent="0.15">
      <c r="A220" s="136"/>
      <c r="B220" s="575"/>
      <c r="C220" s="575"/>
      <c r="D220" s="575"/>
      <c r="E220" s="575"/>
      <c r="F220" s="576"/>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6"/>
      <c r="B221" s="575"/>
      <c r="C221" s="575"/>
      <c r="D221" s="575"/>
      <c r="E221" s="575"/>
      <c r="F221" s="576"/>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6"/>
      <c r="B222" s="575"/>
      <c r="C222" s="575"/>
      <c r="D222" s="575"/>
      <c r="E222" s="575"/>
      <c r="F222" s="576"/>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6"/>
      <c r="B223" s="575"/>
      <c r="C223" s="575"/>
      <c r="D223" s="575"/>
      <c r="E223" s="575"/>
      <c r="F223" s="576"/>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6"/>
      <c r="B224" s="575"/>
      <c r="C224" s="575"/>
      <c r="D224" s="575"/>
      <c r="E224" s="575"/>
      <c r="F224" s="576"/>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6"/>
      <c r="B225" s="575"/>
      <c r="C225" s="575"/>
      <c r="D225" s="575"/>
      <c r="E225" s="575"/>
      <c r="F225" s="576"/>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6"/>
      <c r="B226" s="575"/>
      <c r="C226" s="575"/>
      <c r="D226" s="575"/>
      <c r="E226" s="575"/>
      <c r="F226" s="576"/>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6"/>
      <c r="B227" s="575"/>
      <c r="C227" s="575"/>
      <c r="D227" s="575"/>
      <c r="E227" s="575"/>
      <c r="F227" s="576"/>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6"/>
      <c r="B228" s="575"/>
      <c r="C228" s="575"/>
      <c r="D228" s="575"/>
      <c r="E228" s="575"/>
      <c r="F228" s="576"/>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6"/>
      <c r="B229" s="575"/>
      <c r="C229" s="575"/>
      <c r="D229" s="575"/>
      <c r="E229" s="575"/>
      <c r="F229" s="576"/>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31" t="s">
        <v>501</v>
      </c>
      <c r="D236" s="132" t="s">
        <v>502</v>
      </c>
      <c r="E236" s="132" t="s">
        <v>502</v>
      </c>
      <c r="F236" s="132" t="s">
        <v>502</v>
      </c>
      <c r="G236" s="132" t="s">
        <v>502</v>
      </c>
      <c r="H236" s="132" t="s">
        <v>502</v>
      </c>
      <c r="I236" s="132" t="s">
        <v>502</v>
      </c>
      <c r="J236" s="132" t="s">
        <v>502</v>
      </c>
      <c r="K236" s="132" t="s">
        <v>502</v>
      </c>
      <c r="L236" s="132" t="s">
        <v>502</v>
      </c>
      <c r="M236" s="131" t="s">
        <v>503</v>
      </c>
      <c r="N236" s="132" t="s">
        <v>504</v>
      </c>
      <c r="O236" s="132" t="s">
        <v>504</v>
      </c>
      <c r="P236" s="132" t="s">
        <v>504</v>
      </c>
      <c r="Q236" s="132" t="s">
        <v>504</v>
      </c>
      <c r="R236" s="132" t="s">
        <v>504</v>
      </c>
      <c r="S236" s="132" t="s">
        <v>504</v>
      </c>
      <c r="T236" s="132" t="s">
        <v>504</v>
      </c>
      <c r="U236" s="132" t="s">
        <v>504</v>
      </c>
      <c r="V236" s="132" t="s">
        <v>504</v>
      </c>
      <c r="W236" s="132" t="s">
        <v>504</v>
      </c>
      <c r="X236" s="132" t="s">
        <v>504</v>
      </c>
      <c r="Y236" s="132" t="s">
        <v>504</v>
      </c>
      <c r="Z236" s="132" t="s">
        <v>504</v>
      </c>
      <c r="AA236" s="132" t="s">
        <v>504</v>
      </c>
      <c r="AB236" s="132" t="s">
        <v>504</v>
      </c>
      <c r="AC236" s="132" t="s">
        <v>504</v>
      </c>
      <c r="AD236" s="132" t="s">
        <v>504</v>
      </c>
      <c r="AE236" s="132" t="s">
        <v>504</v>
      </c>
      <c r="AF236" s="132" t="s">
        <v>504</v>
      </c>
      <c r="AG236" s="132" t="s">
        <v>504</v>
      </c>
      <c r="AH236" s="132" t="s">
        <v>504</v>
      </c>
      <c r="AI236" s="132" t="s">
        <v>504</v>
      </c>
      <c r="AJ236" s="132" t="s">
        <v>504</v>
      </c>
      <c r="AK236" s="122">
        <f>(7503974+7503975+7503975+7503975)/1000000</f>
        <v>30.015899000000001</v>
      </c>
      <c r="AL236" s="123" t="e">
        <f>(7503974+7503975+7503975+7503975)/0</f>
        <v>#DIV/0!</v>
      </c>
      <c r="AM236" s="123" t="e">
        <f>(7503974+7503975+7503975+7503975)/0</f>
        <v>#DIV/0!</v>
      </c>
      <c r="AN236" s="123" t="e">
        <f>(7503974+7503975+7503975+7503975)/0</f>
        <v>#DIV/0!</v>
      </c>
      <c r="AO236" s="123" t="e">
        <f>(7503974+7503975+7503975+7503975)/0</f>
        <v>#DIV/0!</v>
      </c>
      <c r="AP236" s="124" t="e">
        <f>(7503974+7503975+7503975+7503975)/0</f>
        <v>#DIV/0!</v>
      </c>
      <c r="AQ236" s="132">
        <v>2</v>
      </c>
      <c r="AR236" s="132"/>
      <c r="AS236" s="132"/>
      <c r="AT236" s="132"/>
      <c r="AU236" s="400">
        <v>96.1</v>
      </c>
      <c r="AV236" s="134">
        <v>96.1</v>
      </c>
      <c r="AW236" s="134">
        <v>96.1</v>
      </c>
      <c r="AX236" s="135">
        <v>96.1</v>
      </c>
    </row>
    <row r="237" spans="1:50" ht="24" customHeight="1" x14ac:dyDescent="0.15">
      <c r="A237" s="120">
        <v>2</v>
      </c>
      <c r="B237" s="120">
        <v>1</v>
      </c>
      <c r="C237" s="132" t="s">
        <v>505</v>
      </c>
      <c r="D237" s="132" t="s">
        <v>505</v>
      </c>
      <c r="E237" s="132" t="s">
        <v>505</v>
      </c>
      <c r="F237" s="132" t="s">
        <v>505</v>
      </c>
      <c r="G237" s="132" t="s">
        <v>505</v>
      </c>
      <c r="H237" s="132" t="s">
        <v>505</v>
      </c>
      <c r="I237" s="132" t="s">
        <v>505</v>
      </c>
      <c r="J237" s="132" t="s">
        <v>505</v>
      </c>
      <c r="K237" s="132" t="s">
        <v>505</v>
      </c>
      <c r="L237" s="132" t="s">
        <v>505</v>
      </c>
      <c r="M237" s="131" t="s">
        <v>506</v>
      </c>
      <c r="N237" s="132" t="s">
        <v>507</v>
      </c>
      <c r="O237" s="132" t="s">
        <v>507</v>
      </c>
      <c r="P237" s="132" t="s">
        <v>507</v>
      </c>
      <c r="Q237" s="132" t="s">
        <v>507</v>
      </c>
      <c r="R237" s="132" t="s">
        <v>507</v>
      </c>
      <c r="S237" s="132" t="s">
        <v>507</v>
      </c>
      <c r="T237" s="132" t="s">
        <v>507</v>
      </c>
      <c r="U237" s="132" t="s">
        <v>507</v>
      </c>
      <c r="V237" s="132" t="s">
        <v>507</v>
      </c>
      <c r="W237" s="132" t="s">
        <v>507</v>
      </c>
      <c r="X237" s="132" t="s">
        <v>507</v>
      </c>
      <c r="Y237" s="132" t="s">
        <v>507</v>
      </c>
      <c r="Z237" s="132" t="s">
        <v>507</v>
      </c>
      <c r="AA237" s="132" t="s">
        <v>507</v>
      </c>
      <c r="AB237" s="132" t="s">
        <v>507</v>
      </c>
      <c r="AC237" s="132" t="s">
        <v>507</v>
      </c>
      <c r="AD237" s="132" t="s">
        <v>507</v>
      </c>
      <c r="AE237" s="132" t="s">
        <v>507</v>
      </c>
      <c r="AF237" s="132" t="s">
        <v>507</v>
      </c>
      <c r="AG237" s="132" t="s">
        <v>507</v>
      </c>
      <c r="AH237" s="132" t="s">
        <v>507</v>
      </c>
      <c r="AI237" s="132" t="s">
        <v>507</v>
      </c>
      <c r="AJ237" s="132" t="s">
        <v>507</v>
      </c>
      <c r="AK237" s="122">
        <v>6.2640000000000002</v>
      </c>
      <c r="AL237" s="123" t="e">
        <v>#DIV/0!</v>
      </c>
      <c r="AM237" s="123" t="e">
        <v>#DIV/0!</v>
      </c>
      <c r="AN237" s="123" t="e">
        <v>#DIV/0!</v>
      </c>
      <c r="AO237" s="123" t="e">
        <v>#DIV/0!</v>
      </c>
      <c r="AP237" s="124" t="e">
        <v>#DIV/0!</v>
      </c>
      <c r="AQ237" s="132">
        <v>2</v>
      </c>
      <c r="AR237" s="132"/>
      <c r="AS237" s="132"/>
      <c r="AT237" s="132"/>
      <c r="AU237" s="400">
        <v>71.3</v>
      </c>
      <c r="AV237" s="134">
        <v>71.3</v>
      </c>
      <c r="AW237" s="134">
        <v>71.3</v>
      </c>
      <c r="AX237" s="135">
        <v>71.3</v>
      </c>
    </row>
    <row r="238" spans="1:50" ht="24" customHeight="1" x14ac:dyDescent="0.15">
      <c r="A238" s="120">
        <v>3</v>
      </c>
      <c r="B238" s="120">
        <v>1</v>
      </c>
      <c r="C238" s="132" t="s">
        <v>508</v>
      </c>
      <c r="D238" s="132" t="s">
        <v>508</v>
      </c>
      <c r="E238" s="132" t="s">
        <v>508</v>
      </c>
      <c r="F238" s="132" t="s">
        <v>508</v>
      </c>
      <c r="G238" s="132" t="s">
        <v>508</v>
      </c>
      <c r="H238" s="132" t="s">
        <v>508</v>
      </c>
      <c r="I238" s="132" t="s">
        <v>508</v>
      </c>
      <c r="J238" s="132" t="s">
        <v>508</v>
      </c>
      <c r="K238" s="132" t="s">
        <v>508</v>
      </c>
      <c r="L238" s="132" t="s">
        <v>508</v>
      </c>
      <c r="M238" s="131" t="s">
        <v>509</v>
      </c>
      <c r="N238" s="132" t="s">
        <v>510</v>
      </c>
      <c r="O238" s="132" t="s">
        <v>510</v>
      </c>
      <c r="P238" s="132" t="s">
        <v>510</v>
      </c>
      <c r="Q238" s="132" t="s">
        <v>510</v>
      </c>
      <c r="R238" s="132" t="s">
        <v>510</v>
      </c>
      <c r="S238" s="132" t="s">
        <v>510</v>
      </c>
      <c r="T238" s="132" t="s">
        <v>510</v>
      </c>
      <c r="U238" s="132" t="s">
        <v>510</v>
      </c>
      <c r="V238" s="132" t="s">
        <v>510</v>
      </c>
      <c r="W238" s="132" t="s">
        <v>510</v>
      </c>
      <c r="X238" s="132" t="s">
        <v>510</v>
      </c>
      <c r="Y238" s="132" t="s">
        <v>510</v>
      </c>
      <c r="Z238" s="132" t="s">
        <v>510</v>
      </c>
      <c r="AA238" s="132" t="s">
        <v>510</v>
      </c>
      <c r="AB238" s="132" t="s">
        <v>510</v>
      </c>
      <c r="AC238" s="132" t="s">
        <v>510</v>
      </c>
      <c r="AD238" s="132" t="s">
        <v>510</v>
      </c>
      <c r="AE238" s="132" t="s">
        <v>510</v>
      </c>
      <c r="AF238" s="132" t="s">
        <v>510</v>
      </c>
      <c r="AG238" s="132" t="s">
        <v>510</v>
      </c>
      <c r="AH238" s="132" t="s">
        <v>510</v>
      </c>
      <c r="AI238" s="132" t="s">
        <v>510</v>
      </c>
      <c r="AJ238" s="132" t="s">
        <v>510</v>
      </c>
      <c r="AK238" s="122">
        <f>(94284+314280+209520)/1000000</f>
        <v>0.61808399999999997</v>
      </c>
      <c r="AL238" s="123" t="e">
        <f>(94284+314280+209520)/0</f>
        <v>#DIV/0!</v>
      </c>
      <c r="AM238" s="123" t="e">
        <f>(94284+314280+209520)/0</f>
        <v>#DIV/0!</v>
      </c>
      <c r="AN238" s="123" t="e">
        <f>(94284+314280+209520)/0</f>
        <v>#DIV/0!</v>
      </c>
      <c r="AO238" s="123" t="e">
        <f>(94284+314280+209520)/0</f>
        <v>#DIV/0!</v>
      </c>
      <c r="AP238" s="124" t="e">
        <f>(94284+314280+209520)/0</f>
        <v>#DIV/0!</v>
      </c>
      <c r="AQ238" s="131" t="s">
        <v>511</v>
      </c>
      <c r="AR238" s="132"/>
      <c r="AS238" s="132"/>
      <c r="AT238" s="132"/>
      <c r="AU238" s="133" t="s">
        <v>512</v>
      </c>
      <c r="AV238" s="134"/>
      <c r="AW238" s="134"/>
      <c r="AX238" s="135"/>
    </row>
    <row r="239" spans="1:50" ht="24" customHeight="1" x14ac:dyDescent="0.15">
      <c r="A239" s="120">
        <v>4</v>
      </c>
      <c r="B239" s="120">
        <v>1</v>
      </c>
      <c r="C239" s="132" t="s">
        <v>508</v>
      </c>
      <c r="D239" s="132" t="s">
        <v>508</v>
      </c>
      <c r="E239" s="132" t="s">
        <v>508</v>
      </c>
      <c r="F239" s="132" t="s">
        <v>508</v>
      </c>
      <c r="G239" s="132" t="s">
        <v>508</v>
      </c>
      <c r="H239" s="132" t="s">
        <v>508</v>
      </c>
      <c r="I239" s="132" t="s">
        <v>508</v>
      </c>
      <c r="J239" s="132" t="s">
        <v>508</v>
      </c>
      <c r="K239" s="132" t="s">
        <v>508</v>
      </c>
      <c r="L239" s="132" t="s">
        <v>508</v>
      </c>
      <c r="M239" s="131" t="s">
        <v>513</v>
      </c>
      <c r="N239" s="132" t="s">
        <v>514</v>
      </c>
      <c r="O239" s="132" t="s">
        <v>514</v>
      </c>
      <c r="P239" s="132" t="s">
        <v>514</v>
      </c>
      <c r="Q239" s="132" t="s">
        <v>514</v>
      </c>
      <c r="R239" s="132" t="s">
        <v>514</v>
      </c>
      <c r="S239" s="132" t="s">
        <v>514</v>
      </c>
      <c r="T239" s="132" t="s">
        <v>514</v>
      </c>
      <c r="U239" s="132" t="s">
        <v>514</v>
      </c>
      <c r="V239" s="132" t="s">
        <v>514</v>
      </c>
      <c r="W239" s="132" t="s">
        <v>514</v>
      </c>
      <c r="X239" s="132" t="s">
        <v>514</v>
      </c>
      <c r="Y239" s="132" t="s">
        <v>514</v>
      </c>
      <c r="Z239" s="132" t="s">
        <v>514</v>
      </c>
      <c r="AA239" s="132" t="s">
        <v>514</v>
      </c>
      <c r="AB239" s="132" t="s">
        <v>514</v>
      </c>
      <c r="AC239" s="132" t="s">
        <v>514</v>
      </c>
      <c r="AD239" s="132" t="s">
        <v>514</v>
      </c>
      <c r="AE239" s="132" t="s">
        <v>514</v>
      </c>
      <c r="AF239" s="132" t="s">
        <v>514</v>
      </c>
      <c r="AG239" s="132" t="s">
        <v>514</v>
      </c>
      <c r="AH239" s="132" t="s">
        <v>514</v>
      </c>
      <c r="AI239" s="132" t="s">
        <v>514</v>
      </c>
      <c r="AJ239" s="132" t="s">
        <v>514</v>
      </c>
      <c r="AK239" s="122">
        <f>(460944+146664)/1000000</f>
        <v>0.60760800000000004</v>
      </c>
      <c r="AL239" s="123" t="e">
        <f>(460944+146664)/0</f>
        <v>#DIV/0!</v>
      </c>
      <c r="AM239" s="123" t="e">
        <f>(460944+146664)/0</f>
        <v>#DIV/0!</v>
      </c>
      <c r="AN239" s="123" t="e">
        <f>(460944+146664)/0</f>
        <v>#DIV/0!</v>
      </c>
      <c r="AO239" s="123" t="e">
        <f>(460944+146664)/0</f>
        <v>#DIV/0!</v>
      </c>
      <c r="AP239" s="124" t="e">
        <f>(460944+146664)/0</f>
        <v>#DIV/0!</v>
      </c>
      <c r="AQ239" s="131" t="s">
        <v>511</v>
      </c>
      <c r="AR239" s="132"/>
      <c r="AS239" s="132"/>
      <c r="AT239" s="132"/>
      <c r="AU239" s="133" t="s">
        <v>512</v>
      </c>
      <c r="AV239" s="134"/>
      <c r="AW239" s="134"/>
      <c r="AX239" s="135"/>
    </row>
    <row r="240" spans="1:50" ht="24" customHeight="1" x14ac:dyDescent="0.15">
      <c r="A240" s="120">
        <v>5</v>
      </c>
      <c r="B240" s="120">
        <v>1</v>
      </c>
      <c r="C240" s="131" t="s">
        <v>563</v>
      </c>
      <c r="D240" s="132" t="s">
        <v>515</v>
      </c>
      <c r="E240" s="132" t="s">
        <v>515</v>
      </c>
      <c r="F240" s="132" t="s">
        <v>515</v>
      </c>
      <c r="G240" s="132" t="s">
        <v>515</v>
      </c>
      <c r="H240" s="132" t="s">
        <v>515</v>
      </c>
      <c r="I240" s="132" t="s">
        <v>515</v>
      </c>
      <c r="J240" s="132" t="s">
        <v>515</v>
      </c>
      <c r="K240" s="132" t="s">
        <v>515</v>
      </c>
      <c r="L240" s="132" t="s">
        <v>515</v>
      </c>
      <c r="M240" s="131" t="s">
        <v>516</v>
      </c>
      <c r="N240" s="132" t="s">
        <v>517</v>
      </c>
      <c r="O240" s="132" t="s">
        <v>517</v>
      </c>
      <c r="P240" s="132" t="s">
        <v>517</v>
      </c>
      <c r="Q240" s="132" t="s">
        <v>517</v>
      </c>
      <c r="R240" s="132" t="s">
        <v>517</v>
      </c>
      <c r="S240" s="132" t="s">
        <v>517</v>
      </c>
      <c r="T240" s="132" t="s">
        <v>517</v>
      </c>
      <c r="U240" s="132" t="s">
        <v>517</v>
      </c>
      <c r="V240" s="132" t="s">
        <v>517</v>
      </c>
      <c r="W240" s="132" t="s">
        <v>517</v>
      </c>
      <c r="X240" s="132" t="s">
        <v>517</v>
      </c>
      <c r="Y240" s="132" t="s">
        <v>517</v>
      </c>
      <c r="Z240" s="132" t="s">
        <v>517</v>
      </c>
      <c r="AA240" s="132" t="s">
        <v>517</v>
      </c>
      <c r="AB240" s="132" t="s">
        <v>517</v>
      </c>
      <c r="AC240" s="132" t="s">
        <v>517</v>
      </c>
      <c r="AD240" s="132" t="s">
        <v>517</v>
      </c>
      <c r="AE240" s="132" t="s">
        <v>517</v>
      </c>
      <c r="AF240" s="132" t="s">
        <v>517</v>
      </c>
      <c r="AG240" s="132" t="s">
        <v>517</v>
      </c>
      <c r="AH240" s="132" t="s">
        <v>517</v>
      </c>
      <c r="AI240" s="132" t="s">
        <v>517</v>
      </c>
      <c r="AJ240" s="132" t="s">
        <v>517</v>
      </c>
      <c r="AK240" s="122">
        <f>(280800+60480)/1000000</f>
        <v>0.34127999999999997</v>
      </c>
      <c r="AL240" s="123" t="e">
        <f>(280800+60480)/0</f>
        <v>#DIV/0!</v>
      </c>
      <c r="AM240" s="123" t="e">
        <f>(280800+60480)/0</f>
        <v>#DIV/0!</v>
      </c>
      <c r="AN240" s="123" t="e">
        <f>(280800+60480)/0</f>
        <v>#DIV/0!</v>
      </c>
      <c r="AO240" s="123" t="e">
        <f>(280800+60480)/0</f>
        <v>#DIV/0!</v>
      </c>
      <c r="AP240" s="124" t="e">
        <f>(280800+60480)/0</f>
        <v>#DIV/0!</v>
      </c>
      <c r="AQ240" s="131" t="s">
        <v>511</v>
      </c>
      <c r="AR240" s="132"/>
      <c r="AS240" s="132"/>
      <c r="AT240" s="132"/>
      <c r="AU240" s="133" t="s">
        <v>518</v>
      </c>
      <c r="AV240" s="134"/>
      <c r="AW240" s="134"/>
      <c r="AX240" s="135"/>
    </row>
    <row r="241" spans="1:50" ht="24" customHeight="1" x14ac:dyDescent="0.15">
      <c r="A241" s="120">
        <v>6</v>
      </c>
      <c r="B241" s="120">
        <v>1</v>
      </c>
      <c r="C241" s="131" t="s">
        <v>562</v>
      </c>
      <c r="D241" s="132" t="s">
        <v>519</v>
      </c>
      <c r="E241" s="132" t="s">
        <v>519</v>
      </c>
      <c r="F241" s="132" t="s">
        <v>519</v>
      </c>
      <c r="G241" s="132" t="s">
        <v>519</v>
      </c>
      <c r="H241" s="132" t="s">
        <v>519</v>
      </c>
      <c r="I241" s="132" t="s">
        <v>519</v>
      </c>
      <c r="J241" s="132" t="s">
        <v>519</v>
      </c>
      <c r="K241" s="132" t="s">
        <v>519</v>
      </c>
      <c r="L241" s="132" t="s">
        <v>519</v>
      </c>
      <c r="M241" s="131" t="s">
        <v>520</v>
      </c>
      <c r="N241" s="132" t="s">
        <v>521</v>
      </c>
      <c r="O241" s="132" t="s">
        <v>521</v>
      </c>
      <c r="P241" s="132" t="s">
        <v>521</v>
      </c>
      <c r="Q241" s="132" t="s">
        <v>521</v>
      </c>
      <c r="R241" s="132" t="s">
        <v>521</v>
      </c>
      <c r="S241" s="132" t="s">
        <v>521</v>
      </c>
      <c r="T241" s="132" t="s">
        <v>521</v>
      </c>
      <c r="U241" s="132" t="s">
        <v>521</v>
      </c>
      <c r="V241" s="132" t="s">
        <v>521</v>
      </c>
      <c r="W241" s="132" t="s">
        <v>521</v>
      </c>
      <c r="X241" s="132" t="s">
        <v>521</v>
      </c>
      <c r="Y241" s="132" t="s">
        <v>521</v>
      </c>
      <c r="Z241" s="132" t="s">
        <v>521</v>
      </c>
      <c r="AA241" s="132" t="s">
        <v>521</v>
      </c>
      <c r="AB241" s="132" t="s">
        <v>521</v>
      </c>
      <c r="AC241" s="132" t="s">
        <v>521</v>
      </c>
      <c r="AD241" s="132" t="s">
        <v>521</v>
      </c>
      <c r="AE241" s="132" t="s">
        <v>521</v>
      </c>
      <c r="AF241" s="132" t="s">
        <v>521</v>
      </c>
      <c r="AG241" s="132" t="s">
        <v>521</v>
      </c>
      <c r="AH241" s="132" t="s">
        <v>521</v>
      </c>
      <c r="AI241" s="132" t="s">
        <v>521</v>
      </c>
      <c r="AJ241" s="132" t="s">
        <v>521</v>
      </c>
      <c r="AK241" s="122">
        <v>0.30564000000000002</v>
      </c>
      <c r="AL241" s="123" t="e">
        <v>#DIV/0!</v>
      </c>
      <c r="AM241" s="123" t="e">
        <v>#DIV/0!</v>
      </c>
      <c r="AN241" s="123" t="e">
        <v>#DIV/0!</v>
      </c>
      <c r="AO241" s="123" t="e">
        <v>#DIV/0!</v>
      </c>
      <c r="AP241" s="124" t="e">
        <v>#DIV/0!</v>
      </c>
      <c r="AQ241" s="131" t="s">
        <v>511</v>
      </c>
      <c r="AR241" s="132"/>
      <c r="AS241" s="132"/>
      <c r="AT241" s="132"/>
      <c r="AU241" s="133" t="s">
        <v>518</v>
      </c>
      <c r="AV241" s="134"/>
      <c r="AW241" s="134"/>
      <c r="AX241" s="135"/>
    </row>
    <row r="242" spans="1:50" ht="24" customHeight="1" x14ac:dyDescent="0.15">
      <c r="A242" s="120">
        <v>7</v>
      </c>
      <c r="B242" s="120">
        <v>1</v>
      </c>
      <c r="C242" s="132" t="s">
        <v>522</v>
      </c>
      <c r="D242" s="132" t="s">
        <v>522</v>
      </c>
      <c r="E242" s="132" t="s">
        <v>522</v>
      </c>
      <c r="F242" s="132" t="s">
        <v>522</v>
      </c>
      <c r="G242" s="132" t="s">
        <v>522</v>
      </c>
      <c r="H242" s="132" t="s">
        <v>522</v>
      </c>
      <c r="I242" s="132" t="s">
        <v>522</v>
      </c>
      <c r="J242" s="132" t="s">
        <v>522</v>
      </c>
      <c r="K242" s="132" t="s">
        <v>522</v>
      </c>
      <c r="L242" s="132" t="s">
        <v>522</v>
      </c>
      <c r="M242" s="131" t="s">
        <v>523</v>
      </c>
      <c r="N242" s="132" t="s">
        <v>524</v>
      </c>
      <c r="O242" s="132" t="s">
        <v>524</v>
      </c>
      <c r="P242" s="132" t="s">
        <v>524</v>
      </c>
      <c r="Q242" s="132" t="s">
        <v>524</v>
      </c>
      <c r="R242" s="132" t="s">
        <v>524</v>
      </c>
      <c r="S242" s="132" t="s">
        <v>524</v>
      </c>
      <c r="T242" s="132" t="s">
        <v>524</v>
      </c>
      <c r="U242" s="132" t="s">
        <v>524</v>
      </c>
      <c r="V242" s="132" t="s">
        <v>524</v>
      </c>
      <c r="W242" s="132" t="s">
        <v>524</v>
      </c>
      <c r="X242" s="132" t="s">
        <v>524</v>
      </c>
      <c r="Y242" s="132" t="s">
        <v>524</v>
      </c>
      <c r="Z242" s="132" t="s">
        <v>524</v>
      </c>
      <c r="AA242" s="132" t="s">
        <v>524</v>
      </c>
      <c r="AB242" s="132" t="s">
        <v>524</v>
      </c>
      <c r="AC242" s="132" t="s">
        <v>524</v>
      </c>
      <c r="AD242" s="132" t="s">
        <v>524</v>
      </c>
      <c r="AE242" s="132" t="s">
        <v>524</v>
      </c>
      <c r="AF242" s="132" t="s">
        <v>524</v>
      </c>
      <c r="AG242" s="132" t="s">
        <v>524</v>
      </c>
      <c r="AH242" s="132" t="s">
        <v>524</v>
      </c>
      <c r="AI242" s="132" t="s">
        <v>524</v>
      </c>
      <c r="AJ242" s="132" t="s">
        <v>524</v>
      </c>
      <c r="AK242" s="122">
        <v>0.214755</v>
      </c>
      <c r="AL242" s="123" t="e">
        <v>#DIV/0!</v>
      </c>
      <c r="AM242" s="123" t="e">
        <v>#DIV/0!</v>
      </c>
      <c r="AN242" s="123" t="e">
        <v>#DIV/0!</v>
      </c>
      <c r="AO242" s="123" t="e">
        <v>#DIV/0!</v>
      </c>
      <c r="AP242" s="124" t="e">
        <v>#DIV/0!</v>
      </c>
      <c r="AQ242" s="131" t="s">
        <v>511</v>
      </c>
      <c r="AR242" s="132"/>
      <c r="AS242" s="132"/>
      <c r="AT242" s="132"/>
      <c r="AU242" s="133" t="s">
        <v>518</v>
      </c>
      <c r="AV242" s="134"/>
      <c r="AW242" s="134"/>
      <c r="AX242" s="135"/>
    </row>
    <row r="243" spans="1:50" ht="24" customHeight="1" x14ac:dyDescent="0.15">
      <c r="A243" s="120">
        <v>8</v>
      </c>
      <c r="B243" s="120">
        <v>1</v>
      </c>
      <c r="C243" s="132" t="s">
        <v>525</v>
      </c>
      <c r="D243" s="132" t="s">
        <v>525</v>
      </c>
      <c r="E243" s="132" t="s">
        <v>525</v>
      </c>
      <c r="F243" s="132" t="s">
        <v>525</v>
      </c>
      <c r="G243" s="132" t="s">
        <v>525</v>
      </c>
      <c r="H243" s="132" t="s">
        <v>525</v>
      </c>
      <c r="I243" s="132" t="s">
        <v>525</v>
      </c>
      <c r="J243" s="132" t="s">
        <v>525</v>
      </c>
      <c r="K243" s="132" t="s">
        <v>525</v>
      </c>
      <c r="L243" s="132" t="s">
        <v>525</v>
      </c>
      <c r="M243" s="131" t="s">
        <v>526</v>
      </c>
      <c r="N243" s="132" t="s">
        <v>527</v>
      </c>
      <c r="O243" s="132" t="s">
        <v>527</v>
      </c>
      <c r="P243" s="132" t="s">
        <v>527</v>
      </c>
      <c r="Q243" s="132" t="s">
        <v>527</v>
      </c>
      <c r="R243" s="132" t="s">
        <v>527</v>
      </c>
      <c r="S243" s="132" t="s">
        <v>527</v>
      </c>
      <c r="T243" s="132" t="s">
        <v>527</v>
      </c>
      <c r="U243" s="132" t="s">
        <v>527</v>
      </c>
      <c r="V243" s="132" t="s">
        <v>527</v>
      </c>
      <c r="W243" s="132" t="s">
        <v>527</v>
      </c>
      <c r="X243" s="132" t="s">
        <v>527</v>
      </c>
      <c r="Y243" s="132" t="s">
        <v>527</v>
      </c>
      <c r="Z243" s="132" t="s">
        <v>527</v>
      </c>
      <c r="AA243" s="132" t="s">
        <v>527</v>
      </c>
      <c r="AB243" s="132" t="s">
        <v>527</v>
      </c>
      <c r="AC243" s="132" t="s">
        <v>527</v>
      </c>
      <c r="AD243" s="132" t="s">
        <v>527</v>
      </c>
      <c r="AE243" s="132" t="s">
        <v>527</v>
      </c>
      <c r="AF243" s="132" t="s">
        <v>527</v>
      </c>
      <c r="AG243" s="132" t="s">
        <v>527</v>
      </c>
      <c r="AH243" s="132" t="s">
        <v>527</v>
      </c>
      <c r="AI243" s="132" t="s">
        <v>527</v>
      </c>
      <c r="AJ243" s="132" t="s">
        <v>527</v>
      </c>
      <c r="AK243" s="122">
        <v>0.1404</v>
      </c>
      <c r="AL243" s="123" t="e">
        <v>#DIV/0!</v>
      </c>
      <c r="AM243" s="123" t="e">
        <v>#DIV/0!</v>
      </c>
      <c r="AN243" s="123" t="e">
        <v>#DIV/0!</v>
      </c>
      <c r="AO243" s="123" t="e">
        <v>#DIV/0!</v>
      </c>
      <c r="AP243" s="124" t="e">
        <v>#DIV/0!</v>
      </c>
      <c r="AQ243" s="131" t="s">
        <v>511</v>
      </c>
      <c r="AR243" s="132"/>
      <c r="AS243" s="132"/>
      <c r="AT243" s="132"/>
      <c r="AU243" s="133" t="s">
        <v>518</v>
      </c>
      <c r="AV243" s="134"/>
      <c r="AW243" s="134"/>
      <c r="AX243" s="135"/>
    </row>
    <row r="244" spans="1:50" ht="24" customHeight="1" x14ac:dyDescent="0.15">
      <c r="A244" s="120">
        <v>9</v>
      </c>
      <c r="B244" s="120">
        <v>1</v>
      </c>
      <c r="C244" s="131" t="s">
        <v>528</v>
      </c>
      <c r="D244" s="132" t="s">
        <v>528</v>
      </c>
      <c r="E244" s="132" t="s">
        <v>528</v>
      </c>
      <c r="F244" s="132" t="s">
        <v>528</v>
      </c>
      <c r="G244" s="132" t="s">
        <v>528</v>
      </c>
      <c r="H244" s="132" t="s">
        <v>528</v>
      </c>
      <c r="I244" s="132" t="s">
        <v>528</v>
      </c>
      <c r="J244" s="132" t="s">
        <v>528</v>
      </c>
      <c r="K244" s="132" t="s">
        <v>528</v>
      </c>
      <c r="L244" s="132" t="s">
        <v>528</v>
      </c>
      <c r="M244" s="131" t="s">
        <v>529</v>
      </c>
      <c r="N244" s="132" t="s">
        <v>530</v>
      </c>
      <c r="O244" s="132" t="s">
        <v>530</v>
      </c>
      <c r="P244" s="132" t="s">
        <v>530</v>
      </c>
      <c r="Q244" s="132" t="s">
        <v>530</v>
      </c>
      <c r="R244" s="132" t="s">
        <v>530</v>
      </c>
      <c r="S244" s="132" t="s">
        <v>530</v>
      </c>
      <c r="T244" s="132" t="s">
        <v>530</v>
      </c>
      <c r="U244" s="132" t="s">
        <v>530</v>
      </c>
      <c r="V244" s="132" t="s">
        <v>530</v>
      </c>
      <c r="W244" s="132" t="s">
        <v>530</v>
      </c>
      <c r="X244" s="132" t="s">
        <v>530</v>
      </c>
      <c r="Y244" s="132" t="s">
        <v>530</v>
      </c>
      <c r="Z244" s="132" t="s">
        <v>530</v>
      </c>
      <c r="AA244" s="132" t="s">
        <v>530</v>
      </c>
      <c r="AB244" s="132" t="s">
        <v>530</v>
      </c>
      <c r="AC244" s="132" t="s">
        <v>530</v>
      </c>
      <c r="AD244" s="132" t="s">
        <v>530</v>
      </c>
      <c r="AE244" s="132" t="s">
        <v>530</v>
      </c>
      <c r="AF244" s="132" t="s">
        <v>530</v>
      </c>
      <c r="AG244" s="132" t="s">
        <v>530</v>
      </c>
      <c r="AH244" s="132" t="s">
        <v>530</v>
      </c>
      <c r="AI244" s="132" t="s">
        <v>530</v>
      </c>
      <c r="AJ244" s="132" t="s">
        <v>530</v>
      </c>
      <c r="AK244" s="122">
        <v>0.12700800000000001</v>
      </c>
      <c r="AL244" s="123" t="e">
        <v>#DIV/0!</v>
      </c>
      <c r="AM244" s="123" t="e">
        <v>#DIV/0!</v>
      </c>
      <c r="AN244" s="123" t="e">
        <v>#DIV/0!</v>
      </c>
      <c r="AO244" s="123" t="e">
        <v>#DIV/0!</v>
      </c>
      <c r="AP244" s="124" t="e">
        <v>#DIV/0!</v>
      </c>
      <c r="AQ244" s="131" t="s">
        <v>511</v>
      </c>
      <c r="AR244" s="132"/>
      <c r="AS244" s="132"/>
      <c r="AT244" s="132"/>
      <c r="AU244" s="133" t="s">
        <v>518</v>
      </c>
      <c r="AV244" s="134"/>
      <c r="AW244" s="134"/>
      <c r="AX244" s="135"/>
    </row>
    <row r="245" spans="1:50" ht="24" customHeight="1" x14ac:dyDescent="0.15">
      <c r="A245" s="120">
        <v>10</v>
      </c>
      <c r="B245" s="120">
        <v>1</v>
      </c>
      <c r="C245" s="131" t="s">
        <v>563</v>
      </c>
      <c r="D245" s="132" t="s">
        <v>515</v>
      </c>
      <c r="E245" s="132" t="s">
        <v>515</v>
      </c>
      <c r="F245" s="132" t="s">
        <v>515</v>
      </c>
      <c r="G245" s="132" t="s">
        <v>515</v>
      </c>
      <c r="H245" s="132" t="s">
        <v>515</v>
      </c>
      <c r="I245" s="132" t="s">
        <v>515</v>
      </c>
      <c r="J245" s="132" t="s">
        <v>515</v>
      </c>
      <c r="K245" s="132" t="s">
        <v>515</v>
      </c>
      <c r="L245" s="132" t="s">
        <v>515</v>
      </c>
      <c r="M245" s="131" t="s">
        <v>531</v>
      </c>
      <c r="N245" s="132" t="s">
        <v>532</v>
      </c>
      <c r="O245" s="132" t="s">
        <v>532</v>
      </c>
      <c r="P245" s="132" t="s">
        <v>532</v>
      </c>
      <c r="Q245" s="132" t="s">
        <v>532</v>
      </c>
      <c r="R245" s="132" t="s">
        <v>532</v>
      </c>
      <c r="S245" s="132" t="s">
        <v>532</v>
      </c>
      <c r="T245" s="132" t="s">
        <v>532</v>
      </c>
      <c r="U245" s="132" t="s">
        <v>532</v>
      </c>
      <c r="V245" s="132" t="s">
        <v>532</v>
      </c>
      <c r="W245" s="132" t="s">
        <v>532</v>
      </c>
      <c r="X245" s="132" t="s">
        <v>532</v>
      </c>
      <c r="Y245" s="132" t="s">
        <v>532</v>
      </c>
      <c r="Z245" s="132" t="s">
        <v>532</v>
      </c>
      <c r="AA245" s="132" t="s">
        <v>532</v>
      </c>
      <c r="AB245" s="132" t="s">
        <v>532</v>
      </c>
      <c r="AC245" s="132" t="s">
        <v>532</v>
      </c>
      <c r="AD245" s="132" t="s">
        <v>532</v>
      </c>
      <c r="AE245" s="132" t="s">
        <v>532</v>
      </c>
      <c r="AF245" s="132" t="s">
        <v>532</v>
      </c>
      <c r="AG245" s="132" t="s">
        <v>532</v>
      </c>
      <c r="AH245" s="132" t="s">
        <v>532</v>
      </c>
      <c r="AI245" s="132" t="s">
        <v>532</v>
      </c>
      <c r="AJ245" s="132" t="s">
        <v>532</v>
      </c>
      <c r="AK245" s="122">
        <v>0.11232</v>
      </c>
      <c r="AL245" s="123" t="e">
        <v>#DIV/0!</v>
      </c>
      <c r="AM245" s="123" t="e">
        <v>#DIV/0!</v>
      </c>
      <c r="AN245" s="123" t="e">
        <v>#DIV/0!</v>
      </c>
      <c r="AO245" s="123" t="e">
        <v>#DIV/0!</v>
      </c>
      <c r="AP245" s="124" t="e">
        <v>#DIV/0!</v>
      </c>
      <c r="AQ245" s="131" t="s">
        <v>511</v>
      </c>
      <c r="AR245" s="132"/>
      <c r="AS245" s="132"/>
      <c r="AT245" s="132"/>
      <c r="AU245" s="133" t="s">
        <v>518</v>
      </c>
      <c r="AV245" s="134"/>
      <c r="AW245" s="134"/>
      <c r="AX245" s="135"/>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410</v>
      </c>
      <c r="D268" s="126"/>
      <c r="E268" s="126"/>
      <c r="F268" s="126"/>
      <c r="G268" s="126"/>
      <c r="H268" s="126"/>
      <c r="I268" s="126"/>
      <c r="J268" s="126"/>
      <c r="K268" s="126"/>
      <c r="L268" s="126"/>
      <c r="M268" s="126" t="s">
        <v>411</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412</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410</v>
      </c>
      <c r="D301" s="126"/>
      <c r="E301" s="126"/>
      <c r="F301" s="126"/>
      <c r="G301" s="126"/>
      <c r="H301" s="126"/>
      <c r="I301" s="126"/>
      <c r="J301" s="126"/>
      <c r="K301" s="126"/>
      <c r="L301" s="126"/>
      <c r="M301" s="126" t="s">
        <v>411</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412</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410</v>
      </c>
      <c r="D334" s="126"/>
      <c r="E334" s="126"/>
      <c r="F334" s="126"/>
      <c r="G334" s="126"/>
      <c r="H334" s="126"/>
      <c r="I334" s="126"/>
      <c r="J334" s="126"/>
      <c r="K334" s="126"/>
      <c r="L334" s="126"/>
      <c r="M334" s="126" t="s">
        <v>411</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412</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410</v>
      </c>
      <c r="D367" s="126"/>
      <c r="E367" s="126"/>
      <c r="F367" s="126"/>
      <c r="G367" s="126"/>
      <c r="H367" s="126"/>
      <c r="I367" s="126"/>
      <c r="J367" s="126"/>
      <c r="K367" s="126"/>
      <c r="L367" s="126"/>
      <c r="M367" s="126" t="s">
        <v>411</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412</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410</v>
      </c>
      <c r="D400" s="126"/>
      <c r="E400" s="126"/>
      <c r="F400" s="126"/>
      <c r="G400" s="126"/>
      <c r="H400" s="126"/>
      <c r="I400" s="126"/>
      <c r="J400" s="126"/>
      <c r="K400" s="126"/>
      <c r="L400" s="126"/>
      <c r="M400" s="126" t="s">
        <v>411</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412</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410</v>
      </c>
      <c r="D433" s="126"/>
      <c r="E433" s="126"/>
      <c r="F433" s="126"/>
      <c r="G433" s="126"/>
      <c r="H433" s="126"/>
      <c r="I433" s="126"/>
      <c r="J433" s="126"/>
      <c r="K433" s="126"/>
      <c r="L433" s="126"/>
      <c r="M433" s="126" t="s">
        <v>411</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412</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410</v>
      </c>
      <c r="D466" s="126"/>
      <c r="E466" s="126"/>
      <c r="F466" s="126"/>
      <c r="G466" s="126"/>
      <c r="H466" s="126"/>
      <c r="I466" s="126"/>
      <c r="J466" s="126"/>
      <c r="K466" s="126"/>
      <c r="L466" s="126"/>
      <c r="M466" s="126" t="s">
        <v>411</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412</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21" t="s">
        <v>323</v>
      </c>
      <c r="B497" s="722"/>
      <c r="C497" s="722"/>
      <c r="D497" s="722"/>
      <c r="E497" s="722"/>
      <c r="F497" s="722"/>
      <c r="G497" s="722"/>
      <c r="H497" s="722"/>
      <c r="I497" s="722"/>
      <c r="J497" s="722"/>
      <c r="K497" s="722"/>
      <c r="L497" s="722"/>
      <c r="M497" s="722"/>
      <c r="N497" s="722"/>
      <c r="O497" s="722"/>
      <c r="P497" s="722"/>
      <c r="Q497" s="722"/>
      <c r="R497" s="722"/>
      <c r="S497" s="722"/>
      <c r="T497" s="722"/>
      <c r="U497" s="722"/>
      <c r="V497" s="722"/>
      <c r="W497" s="722"/>
      <c r="X497" s="722"/>
      <c r="Y497" s="722"/>
      <c r="Z497" s="722"/>
      <c r="AA497" s="722"/>
      <c r="AB497" s="722"/>
      <c r="AC497" s="722"/>
      <c r="AD497" s="722"/>
      <c r="AE497" s="722"/>
      <c r="AF497" s="722"/>
      <c r="AG497" s="722"/>
      <c r="AH497" s="722"/>
      <c r="AI497" s="722"/>
      <c r="AJ497" s="722"/>
      <c r="AK497" s="72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81">
      <formula>IF(RIGHT(TEXT(P14,"0.#"),1)=".",FALSE,TRUE)</formula>
    </cfRule>
    <cfRule type="expression" dxfId="976" priority="582">
      <formula>IF(RIGHT(TEXT(P14,"0.#"),1)=".",TRUE,FALSE)</formula>
    </cfRule>
  </conditionalFormatting>
  <conditionalFormatting sqref="AE23:AI23">
    <cfRule type="expression" dxfId="975" priority="571">
      <formula>IF(RIGHT(TEXT(AE23,"0.#"),1)=".",FALSE,TRUE)</formula>
    </cfRule>
    <cfRule type="expression" dxfId="974" priority="572">
      <formula>IF(RIGHT(TEXT(AE23,"0.#"),1)=".",TRUE,FALSE)</formula>
    </cfRule>
  </conditionalFormatting>
  <conditionalFormatting sqref="AE69:AX69">
    <cfRule type="expression" dxfId="973" priority="503">
      <formula>IF(RIGHT(TEXT(AE69,"0.#"),1)=".",FALSE,TRUE)</formula>
    </cfRule>
    <cfRule type="expression" dxfId="972" priority="504">
      <formula>IF(RIGHT(TEXT(AE69,"0.#"),1)=".",TRUE,FALSE)</formula>
    </cfRule>
  </conditionalFormatting>
  <conditionalFormatting sqref="AE83:AI83">
    <cfRule type="expression" dxfId="971" priority="485">
      <formula>IF(RIGHT(TEXT(AE83,"0.#"),1)=".",FALSE,TRUE)</formula>
    </cfRule>
    <cfRule type="expression" dxfId="970" priority="486">
      <formula>IF(RIGHT(TEXT(AE83,"0.#"),1)=".",TRUE,FALSE)</formula>
    </cfRule>
  </conditionalFormatting>
  <conditionalFormatting sqref="AJ83:AX83">
    <cfRule type="expression" dxfId="969" priority="483">
      <formula>IF(RIGHT(TEXT(AJ83,"0.#"),1)=".",FALSE,TRUE)</formula>
    </cfRule>
    <cfRule type="expression" dxfId="968" priority="484">
      <formula>IF(RIGHT(TEXT(AJ83,"0.#"),1)=".",TRUE,FALSE)</formula>
    </cfRule>
  </conditionalFormatting>
  <conditionalFormatting sqref="L99">
    <cfRule type="expression" dxfId="967" priority="463">
      <formula>IF(RIGHT(TEXT(L99,"0.#"),1)=".",FALSE,TRUE)</formula>
    </cfRule>
    <cfRule type="expression" dxfId="966" priority="464">
      <formula>IF(RIGHT(TEXT(L99,"0.#"),1)=".",TRUE,FALSE)</formula>
    </cfRule>
  </conditionalFormatting>
  <conditionalFormatting sqref="L104">
    <cfRule type="expression" dxfId="965" priority="461">
      <formula>IF(RIGHT(TEXT(L104,"0.#"),1)=".",FALSE,TRUE)</formula>
    </cfRule>
    <cfRule type="expression" dxfId="964" priority="462">
      <formula>IF(RIGHT(TEXT(L104,"0.#"),1)=".",TRUE,FALSE)</formula>
    </cfRule>
  </conditionalFormatting>
  <conditionalFormatting sqref="R104">
    <cfRule type="expression" dxfId="963" priority="459">
      <formula>IF(RIGHT(TEXT(R104,"0.#"),1)=".",FALSE,TRUE)</formula>
    </cfRule>
    <cfRule type="expression" dxfId="962" priority="460">
      <formula>IF(RIGHT(TEXT(R104,"0.#"),1)=".",TRUE,FALSE)</formula>
    </cfRule>
  </conditionalFormatting>
  <conditionalFormatting sqref="P18:AX18">
    <cfRule type="expression" dxfId="961" priority="457">
      <formula>IF(RIGHT(TEXT(P18,"0.#"),1)=".",FALSE,TRUE)</formula>
    </cfRule>
    <cfRule type="expression" dxfId="960" priority="458">
      <formula>IF(RIGHT(TEXT(P18,"0.#"),1)=".",TRUE,FALSE)</formula>
    </cfRule>
  </conditionalFormatting>
  <conditionalFormatting sqref="Y190">
    <cfRule type="expression" dxfId="959" priority="449">
      <formula>IF(RIGHT(TEXT(Y190,"0.#"),1)=".",FALSE,TRUE)</formula>
    </cfRule>
    <cfRule type="expression" dxfId="958" priority="450">
      <formula>IF(RIGHT(TEXT(Y190,"0.#"),1)=".",TRUE,FALSE)</formula>
    </cfRule>
  </conditionalFormatting>
  <conditionalFormatting sqref="AE54:AI54">
    <cfRule type="expression" dxfId="957" priority="321">
      <formula>IF(RIGHT(TEXT(AE54,"0.#"),1)=".",FALSE,TRUE)</formula>
    </cfRule>
    <cfRule type="expression" dxfId="956" priority="322">
      <formula>IF(RIGHT(TEXT(AE54,"0.#"),1)=".",TRUE,FALSE)</formula>
    </cfRule>
  </conditionalFormatting>
  <conditionalFormatting sqref="P16:AQ17 P15:AX15 P13:AX13">
    <cfRule type="expression" dxfId="955" priority="279">
      <formula>IF(RIGHT(TEXT(P13,"0.#"),1)=".",FALSE,TRUE)</formula>
    </cfRule>
    <cfRule type="expression" dxfId="954" priority="280">
      <formula>IF(RIGHT(TEXT(P13,"0.#"),1)=".",TRUE,FALSE)</formula>
    </cfRule>
  </conditionalFormatting>
  <conditionalFormatting sqref="P19:AJ19">
    <cfRule type="expression" dxfId="953" priority="277">
      <formula>IF(RIGHT(TEXT(P19,"0.#"),1)=".",FALSE,TRUE)</formula>
    </cfRule>
    <cfRule type="expression" dxfId="952" priority="278">
      <formula>IF(RIGHT(TEXT(P19,"0.#"),1)=".",TRUE,FALSE)</formula>
    </cfRule>
  </conditionalFormatting>
  <conditionalFormatting sqref="AE55:AX55 AJ54:AS54">
    <cfRule type="expression" dxfId="951" priority="273">
      <formula>IF(RIGHT(TEXT(AE54,"0.#"),1)=".",FALSE,TRUE)</formula>
    </cfRule>
    <cfRule type="expression" dxfId="950" priority="274">
      <formula>IF(RIGHT(TEXT(AE54,"0.#"),1)=".",TRUE,FALSE)</formula>
    </cfRule>
  </conditionalFormatting>
  <conditionalFormatting sqref="AE68:AS68">
    <cfRule type="expression" dxfId="949" priority="269">
      <formula>IF(RIGHT(TEXT(AE68,"0.#"),1)=".",FALSE,TRUE)</formula>
    </cfRule>
    <cfRule type="expression" dxfId="948" priority="270">
      <formula>IF(RIGHT(TEXT(AE68,"0.#"),1)=".",TRUE,FALSE)</formula>
    </cfRule>
  </conditionalFormatting>
  <conditionalFormatting sqref="AE95:AI95 AE92:AI92 AE89:AI89 AE86:AI86">
    <cfRule type="expression" dxfId="947" priority="267">
      <formula>IF(RIGHT(TEXT(AE86,"0.#"),1)=".",FALSE,TRUE)</formula>
    </cfRule>
    <cfRule type="expression" dxfId="946" priority="268">
      <formula>IF(RIGHT(TEXT(AE86,"0.#"),1)=".",TRUE,FALSE)</formula>
    </cfRule>
  </conditionalFormatting>
  <conditionalFormatting sqref="AJ95:AX95 AJ92:AX92 AJ89:AX89 AJ86:AX86">
    <cfRule type="expression" dxfId="945" priority="265">
      <formula>IF(RIGHT(TEXT(AJ86,"0.#"),1)=".",FALSE,TRUE)</formula>
    </cfRule>
    <cfRule type="expression" dxfId="944" priority="266">
      <formula>IF(RIGHT(TEXT(AJ86,"0.#"),1)=".",TRUE,FALSE)</formula>
    </cfRule>
  </conditionalFormatting>
  <conditionalFormatting sqref="L100:L103 L98">
    <cfRule type="expression" dxfId="943" priority="263">
      <formula>IF(RIGHT(TEXT(L98,"0.#"),1)=".",FALSE,TRUE)</formula>
    </cfRule>
    <cfRule type="expression" dxfId="942" priority="264">
      <formula>IF(RIGHT(TEXT(L98,"0.#"),1)=".",TRUE,FALSE)</formula>
    </cfRule>
  </conditionalFormatting>
  <conditionalFormatting sqref="R98">
    <cfRule type="expression" dxfId="941" priority="259">
      <formula>IF(RIGHT(TEXT(R98,"0.#"),1)=".",FALSE,TRUE)</formula>
    </cfRule>
    <cfRule type="expression" dxfId="940" priority="260">
      <formula>IF(RIGHT(TEXT(R98,"0.#"),1)=".",TRUE,FALSE)</formula>
    </cfRule>
  </conditionalFormatting>
  <conditionalFormatting sqref="R99:R103">
    <cfRule type="expression" dxfId="939" priority="257">
      <formula>IF(RIGHT(TEXT(R99,"0.#"),1)=".",FALSE,TRUE)</formula>
    </cfRule>
    <cfRule type="expression" dxfId="938" priority="258">
      <formula>IF(RIGHT(TEXT(R99,"0.#"),1)=".",TRUE,FALSE)</formula>
    </cfRule>
  </conditionalFormatting>
  <conditionalFormatting sqref="AU190">
    <cfRule type="expression" dxfId="937" priority="251">
      <formula>IF(RIGHT(TEXT(AU190,"0.#"),1)=".",FALSE,TRUE)</formula>
    </cfRule>
    <cfRule type="expression" dxfId="936" priority="252">
      <formula>IF(RIGHT(TEXT(AU190,"0.#"),1)=".",TRUE,FALSE)</formula>
    </cfRule>
  </conditionalFormatting>
  <conditionalFormatting sqref="AU189 AU180">
    <cfRule type="expression" dxfId="935" priority="249">
      <formula>IF(RIGHT(TEXT(AU180,"0.#"),1)=".",FALSE,TRUE)</formula>
    </cfRule>
    <cfRule type="expression" dxfId="934" priority="250">
      <formula>IF(RIGHT(TEXT(AU180,"0.#"),1)=".",TRUE,FALSE)</formula>
    </cfRule>
  </conditionalFormatting>
  <conditionalFormatting sqref="Y220 Y207 Y194">
    <cfRule type="expression" dxfId="933" priority="235">
      <formula>IF(RIGHT(TEXT(Y194,"0.#"),1)=".",FALSE,TRUE)</formula>
    </cfRule>
    <cfRule type="expression" dxfId="932" priority="236">
      <formula>IF(RIGHT(TEXT(Y194,"0.#"),1)=".",TRUE,FALSE)</formula>
    </cfRule>
  </conditionalFormatting>
  <conditionalFormatting sqref="Y229 Y216 Y203">
    <cfRule type="expression" dxfId="931" priority="233">
      <formula>IF(RIGHT(TEXT(Y203,"0.#"),1)=".",FALSE,TRUE)</formula>
    </cfRule>
    <cfRule type="expression" dxfId="930" priority="234">
      <formula>IF(RIGHT(TEXT(Y203,"0.#"),1)=".",TRUE,FALSE)</formula>
    </cfRule>
  </conditionalFormatting>
  <conditionalFormatting sqref="Y221:Y228 Y219 Y208:Y215 Y206 Y195:Y202 Y193">
    <cfRule type="expression" dxfId="929" priority="231">
      <formula>IF(RIGHT(TEXT(Y193,"0.#"),1)=".",FALSE,TRUE)</formula>
    </cfRule>
    <cfRule type="expression" dxfId="928" priority="232">
      <formula>IF(RIGHT(TEXT(Y193,"0.#"),1)=".",TRUE,FALSE)</formula>
    </cfRule>
  </conditionalFormatting>
  <conditionalFormatting sqref="AU220 AU207 AU194">
    <cfRule type="expression" dxfId="927" priority="229">
      <formula>IF(RIGHT(TEXT(AU194,"0.#"),1)=".",FALSE,TRUE)</formula>
    </cfRule>
    <cfRule type="expression" dxfId="926" priority="230">
      <formula>IF(RIGHT(TEXT(AU194,"0.#"),1)=".",TRUE,FALSE)</formula>
    </cfRule>
  </conditionalFormatting>
  <conditionalFormatting sqref="AU229 AU216 AU203">
    <cfRule type="expression" dxfId="925" priority="227">
      <formula>IF(RIGHT(TEXT(AU203,"0.#"),1)=".",FALSE,TRUE)</formula>
    </cfRule>
    <cfRule type="expression" dxfId="924" priority="228">
      <formula>IF(RIGHT(TEXT(AU203,"0.#"),1)=".",TRUE,FALSE)</formula>
    </cfRule>
  </conditionalFormatting>
  <conditionalFormatting sqref="AU221:AU228 AU219 AU208:AU215 AU206 AU195:AU202 AU193">
    <cfRule type="expression" dxfId="923" priority="225">
      <formula>IF(RIGHT(TEXT(AU193,"0.#"),1)=".",FALSE,TRUE)</formula>
    </cfRule>
    <cfRule type="expression" dxfId="922" priority="226">
      <formula>IF(RIGHT(TEXT(AU193,"0.#"),1)=".",TRUE,FALSE)</formula>
    </cfRule>
  </conditionalFormatting>
  <conditionalFormatting sqref="AE56:AI56">
    <cfRule type="expression" dxfId="921" priority="199">
      <formula>IF(AND(AE56&gt;=0, RIGHT(TEXT(AE56,"0.#"),1)&lt;&gt;"."),TRUE,FALSE)</formula>
    </cfRule>
    <cfRule type="expression" dxfId="920" priority="200">
      <formula>IF(AND(AE56&gt;=0, RIGHT(TEXT(AE56,"0.#"),1)="."),TRUE,FALSE)</formula>
    </cfRule>
    <cfRule type="expression" dxfId="919" priority="201">
      <formula>IF(AND(AE56&lt;0, RIGHT(TEXT(AE56,"0.#"),1)&lt;&gt;"."),TRUE,FALSE)</formula>
    </cfRule>
    <cfRule type="expression" dxfId="918" priority="202">
      <formula>IF(AND(AE56&lt;0, RIGHT(TEXT(AE56,"0.#"),1)="."),TRUE,FALSE)</formula>
    </cfRule>
  </conditionalFormatting>
  <conditionalFormatting sqref="AJ56:AS56">
    <cfRule type="expression" dxfId="917" priority="195">
      <formula>IF(AND(AJ56&gt;=0, RIGHT(TEXT(AJ56,"0.#"),1)&lt;&gt;"."),TRUE,FALSE)</formula>
    </cfRule>
    <cfRule type="expression" dxfId="916" priority="196">
      <formula>IF(AND(AJ56&gt;=0, RIGHT(TEXT(AJ56,"0.#"),1)="."),TRUE,FALSE)</formula>
    </cfRule>
    <cfRule type="expression" dxfId="915" priority="197">
      <formula>IF(AND(AJ56&lt;0, RIGHT(TEXT(AJ56,"0.#"),1)&lt;&gt;"."),TRUE,FALSE)</formula>
    </cfRule>
    <cfRule type="expression" dxfId="914" priority="198">
      <formula>IF(AND(AJ56&lt;0, RIGHT(TEXT(AJ56,"0.#"),1)="."),TRUE,FALSE)</formula>
    </cfRule>
  </conditionalFormatting>
  <conditionalFormatting sqref="AK246:AK265">
    <cfRule type="expression" dxfId="913" priority="183">
      <formula>IF(RIGHT(TEXT(AK246,"0.#"),1)=".",FALSE,TRUE)</formula>
    </cfRule>
    <cfRule type="expression" dxfId="912" priority="184">
      <formula>IF(RIGHT(TEXT(AK246,"0.#"),1)=".",TRUE,FALSE)</formula>
    </cfRule>
  </conditionalFormatting>
  <conditionalFormatting sqref="AU237:AX265">
    <cfRule type="expression" dxfId="911" priority="179">
      <formula>IF(AND(AU237&gt;=0, RIGHT(TEXT(AU237,"0.#"),1)&lt;&gt;"."),TRUE,FALSE)</formula>
    </cfRule>
    <cfRule type="expression" dxfId="910" priority="180">
      <formula>IF(AND(AU237&gt;=0, RIGHT(TEXT(AU237,"0.#"),1)="."),TRUE,FALSE)</formula>
    </cfRule>
    <cfRule type="expression" dxfId="909" priority="181">
      <formula>IF(AND(AU237&lt;0, RIGHT(TEXT(AU237,"0.#"),1)&lt;&gt;"."),TRUE,FALSE)</formula>
    </cfRule>
    <cfRule type="expression" dxfId="908" priority="182">
      <formula>IF(AND(AU237&lt;0, RIGHT(TEXT(AU237,"0.#"),1)="."),TRUE,FALSE)</formula>
    </cfRule>
  </conditionalFormatting>
  <conditionalFormatting sqref="AK269">
    <cfRule type="expression" dxfId="907" priority="177">
      <formula>IF(RIGHT(TEXT(AK269,"0.#"),1)=".",FALSE,TRUE)</formula>
    </cfRule>
    <cfRule type="expression" dxfId="906" priority="178">
      <formula>IF(RIGHT(TEXT(AK269,"0.#"),1)=".",TRUE,FALSE)</formula>
    </cfRule>
  </conditionalFormatting>
  <conditionalFormatting sqref="AU269:AX269">
    <cfRule type="expression" dxfId="905" priority="173">
      <formula>IF(AND(AU269&gt;=0, RIGHT(TEXT(AU269,"0.#"),1)&lt;&gt;"."),TRUE,FALSE)</formula>
    </cfRule>
    <cfRule type="expression" dxfId="904" priority="174">
      <formula>IF(AND(AU269&gt;=0, RIGHT(TEXT(AU269,"0.#"),1)="."),TRUE,FALSE)</formula>
    </cfRule>
    <cfRule type="expression" dxfId="903" priority="175">
      <formula>IF(AND(AU269&lt;0, RIGHT(TEXT(AU269,"0.#"),1)&lt;&gt;"."),TRUE,FALSE)</formula>
    </cfRule>
    <cfRule type="expression" dxfId="902" priority="176">
      <formula>IF(AND(AU269&lt;0, RIGHT(TEXT(AU269,"0.#"),1)="."),TRUE,FALSE)</formula>
    </cfRule>
  </conditionalFormatting>
  <conditionalFormatting sqref="AK270:AK298">
    <cfRule type="expression" dxfId="901" priority="171">
      <formula>IF(RIGHT(TEXT(AK270,"0.#"),1)=".",FALSE,TRUE)</formula>
    </cfRule>
    <cfRule type="expression" dxfId="900" priority="172">
      <formula>IF(RIGHT(TEXT(AK270,"0.#"),1)=".",TRUE,FALSE)</formula>
    </cfRule>
  </conditionalFormatting>
  <conditionalFormatting sqref="AU270:AX298">
    <cfRule type="expression" dxfId="899" priority="167">
      <formula>IF(AND(AU270&gt;=0, RIGHT(TEXT(AU270,"0.#"),1)&lt;&gt;"."),TRUE,FALSE)</formula>
    </cfRule>
    <cfRule type="expression" dxfId="898" priority="168">
      <formula>IF(AND(AU270&gt;=0, RIGHT(TEXT(AU270,"0.#"),1)="."),TRUE,FALSE)</formula>
    </cfRule>
    <cfRule type="expression" dxfId="897" priority="169">
      <formula>IF(AND(AU270&lt;0, RIGHT(TEXT(AU270,"0.#"),1)&lt;&gt;"."),TRUE,FALSE)</formula>
    </cfRule>
    <cfRule type="expression" dxfId="896" priority="170">
      <formula>IF(AND(AU270&lt;0, RIGHT(TEXT(AU270,"0.#"),1)="."),TRUE,FALSE)</formula>
    </cfRule>
  </conditionalFormatting>
  <conditionalFormatting sqref="AK302">
    <cfRule type="expression" dxfId="895" priority="165">
      <formula>IF(RIGHT(TEXT(AK302,"0.#"),1)=".",FALSE,TRUE)</formula>
    </cfRule>
    <cfRule type="expression" dxfId="894" priority="166">
      <formula>IF(RIGHT(TEXT(AK302,"0.#"),1)=".",TRUE,FALSE)</formula>
    </cfRule>
  </conditionalFormatting>
  <conditionalFormatting sqref="AU302:AX302">
    <cfRule type="expression" dxfId="893" priority="161">
      <formula>IF(AND(AU302&gt;=0, RIGHT(TEXT(AU302,"0.#"),1)&lt;&gt;"."),TRUE,FALSE)</formula>
    </cfRule>
    <cfRule type="expression" dxfId="892" priority="162">
      <formula>IF(AND(AU302&gt;=0, RIGHT(TEXT(AU302,"0.#"),1)="."),TRUE,FALSE)</formula>
    </cfRule>
    <cfRule type="expression" dxfId="891" priority="163">
      <formula>IF(AND(AU302&lt;0, RIGHT(TEXT(AU302,"0.#"),1)&lt;&gt;"."),TRUE,FALSE)</formula>
    </cfRule>
    <cfRule type="expression" dxfId="890" priority="164">
      <formula>IF(AND(AU302&lt;0, RIGHT(TEXT(AU302,"0.#"),1)="."),TRUE,FALSE)</formula>
    </cfRule>
  </conditionalFormatting>
  <conditionalFormatting sqref="AK303:AK331">
    <cfRule type="expression" dxfId="889" priority="159">
      <formula>IF(RIGHT(TEXT(AK303,"0.#"),1)=".",FALSE,TRUE)</formula>
    </cfRule>
    <cfRule type="expression" dxfId="888" priority="160">
      <formula>IF(RIGHT(TEXT(AK303,"0.#"),1)=".",TRUE,FALSE)</formula>
    </cfRule>
  </conditionalFormatting>
  <conditionalFormatting sqref="AU303:AX331">
    <cfRule type="expression" dxfId="887" priority="155">
      <formula>IF(AND(AU303&gt;=0, RIGHT(TEXT(AU303,"0.#"),1)&lt;&gt;"."),TRUE,FALSE)</formula>
    </cfRule>
    <cfRule type="expression" dxfId="886" priority="156">
      <formula>IF(AND(AU303&gt;=0, RIGHT(TEXT(AU303,"0.#"),1)="."),TRUE,FALSE)</formula>
    </cfRule>
    <cfRule type="expression" dxfId="885" priority="157">
      <formula>IF(AND(AU303&lt;0, RIGHT(TEXT(AU303,"0.#"),1)&lt;&gt;"."),TRUE,FALSE)</formula>
    </cfRule>
    <cfRule type="expression" dxfId="884" priority="158">
      <formula>IF(AND(AU303&lt;0, RIGHT(TEXT(AU303,"0.#"),1)="."),TRUE,FALSE)</formula>
    </cfRule>
  </conditionalFormatting>
  <conditionalFormatting sqref="AK335">
    <cfRule type="expression" dxfId="883" priority="153">
      <formula>IF(RIGHT(TEXT(AK335,"0.#"),1)=".",FALSE,TRUE)</formula>
    </cfRule>
    <cfRule type="expression" dxfId="882" priority="154">
      <formula>IF(RIGHT(TEXT(AK335,"0.#"),1)=".",TRUE,FALSE)</formula>
    </cfRule>
  </conditionalFormatting>
  <conditionalFormatting sqref="AU335:AX335">
    <cfRule type="expression" dxfId="881" priority="149">
      <formula>IF(AND(AU335&gt;=0, RIGHT(TEXT(AU335,"0.#"),1)&lt;&gt;"."),TRUE,FALSE)</formula>
    </cfRule>
    <cfRule type="expression" dxfId="880" priority="150">
      <formula>IF(AND(AU335&gt;=0, RIGHT(TEXT(AU335,"0.#"),1)="."),TRUE,FALSE)</formula>
    </cfRule>
    <cfRule type="expression" dxfId="879" priority="151">
      <formula>IF(AND(AU335&lt;0, RIGHT(TEXT(AU335,"0.#"),1)&lt;&gt;"."),TRUE,FALSE)</formula>
    </cfRule>
    <cfRule type="expression" dxfId="878" priority="152">
      <formula>IF(AND(AU335&lt;0, RIGHT(TEXT(AU335,"0.#"),1)="."),TRUE,FALSE)</formula>
    </cfRule>
  </conditionalFormatting>
  <conditionalFormatting sqref="AK336:AK364">
    <cfRule type="expression" dxfId="877" priority="147">
      <formula>IF(RIGHT(TEXT(AK336,"0.#"),1)=".",FALSE,TRUE)</formula>
    </cfRule>
    <cfRule type="expression" dxfId="876" priority="148">
      <formula>IF(RIGHT(TEXT(AK336,"0.#"),1)=".",TRUE,FALSE)</formula>
    </cfRule>
  </conditionalFormatting>
  <conditionalFormatting sqref="AU336:AX364">
    <cfRule type="expression" dxfId="875" priority="143">
      <formula>IF(AND(AU336&gt;=0, RIGHT(TEXT(AU336,"0.#"),1)&lt;&gt;"."),TRUE,FALSE)</formula>
    </cfRule>
    <cfRule type="expression" dxfId="874" priority="144">
      <formula>IF(AND(AU336&gt;=0, RIGHT(TEXT(AU336,"0.#"),1)="."),TRUE,FALSE)</formula>
    </cfRule>
    <cfRule type="expression" dxfId="873" priority="145">
      <formula>IF(AND(AU336&lt;0, RIGHT(TEXT(AU336,"0.#"),1)&lt;&gt;"."),TRUE,FALSE)</formula>
    </cfRule>
    <cfRule type="expression" dxfId="872" priority="146">
      <formula>IF(AND(AU336&lt;0, RIGHT(TEXT(AU336,"0.#"),1)="."),TRUE,FALSE)</formula>
    </cfRule>
  </conditionalFormatting>
  <conditionalFormatting sqref="AK368">
    <cfRule type="expression" dxfId="871" priority="141">
      <formula>IF(RIGHT(TEXT(AK368,"0.#"),1)=".",FALSE,TRUE)</formula>
    </cfRule>
    <cfRule type="expression" dxfId="870" priority="142">
      <formula>IF(RIGHT(TEXT(AK368,"0.#"),1)=".",TRUE,FALSE)</formula>
    </cfRule>
  </conditionalFormatting>
  <conditionalFormatting sqref="AU368:AX368">
    <cfRule type="expression" dxfId="869" priority="137">
      <formula>IF(AND(AU368&gt;=0, RIGHT(TEXT(AU368,"0.#"),1)&lt;&gt;"."),TRUE,FALSE)</formula>
    </cfRule>
    <cfRule type="expression" dxfId="868" priority="138">
      <formula>IF(AND(AU368&gt;=0, RIGHT(TEXT(AU368,"0.#"),1)="."),TRUE,FALSE)</formula>
    </cfRule>
    <cfRule type="expression" dxfId="867" priority="139">
      <formula>IF(AND(AU368&lt;0, RIGHT(TEXT(AU368,"0.#"),1)&lt;&gt;"."),TRUE,FALSE)</formula>
    </cfRule>
    <cfRule type="expression" dxfId="866" priority="140">
      <formula>IF(AND(AU368&lt;0, RIGHT(TEXT(AU368,"0.#"),1)="."),TRUE,FALSE)</formula>
    </cfRule>
  </conditionalFormatting>
  <conditionalFormatting sqref="AK369:AK397">
    <cfRule type="expression" dxfId="865" priority="135">
      <formula>IF(RIGHT(TEXT(AK369,"0.#"),1)=".",FALSE,TRUE)</formula>
    </cfRule>
    <cfRule type="expression" dxfId="864" priority="136">
      <formula>IF(RIGHT(TEXT(AK369,"0.#"),1)=".",TRUE,FALSE)</formula>
    </cfRule>
  </conditionalFormatting>
  <conditionalFormatting sqref="AU369:AX397">
    <cfRule type="expression" dxfId="863" priority="131">
      <formula>IF(AND(AU369&gt;=0, RIGHT(TEXT(AU369,"0.#"),1)&lt;&gt;"."),TRUE,FALSE)</formula>
    </cfRule>
    <cfRule type="expression" dxfId="862" priority="132">
      <formula>IF(AND(AU369&gt;=0, RIGHT(TEXT(AU369,"0.#"),1)="."),TRUE,FALSE)</formula>
    </cfRule>
    <cfRule type="expression" dxfId="861" priority="133">
      <formula>IF(AND(AU369&lt;0, RIGHT(TEXT(AU369,"0.#"),1)&lt;&gt;"."),TRUE,FALSE)</formula>
    </cfRule>
    <cfRule type="expression" dxfId="860" priority="134">
      <formula>IF(AND(AU369&lt;0, RIGHT(TEXT(AU369,"0.#"),1)="."),TRUE,FALSE)</formula>
    </cfRule>
  </conditionalFormatting>
  <conditionalFormatting sqref="AK401">
    <cfRule type="expression" dxfId="859" priority="129">
      <formula>IF(RIGHT(TEXT(AK401,"0.#"),1)=".",FALSE,TRUE)</formula>
    </cfRule>
    <cfRule type="expression" dxfId="858" priority="130">
      <formula>IF(RIGHT(TEXT(AK401,"0.#"),1)=".",TRUE,FALSE)</formula>
    </cfRule>
  </conditionalFormatting>
  <conditionalFormatting sqref="AU401:AX401">
    <cfRule type="expression" dxfId="857" priority="125">
      <formula>IF(AND(AU401&gt;=0, RIGHT(TEXT(AU401,"0.#"),1)&lt;&gt;"."),TRUE,FALSE)</formula>
    </cfRule>
    <cfRule type="expression" dxfId="856" priority="126">
      <formula>IF(AND(AU401&gt;=0, RIGHT(TEXT(AU401,"0.#"),1)="."),TRUE,FALSE)</formula>
    </cfRule>
    <cfRule type="expression" dxfId="855" priority="127">
      <formula>IF(AND(AU401&lt;0, RIGHT(TEXT(AU401,"0.#"),1)&lt;&gt;"."),TRUE,FALSE)</formula>
    </cfRule>
    <cfRule type="expression" dxfId="854" priority="128">
      <formula>IF(AND(AU401&lt;0, RIGHT(TEXT(AU401,"0.#"),1)="."),TRUE,FALSE)</formula>
    </cfRule>
  </conditionalFormatting>
  <conditionalFormatting sqref="AK402:AK430">
    <cfRule type="expression" dxfId="853" priority="123">
      <formula>IF(RIGHT(TEXT(AK402,"0.#"),1)=".",FALSE,TRUE)</formula>
    </cfRule>
    <cfRule type="expression" dxfId="852" priority="124">
      <formula>IF(RIGHT(TEXT(AK402,"0.#"),1)=".",TRUE,FALSE)</formula>
    </cfRule>
  </conditionalFormatting>
  <conditionalFormatting sqref="AU402:AX430">
    <cfRule type="expression" dxfId="851" priority="119">
      <formula>IF(AND(AU402&gt;=0, RIGHT(TEXT(AU402,"0.#"),1)&lt;&gt;"."),TRUE,FALSE)</formula>
    </cfRule>
    <cfRule type="expression" dxfId="850" priority="120">
      <formula>IF(AND(AU402&gt;=0, RIGHT(TEXT(AU402,"0.#"),1)="."),TRUE,FALSE)</formula>
    </cfRule>
    <cfRule type="expression" dxfId="849" priority="121">
      <formula>IF(AND(AU402&lt;0, RIGHT(TEXT(AU402,"0.#"),1)&lt;&gt;"."),TRUE,FALSE)</formula>
    </cfRule>
    <cfRule type="expression" dxfId="848" priority="122">
      <formula>IF(AND(AU402&lt;0, RIGHT(TEXT(AU402,"0.#"),1)="."),TRUE,FALSE)</formula>
    </cfRule>
  </conditionalFormatting>
  <conditionalFormatting sqref="AK434">
    <cfRule type="expression" dxfId="847" priority="117">
      <formula>IF(RIGHT(TEXT(AK434,"0.#"),1)=".",FALSE,TRUE)</formula>
    </cfRule>
    <cfRule type="expression" dxfId="846" priority="118">
      <formula>IF(RIGHT(TEXT(AK434,"0.#"),1)=".",TRUE,FALSE)</formula>
    </cfRule>
  </conditionalFormatting>
  <conditionalFormatting sqref="AU434:AX434">
    <cfRule type="expression" dxfId="845" priority="113">
      <formula>IF(AND(AU434&gt;=0, RIGHT(TEXT(AU434,"0.#"),1)&lt;&gt;"."),TRUE,FALSE)</formula>
    </cfRule>
    <cfRule type="expression" dxfId="844" priority="114">
      <formula>IF(AND(AU434&gt;=0, RIGHT(TEXT(AU434,"0.#"),1)="."),TRUE,FALSE)</formula>
    </cfRule>
    <cfRule type="expression" dxfId="843" priority="115">
      <formula>IF(AND(AU434&lt;0, RIGHT(TEXT(AU434,"0.#"),1)&lt;&gt;"."),TRUE,FALSE)</formula>
    </cfRule>
    <cfRule type="expression" dxfId="842" priority="116">
      <formula>IF(AND(AU434&lt;0, RIGHT(TEXT(AU434,"0.#"),1)="."),TRUE,FALSE)</formula>
    </cfRule>
  </conditionalFormatting>
  <conditionalFormatting sqref="AK435:AK463">
    <cfRule type="expression" dxfId="841" priority="111">
      <formula>IF(RIGHT(TEXT(AK435,"0.#"),1)=".",FALSE,TRUE)</formula>
    </cfRule>
    <cfRule type="expression" dxfId="840" priority="112">
      <formula>IF(RIGHT(TEXT(AK435,"0.#"),1)=".",TRUE,FALSE)</formula>
    </cfRule>
  </conditionalFormatting>
  <conditionalFormatting sqref="AU435:AX463">
    <cfRule type="expression" dxfId="839" priority="107">
      <formula>IF(AND(AU435&gt;=0, RIGHT(TEXT(AU435,"0.#"),1)&lt;&gt;"."),TRUE,FALSE)</formula>
    </cfRule>
    <cfRule type="expression" dxfId="838" priority="108">
      <formula>IF(AND(AU435&gt;=0, RIGHT(TEXT(AU435,"0.#"),1)="."),TRUE,FALSE)</formula>
    </cfRule>
    <cfRule type="expression" dxfId="837" priority="109">
      <formula>IF(AND(AU435&lt;0, RIGHT(TEXT(AU435,"0.#"),1)&lt;&gt;"."),TRUE,FALSE)</formula>
    </cfRule>
    <cfRule type="expression" dxfId="836" priority="110">
      <formula>IF(AND(AU435&lt;0, RIGHT(TEXT(AU435,"0.#"),1)="."),TRUE,FALSE)</formula>
    </cfRule>
  </conditionalFormatting>
  <conditionalFormatting sqref="AK467">
    <cfRule type="expression" dxfId="835" priority="105">
      <formula>IF(RIGHT(TEXT(AK467,"0.#"),1)=".",FALSE,TRUE)</formula>
    </cfRule>
    <cfRule type="expression" dxfId="834" priority="106">
      <formula>IF(RIGHT(TEXT(AK467,"0.#"),1)=".",TRUE,FALSE)</formula>
    </cfRule>
  </conditionalFormatting>
  <conditionalFormatting sqref="AU467:AX467">
    <cfRule type="expression" dxfId="833" priority="101">
      <formula>IF(AND(AU467&gt;=0, RIGHT(TEXT(AU467,"0.#"),1)&lt;&gt;"."),TRUE,FALSE)</formula>
    </cfRule>
    <cfRule type="expression" dxfId="832" priority="102">
      <formula>IF(AND(AU467&gt;=0, RIGHT(TEXT(AU467,"0.#"),1)="."),TRUE,FALSE)</formula>
    </cfRule>
    <cfRule type="expression" dxfId="831" priority="103">
      <formula>IF(AND(AU467&lt;0, RIGHT(TEXT(AU467,"0.#"),1)&lt;&gt;"."),TRUE,FALSE)</formula>
    </cfRule>
    <cfRule type="expression" dxfId="830" priority="104">
      <formula>IF(AND(AU467&lt;0, RIGHT(TEXT(AU467,"0.#"),1)="."),TRUE,FALSE)</formula>
    </cfRule>
  </conditionalFormatting>
  <conditionalFormatting sqref="AK468:AK496">
    <cfRule type="expression" dxfId="829" priority="99">
      <formula>IF(RIGHT(TEXT(AK468,"0.#"),1)=".",FALSE,TRUE)</formula>
    </cfRule>
    <cfRule type="expression" dxfId="828" priority="100">
      <formula>IF(RIGHT(TEXT(AK468,"0.#"),1)=".",TRUE,FALSE)</formula>
    </cfRule>
  </conditionalFormatting>
  <conditionalFormatting sqref="AU468:AX496">
    <cfRule type="expression" dxfId="827" priority="95">
      <formula>IF(AND(AU468&gt;=0, RIGHT(TEXT(AU468,"0.#"),1)&lt;&gt;"."),TRUE,FALSE)</formula>
    </cfRule>
    <cfRule type="expression" dxfId="826" priority="96">
      <formula>IF(AND(AU468&gt;=0, RIGHT(TEXT(AU468,"0.#"),1)="."),TRUE,FALSE)</formula>
    </cfRule>
    <cfRule type="expression" dxfId="825" priority="97">
      <formula>IF(AND(AU468&lt;0, RIGHT(TEXT(AU468,"0.#"),1)&lt;&gt;"."),TRUE,FALSE)</formula>
    </cfRule>
    <cfRule type="expression" dxfId="824" priority="98">
      <formula>IF(AND(AU468&lt;0, RIGHT(TEXT(AU468,"0.#"),1)="."),TRUE,FALSE)</formula>
    </cfRule>
  </conditionalFormatting>
  <conditionalFormatting sqref="AE24:AX24 AJ23:AS23">
    <cfRule type="expression" dxfId="823" priority="93">
      <formula>IF(RIGHT(TEXT(AE23,"0.#"),1)=".",FALSE,TRUE)</formula>
    </cfRule>
    <cfRule type="expression" dxfId="822" priority="94">
      <formula>IF(RIGHT(TEXT(AE23,"0.#"),1)=".",TRUE,FALSE)</formula>
    </cfRule>
  </conditionalFormatting>
  <conditionalFormatting sqref="AO25:AS25">
    <cfRule type="expression" dxfId="821" priority="81">
      <formula>IF(AND(AO25&gt;=0, RIGHT(TEXT(AO25,"0.#"),1)&lt;&gt;"."),TRUE,FALSE)</formula>
    </cfRule>
    <cfRule type="expression" dxfId="820" priority="82">
      <formula>IF(AND(AO25&gt;=0, RIGHT(TEXT(AO25,"0.#"),1)="."),TRUE,FALSE)</formula>
    </cfRule>
    <cfRule type="expression" dxfId="819" priority="83">
      <formula>IF(AND(AO25&lt;0, RIGHT(TEXT(AO25,"0.#"),1)&lt;&gt;"."),TRUE,FALSE)</formula>
    </cfRule>
    <cfRule type="expression" dxfId="818" priority="84">
      <formula>IF(AND(AO25&lt;0, RIGHT(TEXT(AO25,"0.#"),1)="."),TRUE,FALSE)</formula>
    </cfRule>
  </conditionalFormatting>
  <conditionalFormatting sqref="AU236:AX236">
    <cfRule type="expression" dxfId="817" priority="69">
      <formula>IF(AND(AU236&gt;=0, RIGHT(TEXT(AU236,"0.#"),1)&lt;&gt;"."),TRUE,FALSE)</formula>
    </cfRule>
    <cfRule type="expression" dxfId="816" priority="70">
      <formula>IF(AND(AU236&gt;=0, RIGHT(TEXT(AU236,"0.#"),1)="."),TRUE,FALSE)</formula>
    </cfRule>
    <cfRule type="expression" dxfId="815" priority="71">
      <formula>IF(AND(AU236&lt;0, RIGHT(TEXT(AU236,"0.#"),1)&lt;&gt;"."),TRUE,FALSE)</formula>
    </cfRule>
    <cfRule type="expression" dxfId="814" priority="72">
      <formula>IF(AND(AU236&lt;0, RIGHT(TEXT(AU236,"0.#"),1)="."),TRUE,FALSE)</formula>
    </cfRule>
  </conditionalFormatting>
  <conditionalFormatting sqref="AE43:AI43 AE38:AI38 AE33:AI33 AE28:AI28">
    <cfRule type="expression" dxfId="813" priority="67">
      <formula>IF(RIGHT(TEXT(AE28,"0.#"),1)=".",FALSE,TRUE)</formula>
    </cfRule>
    <cfRule type="expression" dxfId="812" priority="68">
      <formula>IF(RIGHT(TEXT(AE28,"0.#"),1)=".",TRUE,FALSE)</formula>
    </cfRule>
  </conditionalFormatting>
  <conditionalFormatting sqref="AE44:AX44 AJ43:AS43 AE39:AX39 AJ38:AS38 AE34:AX34 AJ33:AS33 AE29:AX29 AJ28:AS28">
    <cfRule type="expression" dxfId="811" priority="65">
      <formula>IF(RIGHT(TEXT(AE28,"0.#"),1)=".",FALSE,TRUE)</formula>
    </cfRule>
    <cfRule type="expression" dxfId="810" priority="66">
      <formula>IF(RIGHT(TEXT(AE28,"0.#"),1)=".",TRUE,FALSE)</formula>
    </cfRule>
  </conditionalFormatting>
  <conditionalFormatting sqref="AE45:AI45 AE40:AI40 AE35:AI35 AE30:AI30">
    <cfRule type="expression" dxfId="809" priority="61">
      <formula>IF(AND(AE30&gt;=0, RIGHT(TEXT(AE30,"0.#"),1)&lt;&gt;"."),TRUE,FALSE)</formula>
    </cfRule>
    <cfRule type="expression" dxfId="808" priority="62">
      <formula>IF(AND(AE30&gt;=0, RIGHT(TEXT(AE30,"0.#"),1)="."),TRUE,FALSE)</formula>
    </cfRule>
    <cfRule type="expression" dxfId="807" priority="63">
      <formula>IF(AND(AE30&lt;0, RIGHT(TEXT(AE30,"0.#"),1)&lt;&gt;"."),TRUE,FALSE)</formula>
    </cfRule>
    <cfRule type="expression" dxfId="806" priority="64">
      <formula>IF(AND(AE30&lt;0, RIGHT(TEXT(AE30,"0.#"),1)="."),TRUE,FALSE)</formula>
    </cfRule>
  </conditionalFormatting>
  <conditionalFormatting sqref="AJ45:AS45 AJ40:AS40 AJ35:AS35 AJ30:AS30">
    <cfRule type="expression" dxfId="805" priority="57">
      <formula>IF(AND(AJ30&gt;=0, RIGHT(TEXT(AJ30,"0.#"),1)&lt;&gt;"."),TRUE,FALSE)</formula>
    </cfRule>
    <cfRule type="expression" dxfId="804" priority="58">
      <formula>IF(AND(AJ30&gt;=0, RIGHT(TEXT(AJ30,"0.#"),1)="."),TRUE,FALSE)</formula>
    </cfRule>
    <cfRule type="expression" dxfId="803" priority="59">
      <formula>IF(AND(AJ30&lt;0, RIGHT(TEXT(AJ30,"0.#"),1)&lt;&gt;"."),TRUE,FALSE)</formula>
    </cfRule>
    <cfRule type="expression" dxfId="802" priority="60">
      <formula>IF(AND(AJ30&lt;0, RIGHT(TEXT(AJ30,"0.#"),1)="."),TRUE,FALSE)</formula>
    </cfRule>
  </conditionalFormatting>
  <conditionalFormatting sqref="AE64:AI64 AE59:AI59">
    <cfRule type="expression" dxfId="801" priority="55">
      <formula>IF(RIGHT(TEXT(AE59,"0.#"),1)=".",FALSE,TRUE)</formula>
    </cfRule>
    <cfRule type="expression" dxfId="800" priority="56">
      <formula>IF(RIGHT(TEXT(AE59,"0.#"),1)=".",TRUE,FALSE)</formula>
    </cfRule>
  </conditionalFormatting>
  <conditionalFormatting sqref="AE65:AX65 AJ64:AS64 AE60:AX60 AJ59:AS59">
    <cfRule type="expression" dxfId="799" priority="53">
      <formula>IF(RIGHT(TEXT(AE59,"0.#"),1)=".",FALSE,TRUE)</formula>
    </cfRule>
    <cfRule type="expression" dxfId="798" priority="54">
      <formula>IF(RIGHT(TEXT(AE59,"0.#"),1)=".",TRUE,FALSE)</formula>
    </cfRule>
  </conditionalFormatting>
  <conditionalFormatting sqref="AE66:AI66 AE61:AI61">
    <cfRule type="expression" dxfId="797" priority="49">
      <formula>IF(AND(AE61&gt;=0, RIGHT(TEXT(AE61,"0.#"),1)&lt;&gt;"."),TRUE,FALSE)</formula>
    </cfRule>
    <cfRule type="expression" dxfId="796" priority="50">
      <formula>IF(AND(AE61&gt;=0, RIGHT(TEXT(AE61,"0.#"),1)="."),TRUE,FALSE)</formula>
    </cfRule>
    <cfRule type="expression" dxfId="795" priority="51">
      <formula>IF(AND(AE61&lt;0, RIGHT(TEXT(AE61,"0.#"),1)&lt;&gt;"."),TRUE,FALSE)</formula>
    </cfRule>
    <cfRule type="expression" dxfId="794" priority="52">
      <formula>IF(AND(AE61&lt;0, RIGHT(TEXT(AE61,"0.#"),1)="."),TRUE,FALSE)</formula>
    </cfRule>
  </conditionalFormatting>
  <conditionalFormatting sqref="AJ66:AS66 AJ61:AS61">
    <cfRule type="expression" dxfId="793" priority="45">
      <formula>IF(AND(AJ61&gt;=0, RIGHT(TEXT(AJ61,"0.#"),1)&lt;&gt;"."),TRUE,FALSE)</formula>
    </cfRule>
    <cfRule type="expression" dxfId="792" priority="46">
      <formula>IF(AND(AJ61&gt;=0, RIGHT(TEXT(AJ61,"0.#"),1)="."),TRUE,FALSE)</formula>
    </cfRule>
    <cfRule type="expression" dxfId="791" priority="47">
      <formula>IF(AND(AJ61&lt;0, RIGHT(TEXT(AJ61,"0.#"),1)&lt;&gt;"."),TRUE,FALSE)</formula>
    </cfRule>
    <cfRule type="expression" dxfId="790" priority="48">
      <formula>IF(AND(AJ61&lt;0, RIGHT(TEXT(AJ61,"0.#"),1)="."),TRUE,FALSE)</formula>
    </cfRule>
  </conditionalFormatting>
  <conditionalFormatting sqref="AE81:AX81 AE78:AX78 AE75:AX75 AE72:AX72">
    <cfRule type="expression" dxfId="789" priority="43">
      <formula>IF(RIGHT(TEXT(AE72,"0.#"),1)=".",FALSE,TRUE)</formula>
    </cfRule>
    <cfRule type="expression" dxfId="788" priority="44">
      <formula>IF(RIGHT(TEXT(AE72,"0.#"),1)=".",TRUE,FALSE)</formula>
    </cfRule>
  </conditionalFormatting>
  <conditionalFormatting sqref="AE80:AS80 AE77:AS77 AE74:AS74 AE71:AS71">
    <cfRule type="expression" dxfId="787" priority="41">
      <formula>IF(RIGHT(TEXT(AE71,"0.#"),1)=".",FALSE,TRUE)</formula>
    </cfRule>
    <cfRule type="expression" dxfId="786" priority="42">
      <formula>IF(RIGHT(TEXT(AE71,"0.#"),1)=".",TRUE,FALSE)</formula>
    </cfRule>
  </conditionalFormatting>
  <conditionalFormatting sqref="AE25:AN25">
    <cfRule type="expression" dxfId="785" priority="37">
      <formula>IF(AND(AE25&gt;=0, RIGHT(TEXT(AE25,"0.#"),1)&lt;&gt;"."),TRUE,FALSE)</formula>
    </cfRule>
    <cfRule type="expression" dxfId="784" priority="38">
      <formula>IF(AND(AE25&gt;=0, RIGHT(TEXT(AE25,"0.#"),1)="."),TRUE,FALSE)</formula>
    </cfRule>
    <cfRule type="expression" dxfId="783" priority="39">
      <formula>IF(AND(AE25&lt;0, RIGHT(TEXT(AE25,"0.#"),1)&lt;&gt;"."),TRUE,FALSE)</formula>
    </cfRule>
    <cfRule type="expression" dxfId="782" priority="40">
      <formula>IF(AND(AE25&lt;0, RIGHT(TEXT(AE25,"0.#"),1)="."),TRUE,FALSE)</formula>
    </cfRule>
  </conditionalFormatting>
  <conditionalFormatting sqref="Y180 Y189">
    <cfRule type="expression" dxfId="781" priority="35">
      <formula>IF(RIGHT(TEXT(Y180,"0.#"),1)=".",FALSE,TRUE)</formula>
    </cfRule>
    <cfRule type="expression" dxfId="780" priority="36">
      <formula>IF(RIGHT(TEXT(Y180,"0.#"),1)=".",TRUE,FALSE)</formula>
    </cfRule>
  </conditionalFormatting>
  <conditionalFormatting sqref="AK236:AK245">
    <cfRule type="expression" dxfId="779" priority="33">
      <formula>IF(RIGHT(TEXT(AK236,"0.#"),1)=".",FALSE,TRUE)</formula>
    </cfRule>
    <cfRule type="expression" dxfId="778" priority="34">
      <formula>IF(RIGHT(TEXT(AK236,"0.#"),1)=".",TRUE,FALSE)</formula>
    </cfRule>
  </conditionalFormatting>
  <conditionalFormatting sqref="AU181">
    <cfRule type="expression" dxfId="777" priority="31">
      <formula>IF(RIGHT(TEXT(AU181,"0.#"),1)=".",FALSE,TRUE)</formula>
    </cfRule>
    <cfRule type="expression" dxfId="776" priority="32">
      <formula>IF(RIGHT(TEXT(AU181,"0.#"),1)=".",TRUE,FALSE)</formula>
    </cfRule>
  </conditionalFormatting>
  <conditionalFormatting sqref="AU182">
    <cfRule type="expression" dxfId="775" priority="29">
      <formula>IF(RIGHT(TEXT(AU182,"0.#"),1)=".",FALSE,TRUE)</formula>
    </cfRule>
    <cfRule type="expression" dxfId="774" priority="30">
      <formula>IF(RIGHT(TEXT(AU182,"0.#"),1)=".",TRUE,FALSE)</formula>
    </cfRule>
  </conditionalFormatting>
  <conditionalFormatting sqref="AU183">
    <cfRule type="expression" dxfId="773" priority="27">
      <formula>IF(RIGHT(TEXT(AU183,"0.#"),1)=".",FALSE,TRUE)</formula>
    </cfRule>
    <cfRule type="expression" dxfId="772" priority="28">
      <formula>IF(RIGHT(TEXT(AU183,"0.#"),1)=".",TRUE,FALSE)</formula>
    </cfRule>
  </conditionalFormatting>
  <conditionalFormatting sqref="AU184">
    <cfRule type="expression" dxfId="771" priority="25">
      <formula>IF(RIGHT(TEXT(AU184,"0.#"),1)=".",FALSE,TRUE)</formula>
    </cfRule>
    <cfRule type="expression" dxfId="770" priority="26">
      <formula>IF(RIGHT(TEXT(AU184,"0.#"),1)=".",TRUE,FALSE)</formula>
    </cfRule>
  </conditionalFormatting>
  <conditionalFormatting sqref="AU185">
    <cfRule type="expression" dxfId="769" priority="23">
      <formula>IF(RIGHT(TEXT(AU185,"0.#"),1)=".",FALSE,TRUE)</formula>
    </cfRule>
    <cfRule type="expression" dxfId="768" priority="24">
      <formula>IF(RIGHT(TEXT(AU185,"0.#"),1)=".",TRUE,FALSE)</formula>
    </cfRule>
  </conditionalFormatting>
  <conditionalFormatting sqref="AU186">
    <cfRule type="expression" dxfId="767" priority="21">
      <formula>IF(RIGHT(TEXT(AU186,"0.#"),1)=".",FALSE,TRUE)</formula>
    </cfRule>
    <cfRule type="expression" dxfId="766" priority="22">
      <formula>IF(RIGHT(TEXT(AU186,"0.#"),1)=".",TRUE,FALSE)</formula>
    </cfRule>
  </conditionalFormatting>
  <conditionalFormatting sqref="AU187">
    <cfRule type="expression" dxfId="765" priority="19">
      <formula>IF(RIGHT(TEXT(AU187,"0.#"),1)=".",FALSE,TRUE)</formula>
    </cfRule>
    <cfRule type="expression" dxfId="764" priority="20">
      <formula>IF(RIGHT(TEXT(AU187,"0.#"),1)=".",TRUE,FALSE)</formula>
    </cfRule>
  </conditionalFormatting>
  <conditionalFormatting sqref="AU188">
    <cfRule type="expression" dxfId="763" priority="17">
      <formula>IF(RIGHT(TEXT(AU188,"0.#"),1)=".",FALSE,TRUE)</formula>
    </cfRule>
    <cfRule type="expression" dxfId="762" priority="18">
      <formula>IF(RIGHT(TEXT(AU188,"0.#"),1)=".",TRUE,FALSE)</formula>
    </cfRule>
  </conditionalFormatting>
  <conditionalFormatting sqref="Y181">
    <cfRule type="expression" dxfId="761" priority="15">
      <formula>IF(RIGHT(TEXT(Y181,"0.#"),1)=".",FALSE,TRUE)</formula>
    </cfRule>
    <cfRule type="expression" dxfId="760" priority="16">
      <formula>IF(RIGHT(TEXT(Y181,"0.#"),1)=".",TRUE,FALSE)</formula>
    </cfRule>
  </conditionalFormatting>
  <conditionalFormatting sqref="Y182">
    <cfRule type="expression" dxfId="759" priority="13">
      <formula>IF(RIGHT(TEXT(Y182,"0.#"),1)=".",FALSE,TRUE)</formula>
    </cfRule>
    <cfRule type="expression" dxfId="758" priority="14">
      <formula>IF(RIGHT(TEXT(Y182,"0.#"),1)=".",TRUE,FALSE)</formula>
    </cfRule>
  </conditionalFormatting>
  <conditionalFormatting sqref="Y183">
    <cfRule type="expression" dxfId="757" priority="11">
      <formula>IF(RIGHT(TEXT(Y183,"0.#"),1)=".",FALSE,TRUE)</formula>
    </cfRule>
    <cfRule type="expression" dxfId="756" priority="12">
      <formula>IF(RIGHT(TEXT(Y183,"0.#"),1)=".",TRUE,FALSE)</formula>
    </cfRule>
  </conditionalFormatting>
  <conditionalFormatting sqref="Y184">
    <cfRule type="expression" dxfId="755" priority="9">
      <formula>IF(RIGHT(TEXT(Y184,"0.#"),1)=".",FALSE,TRUE)</formula>
    </cfRule>
    <cfRule type="expression" dxfId="754" priority="10">
      <formula>IF(RIGHT(TEXT(Y184,"0.#"),1)=".",TRUE,FALSE)</formula>
    </cfRule>
  </conditionalFormatting>
  <conditionalFormatting sqref="Y185">
    <cfRule type="expression" dxfId="753" priority="7">
      <formula>IF(RIGHT(TEXT(Y185,"0.#"),1)=".",FALSE,TRUE)</formula>
    </cfRule>
    <cfRule type="expression" dxfId="752" priority="8">
      <formula>IF(RIGHT(TEXT(Y185,"0.#"),1)=".",TRUE,FALSE)</formula>
    </cfRule>
  </conditionalFormatting>
  <conditionalFormatting sqref="Y186">
    <cfRule type="expression" dxfId="751" priority="5">
      <formula>IF(RIGHT(TEXT(Y186,"0.#"),1)=".",FALSE,TRUE)</formula>
    </cfRule>
    <cfRule type="expression" dxfId="750" priority="6">
      <formula>IF(RIGHT(TEXT(Y186,"0.#"),1)=".",TRUE,FALSE)</formula>
    </cfRule>
  </conditionalFormatting>
  <conditionalFormatting sqref="Y187">
    <cfRule type="expression" dxfId="749" priority="3">
      <formula>IF(RIGHT(TEXT(Y187,"0.#"),1)=".",FALSE,TRUE)</formula>
    </cfRule>
    <cfRule type="expression" dxfId="748" priority="4">
      <formula>IF(RIGHT(TEXT(Y187,"0.#"),1)=".",TRUE,FALSE)</formula>
    </cfRule>
  </conditionalFormatting>
  <conditionalFormatting sqref="Y188">
    <cfRule type="expression" dxfId="747" priority="1">
      <formula>IF(RIGHT(TEXT(Y188,"0.#"),1)=".",FALSE,TRUE)</formula>
    </cfRule>
    <cfRule type="expression" dxfId="746" priority="2">
      <formula>IF(RIGHT(TEXT(Y188,"0.#"),1)=".",TRUE,FALSE)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16383" man="1"/>
    <brk id="133" max="49" man="1"/>
    <brk id="177" max="49" man="1"/>
    <brk id="230" max="16383" man="1"/>
    <brk id="34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500</xdr:row>
                    <xdr:rowOff>142875</xdr:rowOff>
                  </from>
                  <to>
                    <xdr:col>44</xdr:col>
                    <xdr:colOff>123825</xdr:colOff>
                    <xdr:row>502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93"/>
      <c r="AA2" s="94"/>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6"/>
      <c r="I3" s="116"/>
      <c r="J3" s="116"/>
      <c r="K3" s="116"/>
      <c r="L3" s="116"/>
      <c r="M3" s="116"/>
      <c r="N3" s="116"/>
      <c r="O3" s="234"/>
      <c r="P3" s="251"/>
      <c r="Q3" s="116"/>
      <c r="R3" s="116"/>
      <c r="S3" s="116"/>
      <c r="T3" s="116"/>
      <c r="U3" s="116"/>
      <c r="V3" s="116"/>
      <c r="W3" s="116"/>
      <c r="X3" s="234"/>
      <c r="Y3" s="289"/>
      <c r="Z3" s="290"/>
      <c r="AA3" s="291"/>
      <c r="AB3" s="149"/>
      <c r="AC3" s="144"/>
      <c r="AD3" s="145"/>
      <c r="AE3" s="150"/>
      <c r="AF3" s="143"/>
      <c r="AG3" s="143"/>
      <c r="AH3" s="143"/>
      <c r="AI3" s="295"/>
      <c r="AJ3" s="150"/>
      <c r="AK3" s="143"/>
      <c r="AL3" s="143"/>
      <c r="AM3" s="143"/>
      <c r="AN3" s="295"/>
      <c r="AO3" s="150"/>
      <c r="AP3" s="143"/>
      <c r="AQ3" s="143"/>
      <c r="AR3" s="143"/>
      <c r="AS3" s="295"/>
      <c r="AT3" s="67"/>
      <c r="AU3" s="118"/>
      <c r="AV3" s="118"/>
      <c r="AW3" s="116" t="s">
        <v>463</v>
      </c>
      <c r="AX3" s="117"/>
    </row>
    <row r="4" spans="1:50" ht="22.5" customHeight="1" x14ac:dyDescent="0.15">
      <c r="A4" s="226"/>
      <c r="B4" s="224"/>
      <c r="C4" s="224"/>
      <c r="D4" s="224"/>
      <c r="E4" s="224"/>
      <c r="F4" s="225"/>
      <c r="G4" s="332"/>
      <c r="H4" s="298"/>
      <c r="I4" s="298"/>
      <c r="J4" s="298"/>
      <c r="K4" s="298"/>
      <c r="L4" s="298"/>
      <c r="M4" s="298"/>
      <c r="N4" s="298"/>
      <c r="O4" s="299"/>
      <c r="P4" s="264"/>
      <c r="Q4" s="205"/>
      <c r="R4" s="205"/>
      <c r="S4" s="205"/>
      <c r="T4" s="205"/>
      <c r="U4" s="205"/>
      <c r="V4" s="205"/>
      <c r="W4" s="205"/>
      <c r="X4" s="206"/>
      <c r="Y4" s="303" t="s">
        <v>14</v>
      </c>
      <c r="Z4" s="304"/>
      <c r="AA4" s="305"/>
      <c r="AB4" s="726"/>
      <c r="AC4" s="306"/>
      <c r="AD4" s="306"/>
      <c r="AE4" s="101"/>
      <c r="AF4" s="102"/>
      <c r="AG4" s="102"/>
      <c r="AH4" s="102"/>
      <c r="AI4" s="103"/>
      <c r="AJ4" s="101"/>
      <c r="AK4" s="102"/>
      <c r="AL4" s="102"/>
      <c r="AM4" s="102"/>
      <c r="AN4" s="103"/>
      <c r="AO4" s="101"/>
      <c r="AP4" s="102"/>
      <c r="AQ4" s="102"/>
      <c r="AR4" s="102"/>
      <c r="AS4" s="103"/>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85" t="s">
        <v>65</v>
      </c>
      <c r="Z5" s="129"/>
      <c r="AA5" s="181"/>
      <c r="AB5" s="725"/>
      <c r="AC5" s="296"/>
      <c r="AD5" s="296"/>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x14ac:dyDescent="0.15">
      <c r="A6" s="704"/>
      <c r="B6" s="705"/>
      <c r="C6" s="705"/>
      <c r="D6" s="705"/>
      <c r="E6" s="705"/>
      <c r="F6" s="706"/>
      <c r="G6" s="333"/>
      <c r="H6" s="334"/>
      <c r="I6" s="334"/>
      <c r="J6" s="334"/>
      <c r="K6" s="334"/>
      <c r="L6" s="334"/>
      <c r="M6" s="334"/>
      <c r="N6" s="334"/>
      <c r="O6" s="335"/>
      <c r="P6" s="207"/>
      <c r="Q6" s="207"/>
      <c r="R6" s="207"/>
      <c r="S6" s="207"/>
      <c r="T6" s="207"/>
      <c r="U6" s="207"/>
      <c r="V6" s="207"/>
      <c r="W6" s="207"/>
      <c r="X6" s="208"/>
      <c r="Y6" s="128" t="s">
        <v>15</v>
      </c>
      <c r="Z6" s="129"/>
      <c r="AA6" s="181"/>
      <c r="AB6" s="716" t="s">
        <v>464</v>
      </c>
      <c r="AC6" s="274"/>
      <c r="AD6" s="274"/>
      <c r="AE6" s="101"/>
      <c r="AF6" s="102"/>
      <c r="AG6" s="102"/>
      <c r="AH6" s="102"/>
      <c r="AI6" s="103"/>
      <c r="AJ6" s="101"/>
      <c r="AK6" s="102"/>
      <c r="AL6" s="102"/>
      <c r="AM6" s="102"/>
      <c r="AN6" s="103"/>
      <c r="AO6" s="101"/>
      <c r="AP6" s="102"/>
      <c r="AQ6" s="102"/>
      <c r="AR6" s="102"/>
      <c r="AS6" s="103"/>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93"/>
      <c r="AA7" s="94"/>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6"/>
      <c r="I8" s="116"/>
      <c r="J8" s="116"/>
      <c r="K8" s="116"/>
      <c r="L8" s="116"/>
      <c r="M8" s="116"/>
      <c r="N8" s="116"/>
      <c r="O8" s="234"/>
      <c r="P8" s="251"/>
      <c r="Q8" s="116"/>
      <c r="R8" s="116"/>
      <c r="S8" s="116"/>
      <c r="T8" s="116"/>
      <c r="U8" s="116"/>
      <c r="V8" s="116"/>
      <c r="W8" s="116"/>
      <c r="X8" s="234"/>
      <c r="Y8" s="289"/>
      <c r="Z8" s="290"/>
      <c r="AA8" s="291"/>
      <c r="AB8" s="149"/>
      <c r="AC8" s="144"/>
      <c r="AD8" s="145"/>
      <c r="AE8" s="150"/>
      <c r="AF8" s="143"/>
      <c r="AG8" s="143"/>
      <c r="AH8" s="143"/>
      <c r="AI8" s="295"/>
      <c r="AJ8" s="150"/>
      <c r="AK8" s="143"/>
      <c r="AL8" s="143"/>
      <c r="AM8" s="143"/>
      <c r="AN8" s="295"/>
      <c r="AO8" s="150"/>
      <c r="AP8" s="143"/>
      <c r="AQ8" s="143"/>
      <c r="AR8" s="143"/>
      <c r="AS8" s="295"/>
      <c r="AT8" s="67"/>
      <c r="AU8" s="118"/>
      <c r="AV8" s="118"/>
      <c r="AW8" s="116" t="s">
        <v>360</v>
      </c>
      <c r="AX8" s="117"/>
    </row>
    <row r="9" spans="1:50" ht="22.5" customHeight="1" x14ac:dyDescent="0.15">
      <c r="A9" s="226"/>
      <c r="B9" s="224"/>
      <c r="C9" s="224"/>
      <c r="D9" s="224"/>
      <c r="E9" s="224"/>
      <c r="F9" s="225"/>
      <c r="G9" s="332"/>
      <c r="H9" s="298"/>
      <c r="I9" s="298"/>
      <c r="J9" s="298"/>
      <c r="K9" s="298"/>
      <c r="L9" s="298"/>
      <c r="M9" s="298"/>
      <c r="N9" s="298"/>
      <c r="O9" s="299"/>
      <c r="P9" s="264"/>
      <c r="Q9" s="205"/>
      <c r="R9" s="205"/>
      <c r="S9" s="205"/>
      <c r="T9" s="205"/>
      <c r="U9" s="205"/>
      <c r="V9" s="205"/>
      <c r="W9" s="205"/>
      <c r="X9" s="206"/>
      <c r="Y9" s="303" t="s">
        <v>14</v>
      </c>
      <c r="Z9" s="304"/>
      <c r="AA9" s="305"/>
      <c r="AB9" s="726"/>
      <c r="AC9" s="306"/>
      <c r="AD9" s="306"/>
      <c r="AE9" s="101"/>
      <c r="AF9" s="102"/>
      <c r="AG9" s="102"/>
      <c r="AH9" s="102"/>
      <c r="AI9" s="103"/>
      <c r="AJ9" s="101"/>
      <c r="AK9" s="102"/>
      <c r="AL9" s="102"/>
      <c r="AM9" s="102"/>
      <c r="AN9" s="103"/>
      <c r="AO9" s="101"/>
      <c r="AP9" s="102"/>
      <c r="AQ9" s="102"/>
      <c r="AR9" s="102"/>
      <c r="AS9" s="103"/>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85" t="s">
        <v>65</v>
      </c>
      <c r="Z10" s="129"/>
      <c r="AA10" s="181"/>
      <c r="AB10" s="725"/>
      <c r="AC10" s="296"/>
      <c r="AD10" s="296"/>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x14ac:dyDescent="0.15">
      <c r="A11" s="704"/>
      <c r="B11" s="705"/>
      <c r="C11" s="705"/>
      <c r="D11" s="705"/>
      <c r="E11" s="705"/>
      <c r="F11" s="706"/>
      <c r="G11" s="333"/>
      <c r="H11" s="334"/>
      <c r="I11" s="334"/>
      <c r="J11" s="334"/>
      <c r="K11" s="334"/>
      <c r="L11" s="334"/>
      <c r="M11" s="334"/>
      <c r="N11" s="334"/>
      <c r="O11" s="335"/>
      <c r="P11" s="207"/>
      <c r="Q11" s="207"/>
      <c r="R11" s="207"/>
      <c r="S11" s="207"/>
      <c r="T11" s="207"/>
      <c r="U11" s="207"/>
      <c r="V11" s="207"/>
      <c r="W11" s="207"/>
      <c r="X11" s="208"/>
      <c r="Y11" s="128" t="s">
        <v>15</v>
      </c>
      <c r="Z11" s="129"/>
      <c r="AA11" s="181"/>
      <c r="AB11" s="716" t="s">
        <v>16</v>
      </c>
      <c r="AC11" s="274"/>
      <c r="AD11" s="274"/>
      <c r="AE11" s="101"/>
      <c r="AF11" s="102"/>
      <c r="AG11" s="102"/>
      <c r="AH11" s="102"/>
      <c r="AI11" s="103"/>
      <c r="AJ11" s="101"/>
      <c r="AK11" s="102"/>
      <c r="AL11" s="102"/>
      <c r="AM11" s="102"/>
      <c r="AN11" s="103"/>
      <c r="AO11" s="101"/>
      <c r="AP11" s="102"/>
      <c r="AQ11" s="102"/>
      <c r="AR11" s="102"/>
      <c r="AS11" s="103"/>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93"/>
      <c r="AA12" s="94"/>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6"/>
      <c r="I13" s="116"/>
      <c r="J13" s="116"/>
      <c r="K13" s="116"/>
      <c r="L13" s="116"/>
      <c r="M13" s="116"/>
      <c r="N13" s="116"/>
      <c r="O13" s="234"/>
      <c r="P13" s="251"/>
      <c r="Q13" s="116"/>
      <c r="R13" s="116"/>
      <c r="S13" s="116"/>
      <c r="T13" s="116"/>
      <c r="U13" s="116"/>
      <c r="V13" s="116"/>
      <c r="W13" s="116"/>
      <c r="X13" s="234"/>
      <c r="Y13" s="289"/>
      <c r="Z13" s="290"/>
      <c r="AA13" s="291"/>
      <c r="AB13" s="149"/>
      <c r="AC13" s="144"/>
      <c r="AD13" s="145"/>
      <c r="AE13" s="150"/>
      <c r="AF13" s="143"/>
      <c r="AG13" s="143"/>
      <c r="AH13" s="143"/>
      <c r="AI13" s="295"/>
      <c r="AJ13" s="150"/>
      <c r="AK13" s="143"/>
      <c r="AL13" s="143"/>
      <c r="AM13" s="143"/>
      <c r="AN13" s="295"/>
      <c r="AO13" s="150"/>
      <c r="AP13" s="143"/>
      <c r="AQ13" s="143"/>
      <c r="AR13" s="143"/>
      <c r="AS13" s="295"/>
      <c r="AT13" s="67"/>
      <c r="AU13" s="118"/>
      <c r="AV13" s="118"/>
      <c r="AW13" s="116" t="s">
        <v>360</v>
      </c>
      <c r="AX13" s="117"/>
    </row>
    <row r="14" spans="1:50" ht="22.5" customHeight="1" x14ac:dyDescent="0.15">
      <c r="A14" s="226"/>
      <c r="B14" s="224"/>
      <c r="C14" s="224"/>
      <c r="D14" s="224"/>
      <c r="E14" s="224"/>
      <c r="F14" s="225"/>
      <c r="G14" s="332"/>
      <c r="H14" s="298"/>
      <c r="I14" s="298"/>
      <c r="J14" s="298"/>
      <c r="K14" s="298"/>
      <c r="L14" s="298"/>
      <c r="M14" s="298"/>
      <c r="N14" s="298"/>
      <c r="O14" s="299"/>
      <c r="P14" s="264"/>
      <c r="Q14" s="205"/>
      <c r="R14" s="205"/>
      <c r="S14" s="205"/>
      <c r="T14" s="205"/>
      <c r="U14" s="205"/>
      <c r="V14" s="205"/>
      <c r="W14" s="205"/>
      <c r="X14" s="206"/>
      <c r="Y14" s="303" t="s">
        <v>14</v>
      </c>
      <c r="Z14" s="304"/>
      <c r="AA14" s="305"/>
      <c r="AB14" s="726"/>
      <c r="AC14" s="306"/>
      <c r="AD14" s="306"/>
      <c r="AE14" s="101"/>
      <c r="AF14" s="102"/>
      <c r="AG14" s="102"/>
      <c r="AH14" s="102"/>
      <c r="AI14" s="103"/>
      <c r="AJ14" s="101"/>
      <c r="AK14" s="102"/>
      <c r="AL14" s="102"/>
      <c r="AM14" s="102"/>
      <c r="AN14" s="103"/>
      <c r="AO14" s="101"/>
      <c r="AP14" s="102"/>
      <c r="AQ14" s="102"/>
      <c r="AR14" s="102"/>
      <c r="AS14" s="103"/>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85" t="s">
        <v>65</v>
      </c>
      <c r="Z15" s="129"/>
      <c r="AA15" s="181"/>
      <c r="AB15" s="725"/>
      <c r="AC15" s="296"/>
      <c r="AD15" s="296"/>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x14ac:dyDescent="0.15">
      <c r="A16" s="704"/>
      <c r="B16" s="705"/>
      <c r="C16" s="705"/>
      <c r="D16" s="705"/>
      <c r="E16" s="705"/>
      <c r="F16" s="706"/>
      <c r="G16" s="333"/>
      <c r="H16" s="334"/>
      <c r="I16" s="334"/>
      <c r="J16" s="334"/>
      <c r="K16" s="334"/>
      <c r="L16" s="334"/>
      <c r="M16" s="334"/>
      <c r="N16" s="334"/>
      <c r="O16" s="335"/>
      <c r="P16" s="207"/>
      <c r="Q16" s="207"/>
      <c r="R16" s="207"/>
      <c r="S16" s="207"/>
      <c r="T16" s="207"/>
      <c r="U16" s="207"/>
      <c r="V16" s="207"/>
      <c r="W16" s="207"/>
      <c r="X16" s="208"/>
      <c r="Y16" s="128" t="s">
        <v>15</v>
      </c>
      <c r="Z16" s="129"/>
      <c r="AA16" s="181"/>
      <c r="AB16" s="716" t="s">
        <v>16</v>
      </c>
      <c r="AC16" s="274"/>
      <c r="AD16" s="274"/>
      <c r="AE16" s="101"/>
      <c r="AF16" s="102"/>
      <c r="AG16" s="102"/>
      <c r="AH16" s="102"/>
      <c r="AI16" s="103"/>
      <c r="AJ16" s="101"/>
      <c r="AK16" s="102"/>
      <c r="AL16" s="102"/>
      <c r="AM16" s="102"/>
      <c r="AN16" s="103"/>
      <c r="AO16" s="101"/>
      <c r="AP16" s="102"/>
      <c r="AQ16" s="102"/>
      <c r="AR16" s="102"/>
      <c r="AS16" s="103"/>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93"/>
      <c r="AA17" s="94"/>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6"/>
      <c r="I18" s="116"/>
      <c r="J18" s="116"/>
      <c r="K18" s="116"/>
      <c r="L18" s="116"/>
      <c r="M18" s="116"/>
      <c r="N18" s="116"/>
      <c r="O18" s="234"/>
      <c r="P18" s="251"/>
      <c r="Q18" s="116"/>
      <c r="R18" s="116"/>
      <c r="S18" s="116"/>
      <c r="T18" s="116"/>
      <c r="U18" s="116"/>
      <c r="V18" s="116"/>
      <c r="W18" s="116"/>
      <c r="X18" s="234"/>
      <c r="Y18" s="289"/>
      <c r="Z18" s="290"/>
      <c r="AA18" s="291"/>
      <c r="AB18" s="149"/>
      <c r="AC18" s="144"/>
      <c r="AD18" s="145"/>
      <c r="AE18" s="150"/>
      <c r="AF18" s="143"/>
      <c r="AG18" s="143"/>
      <c r="AH18" s="143"/>
      <c r="AI18" s="295"/>
      <c r="AJ18" s="150"/>
      <c r="AK18" s="143"/>
      <c r="AL18" s="143"/>
      <c r="AM18" s="143"/>
      <c r="AN18" s="295"/>
      <c r="AO18" s="150"/>
      <c r="AP18" s="143"/>
      <c r="AQ18" s="143"/>
      <c r="AR18" s="143"/>
      <c r="AS18" s="295"/>
      <c r="AT18" s="67"/>
      <c r="AU18" s="118"/>
      <c r="AV18" s="118"/>
      <c r="AW18" s="116" t="s">
        <v>360</v>
      </c>
      <c r="AX18" s="117"/>
    </row>
    <row r="19" spans="1:50" ht="22.5" customHeight="1" x14ac:dyDescent="0.15">
      <c r="A19" s="226"/>
      <c r="B19" s="224"/>
      <c r="C19" s="224"/>
      <c r="D19" s="224"/>
      <c r="E19" s="224"/>
      <c r="F19" s="225"/>
      <c r="G19" s="332"/>
      <c r="H19" s="298"/>
      <c r="I19" s="298"/>
      <c r="J19" s="298"/>
      <c r="K19" s="298"/>
      <c r="L19" s="298"/>
      <c r="M19" s="298"/>
      <c r="N19" s="298"/>
      <c r="O19" s="299"/>
      <c r="P19" s="264"/>
      <c r="Q19" s="205"/>
      <c r="R19" s="205"/>
      <c r="S19" s="205"/>
      <c r="T19" s="205"/>
      <c r="U19" s="205"/>
      <c r="V19" s="205"/>
      <c r="W19" s="205"/>
      <c r="X19" s="206"/>
      <c r="Y19" s="303" t="s">
        <v>14</v>
      </c>
      <c r="Z19" s="304"/>
      <c r="AA19" s="305"/>
      <c r="AB19" s="726"/>
      <c r="AC19" s="306"/>
      <c r="AD19" s="306"/>
      <c r="AE19" s="101"/>
      <c r="AF19" s="102"/>
      <c r="AG19" s="102"/>
      <c r="AH19" s="102"/>
      <c r="AI19" s="103"/>
      <c r="AJ19" s="101"/>
      <c r="AK19" s="102"/>
      <c r="AL19" s="102"/>
      <c r="AM19" s="102"/>
      <c r="AN19" s="103"/>
      <c r="AO19" s="101"/>
      <c r="AP19" s="102"/>
      <c r="AQ19" s="102"/>
      <c r="AR19" s="102"/>
      <c r="AS19" s="103"/>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85" t="s">
        <v>65</v>
      </c>
      <c r="Z20" s="129"/>
      <c r="AA20" s="181"/>
      <c r="AB20" s="725"/>
      <c r="AC20" s="296"/>
      <c r="AD20" s="296"/>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x14ac:dyDescent="0.15">
      <c r="A21" s="704"/>
      <c r="B21" s="705"/>
      <c r="C21" s="705"/>
      <c r="D21" s="705"/>
      <c r="E21" s="705"/>
      <c r="F21" s="706"/>
      <c r="G21" s="333"/>
      <c r="H21" s="334"/>
      <c r="I21" s="334"/>
      <c r="J21" s="334"/>
      <c r="K21" s="334"/>
      <c r="L21" s="334"/>
      <c r="M21" s="334"/>
      <c r="N21" s="334"/>
      <c r="O21" s="335"/>
      <c r="P21" s="207"/>
      <c r="Q21" s="207"/>
      <c r="R21" s="207"/>
      <c r="S21" s="207"/>
      <c r="T21" s="207"/>
      <c r="U21" s="207"/>
      <c r="V21" s="207"/>
      <c r="W21" s="207"/>
      <c r="X21" s="208"/>
      <c r="Y21" s="128" t="s">
        <v>15</v>
      </c>
      <c r="Z21" s="129"/>
      <c r="AA21" s="181"/>
      <c r="AB21" s="716" t="s">
        <v>465</v>
      </c>
      <c r="AC21" s="274"/>
      <c r="AD21" s="274"/>
      <c r="AE21" s="101"/>
      <c r="AF21" s="102"/>
      <c r="AG21" s="102"/>
      <c r="AH21" s="102"/>
      <c r="AI21" s="103"/>
      <c r="AJ21" s="101"/>
      <c r="AK21" s="102"/>
      <c r="AL21" s="102"/>
      <c r="AM21" s="102"/>
      <c r="AN21" s="103"/>
      <c r="AO21" s="101"/>
      <c r="AP21" s="102"/>
      <c r="AQ21" s="102"/>
      <c r="AR21" s="102"/>
      <c r="AS21" s="103"/>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93"/>
      <c r="AA22" s="94"/>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6"/>
      <c r="I23" s="116"/>
      <c r="J23" s="116"/>
      <c r="K23" s="116"/>
      <c r="L23" s="116"/>
      <c r="M23" s="116"/>
      <c r="N23" s="116"/>
      <c r="O23" s="234"/>
      <c r="P23" s="251"/>
      <c r="Q23" s="116"/>
      <c r="R23" s="116"/>
      <c r="S23" s="116"/>
      <c r="T23" s="116"/>
      <c r="U23" s="116"/>
      <c r="V23" s="116"/>
      <c r="W23" s="116"/>
      <c r="X23" s="234"/>
      <c r="Y23" s="289"/>
      <c r="Z23" s="290"/>
      <c r="AA23" s="291"/>
      <c r="AB23" s="149"/>
      <c r="AC23" s="144"/>
      <c r="AD23" s="145"/>
      <c r="AE23" s="150"/>
      <c r="AF23" s="143"/>
      <c r="AG23" s="143"/>
      <c r="AH23" s="143"/>
      <c r="AI23" s="295"/>
      <c r="AJ23" s="150"/>
      <c r="AK23" s="143"/>
      <c r="AL23" s="143"/>
      <c r="AM23" s="143"/>
      <c r="AN23" s="295"/>
      <c r="AO23" s="150"/>
      <c r="AP23" s="143"/>
      <c r="AQ23" s="143"/>
      <c r="AR23" s="143"/>
      <c r="AS23" s="295"/>
      <c r="AT23" s="67"/>
      <c r="AU23" s="118"/>
      <c r="AV23" s="118"/>
      <c r="AW23" s="116" t="s">
        <v>466</v>
      </c>
      <c r="AX23" s="117"/>
    </row>
    <row r="24" spans="1:50" ht="22.5" customHeight="1" x14ac:dyDescent="0.15">
      <c r="A24" s="226"/>
      <c r="B24" s="224"/>
      <c r="C24" s="224"/>
      <c r="D24" s="224"/>
      <c r="E24" s="224"/>
      <c r="F24" s="225"/>
      <c r="G24" s="332"/>
      <c r="H24" s="298"/>
      <c r="I24" s="298"/>
      <c r="J24" s="298"/>
      <c r="K24" s="298"/>
      <c r="L24" s="298"/>
      <c r="M24" s="298"/>
      <c r="N24" s="298"/>
      <c r="O24" s="299"/>
      <c r="P24" s="264"/>
      <c r="Q24" s="205"/>
      <c r="R24" s="205"/>
      <c r="S24" s="205"/>
      <c r="T24" s="205"/>
      <c r="U24" s="205"/>
      <c r="V24" s="205"/>
      <c r="W24" s="205"/>
      <c r="X24" s="206"/>
      <c r="Y24" s="303" t="s">
        <v>14</v>
      </c>
      <c r="Z24" s="304"/>
      <c r="AA24" s="305"/>
      <c r="AB24" s="726"/>
      <c r="AC24" s="306"/>
      <c r="AD24" s="306"/>
      <c r="AE24" s="101"/>
      <c r="AF24" s="102"/>
      <c r="AG24" s="102"/>
      <c r="AH24" s="102"/>
      <c r="AI24" s="103"/>
      <c r="AJ24" s="101"/>
      <c r="AK24" s="102"/>
      <c r="AL24" s="102"/>
      <c r="AM24" s="102"/>
      <c r="AN24" s="103"/>
      <c r="AO24" s="101"/>
      <c r="AP24" s="102"/>
      <c r="AQ24" s="102"/>
      <c r="AR24" s="102"/>
      <c r="AS24" s="103"/>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85" t="s">
        <v>65</v>
      </c>
      <c r="Z25" s="129"/>
      <c r="AA25" s="181"/>
      <c r="AB25" s="725"/>
      <c r="AC25" s="296"/>
      <c r="AD25" s="296"/>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x14ac:dyDescent="0.15">
      <c r="A26" s="704"/>
      <c r="B26" s="705"/>
      <c r="C26" s="705"/>
      <c r="D26" s="705"/>
      <c r="E26" s="705"/>
      <c r="F26" s="706"/>
      <c r="G26" s="333"/>
      <c r="H26" s="334"/>
      <c r="I26" s="334"/>
      <c r="J26" s="334"/>
      <c r="K26" s="334"/>
      <c r="L26" s="334"/>
      <c r="M26" s="334"/>
      <c r="N26" s="334"/>
      <c r="O26" s="335"/>
      <c r="P26" s="207"/>
      <c r="Q26" s="207"/>
      <c r="R26" s="207"/>
      <c r="S26" s="207"/>
      <c r="T26" s="207"/>
      <c r="U26" s="207"/>
      <c r="V26" s="207"/>
      <c r="W26" s="207"/>
      <c r="X26" s="208"/>
      <c r="Y26" s="128" t="s">
        <v>15</v>
      </c>
      <c r="Z26" s="129"/>
      <c r="AA26" s="181"/>
      <c r="AB26" s="716" t="s">
        <v>465</v>
      </c>
      <c r="AC26" s="274"/>
      <c r="AD26" s="274"/>
      <c r="AE26" s="101"/>
      <c r="AF26" s="102"/>
      <c r="AG26" s="102"/>
      <c r="AH26" s="102"/>
      <c r="AI26" s="103"/>
      <c r="AJ26" s="101"/>
      <c r="AK26" s="102"/>
      <c r="AL26" s="102"/>
      <c r="AM26" s="102"/>
      <c r="AN26" s="103"/>
      <c r="AO26" s="101"/>
      <c r="AP26" s="102"/>
      <c r="AQ26" s="102"/>
      <c r="AR26" s="102"/>
      <c r="AS26" s="103"/>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93"/>
      <c r="AA27" s="94"/>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6"/>
      <c r="I28" s="116"/>
      <c r="J28" s="116"/>
      <c r="K28" s="116"/>
      <c r="L28" s="116"/>
      <c r="M28" s="116"/>
      <c r="N28" s="116"/>
      <c r="O28" s="234"/>
      <c r="P28" s="251"/>
      <c r="Q28" s="116"/>
      <c r="R28" s="116"/>
      <c r="S28" s="116"/>
      <c r="T28" s="116"/>
      <c r="U28" s="116"/>
      <c r="V28" s="116"/>
      <c r="W28" s="116"/>
      <c r="X28" s="234"/>
      <c r="Y28" s="289"/>
      <c r="Z28" s="290"/>
      <c r="AA28" s="291"/>
      <c r="AB28" s="149"/>
      <c r="AC28" s="144"/>
      <c r="AD28" s="145"/>
      <c r="AE28" s="150"/>
      <c r="AF28" s="143"/>
      <c r="AG28" s="143"/>
      <c r="AH28" s="143"/>
      <c r="AI28" s="295"/>
      <c r="AJ28" s="150"/>
      <c r="AK28" s="143"/>
      <c r="AL28" s="143"/>
      <c r="AM28" s="143"/>
      <c r="AN28" s="295"/>
      <c r="AO28" s="150"/>
      <c r="AP28" s="143"/>
      <c r="AQ28" s="143"/>
      <c r="AR28" s="143"/>
      <c r="AS28" s="295"/>
      <c r="AT28" s="67"/>
      <c r="AU28" s="118"/>
      <c r="AV28" s="118"/>
      <c r="AW28" s="116" t="s">
        <v>463</v>
      </c>
      <c r="AX28" s="117"/>
    </row>
    <row r="29" spans="1:50" ht="22.5" customHeight="1" x14ac:dyDescent="0.15">
      <c r="A29" s="226"/>
      <c r="B29" s="224"/>
      <c r="C29" s="224"/>
      <c r="D29" s="224"/>
      <c r="E29" s="224"/>
      <c r="F29" s="225"/>
      <c r="G29" s="332"/>
      <c r="H29" s="298"/>
      <c r="I29" s="298"/>
      <c r="J29" s="298"/>
      <c r="K29" s="298"/>
      <c r="L29" s="298"/>
      <c r="M29" s="298"/>
      <c r="N29" s="298"/>
      <c r="O29" s="299"/>
      <c r="P29" s="264"/>
      <c r="Q29" s="205"/>
      <c r="R29" s="205"/>
      <c r="S29" s="205"/>
      <c r="T29" s="205"/>
      <c r="U29" s="205"/>
      <c r="V29" s="205"/>
      <c r="W29" s="205"/>
      <c r="X29" s="206"/>
      <c r="Y29" s="303" t="s">
        <v>14</v>
      </c>
      <c r="Z29" s="304"/>
      <c r="AA29" s="305"/>
      <c r="AB29" s="726"/>
      <c r="AC29" s="306"/>
      <c r="AD29" s="306"/>
      <c r="AE29" s="101"/>
      <c r="AF29" s="102"/>
      <c r="AG29" s="102"/>
      <c r="AH29" s="102"/>
      <c r="AI29" s="103"/>
      <c r="AJ29" s="101"/>
      <c r="AK29" s="102"/>
      <c r="AL29" s="102"/>
      <c r="AM29" s="102"/>
      <c r="AN29" s="103"/>
      <c r="AO29" s="101"/>
      <c r="AP29" s="102"/>
      <c r="AQ29" s="102"/>
      <c r="AR29" s="102"/>
      <c r="AS29" s="103"/>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85" t="s">
        <v>65</v>
      </c>
      <c r="Z30" s="129"/>
      <c r="AA30" s="181"/>
      <c r="AB30" s="725"/>
      <c r="AC30" s="296"/>
      <c r="AD30" s="296"/>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x14ac:dyDescent="0.15">
      <c r="A31" s="704"/>
      <c r="B31" s="705"/>
      <c r="C31" s="705"/>
      <c r="D31" s="705"/>
      <c r="E31" s="705"/>
      <c r="F31" s="706"/>
      <c r="G31" s="333"/>
      <c r="H31" s="334"/>
      <c r="I31" s="334"/>
      <c r="J31" s="334"/>
      <c r="K31" s="334"/>
      <c r="L31" s="334"/>
      <c r="M31" s="334"/>
      <c r="N31" s="334"/>
      <c r="O31" s="335"/>
      <c r="P31" s="207"/>
      <c r="Q31" s="207"/>
      <c r="R31" s="207"/>
      <c r="S31" s="207"/>
      <c r="T31" s="207"/>
      <c r="U31" s="207"/>
      <c r="V31" s="207"/>
      <c r="W31" s="207"/>
      <c r="X31" s="208"/>
      <c r="Y31" s="128" t="s">
        <v>15</v>
      </c>
      <c r="Z31" s="129"/>
      <c r="AA31" s="181"/>
      <c r="AB31" s="716" t="s">
        <v>464</v>
      </c>
      <c r="AC31" s="274"/>
      <c r="AD31" s="274"/>
      <c r="AE31" s="101"/>
      <c r="AF31" s="102"/>
      <c r="AG31" s="102"/>
      <c r="AH31" s="102"/>
      <c r="AI31" s="103"/>
      <c r="AJ31" s="101"/>
      <c r="AK31" s="102"/>
      <c r="AL31" s="102"/>
      <c r="AM31" s="102"/>
      <c r="AN31" s="103"/>
      <c r="AO31" s="101"/>
      <c r="AP31" s="102"/>
      <c r="AQ31" s="102"/>
      <c r="AR31" s="102"/>
      <c r="AS31" s="103"/>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93"/>
      <c r="AA32" s="94"/>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6"/>
      <c r="I33" s="116"/>
      <c r="J33" s="116"/>
      <c r="K33" s="116"/>
      <c r="L33" s="116"/>
      <c r="M33" s="116"/>
      <c r="N33" s="116"/>
      <c r="O33" s="234"/>
      <c r="P33" s="251"/>
      <c r="Q33" s="116"/>
      <c r="R33" s="116"/>
      <c r="S33" s="116"/>
      <c r="T33" s="116"/>
      <c r="U33" s="116"/>
      <c r="V33" s="116"/>
      <c r="W33" s="116"/>
      <c r="X33" s="234"/>
      <c r="Y33" s="289"/>
      <c r="Z33" s="290"/>
      <c r="AA33" s="291"/>
      <c r="AB33" s="149"/>
      <c r="AC33" s="144"/>
      <c r="AD33" s="145"/>
      <c r="AE33" s="150"/>
      <c r="AF33" s="143"/>
      <c r="AG33" s="143"/>
      <c r="AH33" s="143"/>
      <c r="AI33" s="295"/>
      <c r="AJ33" s="150"/>
      <c r="AK33" s="143"/>
      <c r="AL33" s="143"/>
      <c r="AM33" s="143"/>
      <c r="AN33" s="295"/>
      <c r="AO33" s="150"/>
      <c r="AP33" s="143"/>
      <c r="AQ33" s="143"/>
      <c r="AR33" s="143"/>
      <c r="AS33" s="295"/>
      <c r="AT33" s="67"/>
      <c r="AU33" s="118"/>
      <c r="AV33" s="118"/>
      <c r="AW33" s="116" t="s">
        <v>466</v>
      </c>
      <c r="AX33" s="117"/>
    </row>
    <row r="34" spans="1:50" ht="22.5" customHeight="1" x14ac:dyDescent="0.15">
      <c r="A34" s="226"/>
      <c r="B34" s="224"/>
      <c r="C34" s="224"/>
      <c r="D34" s="224"/>
      <c r="E34" s="224"/>
      <c r="F34" s="225"/>
      <c r="G34" s="332"/>
      <c r="H34" s="298"/>
      <c r="I34" s="298"/>
      <c r="J34" s="298"/>
      <c r="K34" s="298"/>
      <c r="L34" s="298"/>
      <c r="M34" s="298"/>
      <c r="N34" s="298"/>
      <c r="O34" s="299"/>
      <c r="P34" s="264"/>
      <c r="Q34" s="205"/>
      <c r="R34" s="205"/>
      <c r="S34" s="205"/>
      <c r="T34" s="205"/>
      <c r="U34" s="205"/>
      <c r="V34" s="205"/>
      <c r="W34" s="205"/>
      <c r="X34" s="206"/>
      <c r="Y34" s="303" t="s">
        <v>14</v>
      </c>
      <c r="Z34" s="304"/>
      <c r="AA34" s="305"/>
      <c r="AB34" s="726"/>
      <c r="AC34" s="306"/>
      <c r="AD34" s="306"/>
      <c r="AE34" s="101"/>
      <c r="AF34" s="102"/>
      <c r="AG34" s="102"/>
      <c r="AH34" s="102"/>
      <c r="AI34" s="103"/>
      <c r="AJ34" s="101"/>
      <c r="AK34" s="102"/>
      <c r="AL34" s="102"/>
      <c r="AM34" s="102"/>
      <c r="AN34" s="103"/>
      <c r="AO34" s="101"/>
      <c r="AP34" s="102"/>
      <c r="AQ34" s="102"/>
      <c r="AR34" s="102"/>
      <c r="AS34" s="103"/>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85" t="s">
        <v>65</v>
      </c>
      <c r="Z35" s="129"/>
      <c r="AA35" s="181"/>
      <c r="AB35" s="725"/>
      <c r="AC35" s="296"/>
      <c r="AD35" s="296"/>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x14ac:dyDescent="0.15">
      <c r="A36" s="704"/>
      <c r="B36" s="705"/>
      <c r="C36" s="705"/>
      <c r="D36" s="705"/>
      <c r="E36" s="705"/>
      <c r="F36" s="706"/>
      <c r="G36" s="333"/>
      <c r="H36" s="334"/>
      <c r="I36" s="334"/>
      <c r="J36" s="334"/>
      <c r="K36" s="334"/>
      <c r="L36" s="334"/>
      <c r="M36" s="334"/>
      <c r="N36" s="334"/>
      <c r="O36" s="335"/>
      <c r="P36" s="207"/>
      <c r="Q36" s="207"/>
      <c r="R36" s="207"/>
      <c r="S36" s="207"/>
      <c r="T36" s="207"/>
      <c r="U36" s="207"/>
      <c r="V36" s="207"/>
      <c r="W36" s="207"/>
      <c r="X36" s="208"/>
      <c r="Y36" s="128" t="s">
        <v>15</v>
      </c>
      <c r="Z36" s="129"/>
      <c r="AA36" s="181"/>
      <c r="AB36" s="716" t="s">
        <v>465</v>
      </c>
      <c r="AC36" s="274"/>
      <c r="AD36" s="274"/>
      <c r="AE36" s="101"/>
      <c r="AF36" s="102"/>
      <c r="AG36" s="102"/>
      <c r="AH36" s="102"/>
      <c r="AI36" s="103"/>
      <c r="AJ36" s="101"/>
      <c r="AK36" s="102"/>
      <c r="AL36" s="102"/>
      <c r="AM36" s="102"/>
      <c r="AN36" s="103"/>
      <c r="AO36" s="101"/>
      <c r="AP36" s="102"/>
      <c r="AQ36" s="102"/>
      <c r="AR36" s="102"/>
      <c r="AS36" s="103"/>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93"/>
      <c r="AA37" s="94"/>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6"/>
      <c r="I38" s="116"/>
      <c r="J38" s="116"/>
      <c r="K38" s="116"/>
      <c r="L38" s="116"/>
      <c r="M38" s="116"/>
      <c r="N38" s="116"/>
      <c r="O38" s="234"/>
      <c r="P38" s="251"/>
      <c r="Q38" s="116"/>
      <c r="R38" s="116"/>
      <c r="S38" s="116"/>
      <c r="T38" s="116"/>
      <c r="U38" s="116"/>
      <c r="V38" s="116"/>
      <c r="W38" s="116"/>
      <c r="X38" s="234"/>
      <c r="Y38" s="289"/>
      <c r="Z38" s="290"/>
      <c r="AA38" s="291"/>
      <c r="AB38" s="149"/>
      <c r="AC38" s="144"/>
      <c r="AD38" s="145"/>
      <c r="AE38" s="150"/>
      <c r="AF38" s="143"/>
      <c r="AG38" s="143"/>
      <c r="AH38" s="143"/>
      <c r="AI38" s="295"/>
      <c r="AJ38" s="150"/>
      <c r="AK38" s="143"/>
      <c r="AL38" s="143"/>
      <c r="AM38" s="143"/>
      <c r="AN38" s="295"/>
      <c r="AO38" s="150"/>
      <c r="AP38" s="143"/>
      <c r="AQ38" s="143"/>
      <c r="AR38" s="143"/>
      <c r="AS38" s="295"/>
      <c r="AT38" s="67"/>
      <c r="AU38" s="118"/>
      <c r="AV38" s="118"/>
      <c r="AW38" s="116" t="s">
        <v>466</v>
      </c>
      <c r="AX38" s="117"/>
    </row>
    <row r="39" spans="1:50" ht="22.5" customHeight="1" x14ac:dyDescent="0.15">
      <c r="A39" s="226"/>
      <c r="B39" s="224"/>
      <c r="C39" s="224"/>
      <c r="D39" s="224"/>
      <c r="E39" s="224"/>
      <c r="F39" s="225"/>
      <c r="G39" s="332"/>
      <c r="H39" s="298"/>
      <c r="I39" s="298"/>
      <c r="J39" s="298"/>
      <c r="K39" s="298"/>
      <c r="L39" s="298"/>
      <c r="M39" s="298"/>
      <c r="N39" s="298"/>
      <c r="O39" s="299"/>
      <c r="P39" s="264"/>
      <c r="Q39" s="205"/>
      <c r="R39" s="205"/>
      <c r="S39" s="205"/>
      <c r="T39" s="205"/>
      <c r="U39" s="205"/>
      <c r="V39" s="205"/>
      <c r="W39" s="205"/>
      <c r="X39" s="206"/>
      <c r="Y39" s="303" t="s">
        <v>14</v>
      </c>
      <c r="Z39" s="304"/>
      <c r="AA39" s="305"/>
      <c r="AB39" s="726"/>
      <c r="AC39" s="306"/>
      <c r="AD39" s="306"/>
      <c r="AE39" s="101"/>
      <c r="AF39" s="102"/>
      <c r="AG39" s="102"/>
      <c r="AH39" s="102"/>
      <c r="AI39" s="103"/>
      <c r="AJ39" s="101"/>
      <c r="AK39" s="102"/>
      <c r="AL39" s="102"/>
      <c r="AM39" s="102"/>
      <c r="AN39" s="103"/>
      <c r="AO39" s="101"/>
      <c r="AP39" s="102"/>
      <c r="AQ39" s="102"/>
      <c r="AR39" s="102"/>
      <c r="AS39" s="103"/>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85" t="s">
        <v>65</v>
      </c>
      <c r="Z40" s="129"/>
      <c r="AA40" s="181"/>
      <c r="AB40" s="725"/>
      <c r="AC40" s="296"/>
      <c r="AD40" s="296"/>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x14ac:dyDescent="0.15">
      <c r="A41" s="704"/>
      <c r="B41" s="705"/>
      <c r="C41" s="705"/>
      <c r="D41" s="705"/>
      <c r="E41" s="705"/>
      <c r="F41" s="706"/>
      <c r="G41" s="333"/>
      <c r="H41" s="334"/>
      <c r="I41" s="334"/>
      <c r="J41" s="334"/>
      <c r="K41" s="334"/>
      <c r="L41" s="334"/>
      <c r="M41" s="334"/>
      <c r="N41" s="334"/>
      <c r="O41" s="335"/>
      <c r="P41" s="207"/>
      <c r="Q41" s="207"/>
      <c r="R41" s="207"/>
      <c r="S41" s="207"/>
      <c r="T41" s="207"/>
      <c r="U41" s="207"/>
      <c r="V41" s="207"/>
      <c r="W41" s="207"/>
      <c r="X41" s="208"/>
      <c r="Y41" s="128" t="s">
        <v>15</v>
      </c>
      <c r="Z41" s="129"/>
      <c r="AA41" s="181"/>
      <c r="AB41" s="716" t="s">
        <v>465</v>
      </c>
      <c r="AC41" s="274"/>
      <c r="AD41" s="274"/>
      <c r="AE41" s="101"/>
      <c r="AF41" s="102"/>
      <c r="AG41" s="102"/>
      <c r="AH41" s="102"/>
      <c r="AI41" s="103"/>
      <c r="AJ41" s="101"/>
      <c r="AK41" s="102"/>
      <c r="AL41" s="102"/>
      <c r="AM41" s="102"/>
      <c r="AN41" s="103"/>
      <c r="AO41" s="101"/>
      <c r="AP41" s="102"/>
      <c r="AQ41" s="102"/>
      <c r="AR41" s="102"/>
      <c r="AS41" s="103"/>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93"/>
      <c r="AA42" s="94"/>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6"/>
      <c r="I43" s="116"/>
      <c r="J43" s="116"/>
      <c r="K43" s="116"/>
      <c r="L43" s="116"/>
      <c r="M43" s="116"/>
      <c r="N43" s="116"/>
      <c r="O43" s="234"/>
      <c r="P43" s="251"/>
      <c r="Q43" s="116"/>
      <c r="R43" s="116"/>
      <c r="S43" s="116"/>
      <c r="T43" s="116"/>
      <c r="U43" s="116"/>
      <c r="V43" s="116"/>
      <c r="W43" s="116"/>
      <c r="X43" s="234"/>
      <c r="Y43" s="289"/>
      <c r="Z43" s="290"/>
      <c r="AA43" s="291"/>
      <c r="AB43" s="149"/>
      <c r="AC43" s="144"/>
      <c r="AD43" s="145"/>
      <c r="AE43" s="150"/>
      <c r="AF43" s="143"/>
      <c r="AG43" s="143"/>
      <c r="AH43" s="143"/>
      <c r="AI43" s="295"/>
      <c r="AJ43" s="150"/>
      <c r="AK43" s="143"/>
      <c r="AL43" s="143"/>
      <c r="AM43" s="143"/>
      <c r="AN43" s="295"/>
      <c r="AO43" s="150"/>
      <c r="AP43" s="143"/>
      <c r="AQ43" s="143"/>
      <c r="AR43" s="143"/>
      <c r="AS43" s="295"/>
      <c r="AT43" s="67"/>
      <c r="AU43" s="118"/>
      <c r="AV43" s="118"/>
      <c r="AW43" s="116" t="s">
        <v>466</v>
      </c>
      <c r="AX43" s="117"/>
    </row>
    <row r="44" spans="1:50" ht="22.5" customHeight="1" x14ac:dyDescent="0.15">
      <c r="A44" s="226"/>
      <c r="B44" s="224"/>
      <c r="C44" s="224"/>
      <c r="D44" s="224"/>
      <c r="E44" s="224"/>
      <c r="F44" s="225"/>
      <c r="G44" s="332"/>
      <c r="H44" s="298"/>
      <c r="I44" s="298"/>
      <c r="J44" s="298"/>
      <c r="K44" s="298"/>
      <c r="L44" s="298"/>
      <c r="M44" s="298"/>
      <c r="N44" s="298"/>
      <c r="O44" s="299"/>
      <c r="P44" s="264"/>
      <c r="Q44" s="205"/>
      <c r="R44" s="205"/>
      <c r="S44" s="205"/>
      <c r="T44" s="205"/>
      <c r="U44" s="205"/>
      <c r="V44" s="205"/>
      <c r="W44" s="205"/>
      <c r="X44" s="206"/>
      <c r="Y44" s="303" t="s">
        <v>14</v>
      </c>
      <c r="Z44" s="304"/>
      <c r="AA44" s="305"/>
      <c r="AB44" s="726"/>
      <c r="AC44" s="306"/>
      <c r="AD44" s="306"/>
      <c r="AE44" s="101"/>
      <c r="AF44" s="102"/>
      <c r="AG44" s="102"/>
      <c r="AH44" s="102"/>
      <c r="AI44" s="103"/>
      <c r="AJ44" s="101"/>
      <c r="AK44" s="102"/>
      <c r="AL44" s="102"/>
      <c r="AM44" s="102"/>
      <c r="AN44" s="103"/>
      <c r="AO44" s="101"/>
      <c r="AP44" s="102"/>
      <c r="AQ44" s="102"/>
      <c r="AR44" s="102"/>
      <c r="AS44" s="103"/>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85" t="s">
        <v>65</v>
      </c>
      <c r="Z45" s="129"/>
      <c r="AA45" s="181"/>
      <c r="AB45" s="725"/>
      <c r="AC45" s="296"/>
      <c r="AD45" s="296"/>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x14ac:dyDescent="0.15">
      <c r="A46" s="704"/>
      <c r="B46" s="705"/>
      <c r="C46" s="705"/>
      <c r="D46" s="705"/>
      <c r="E46" s="705"/>
      <c r="F46" s="706"/>
      <c r="G46" s="333"/>
      <c r="H46" s="334"/>
      <c r="I46" s="334"/>
      <c r="J46" s="334"/>
      <c r="K46" s="334"/>
      <c r="L46" s="334"/>
      <c r="M46" s="334"/>
      <c r="N46" s="334"/>
      <c r="O46" s="335"/>
      <c r="P46" s="207"/>
      <c r="Q46" s="207"/>
      <c r="R46" s="207"/>
      <c r="S46" s="207"/>
      <c r="T46" s="207"/>
      <c r="U46" s="207"/>
      <c r="V46" s="207"/>
      <c r="W46" s="207"/>
      <c r="X46" s="208"/>
      <c r="Y46" s="128" t="s">
        <v>15</v>
      </c>
      <c r="Z46" s="129"/>
      <c r="AA46" s="181"/>
      <c r="AB46" s="716" t="s">
        <v>465</v>
      </c>
      <c r="AC46" s="274"/>
      <c r="AD46" s="274"/>
      <c r="AE46" s="101"/>
      <c r="AF46" s="102"/>
      <c r="AG46" s="102"/>
      <c r="AH46" s="102"/>
      <c r="AI46" s="103"/>
      <c r="AJ46" s="101"/>
      <c r="AK46" s="102"/>
      <c r="AL46" s="102"/>
      <c r="AM46" s="102"/>
      <c r="AN46" s="103"/>
      <c r="AO46" s="101"/>
      <c r="AP46" s="102"/>
      <c r="AQ46" s="102"/>
      <c r="AR46" s="102"/>
      <c r="AS46" s="103"/>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93"/>
      <c r="AA47" s="94"/>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6"/>
      <c r="I48" s="116"/>
      <c r="J48" s="116"/>
      <c r="K48" s="116"/>
      <c r="L48" s="116"/>
      <c r="M48" s="116"/>
      <c r="N48" s="116"/>
      <c r="O48" s="234"/>
      <c r="P48" s="251"/>
      <c r="Q48" s="116"/>
      <c r="R48" s="116"/>
      <c r="S48" s="116"/>
      <c r="T48" s="116"/>
      <c r="U48" s="116"/>
      <c r="V48" s="116"/>
      <c r="W48" s="116"/>
      <c r="X48" s="234"/>
      <c r="Y48" s="289"/>
      <c r="Z48" s="290"/>
      <c r="AA48" s="291"/>
      <c r="AB48" s="149"/>
      <c r="AC48" s="144"/>
      <c r="AD48" s="145"/>
      <c r="AE48" s="150"/>
      <c r="AF48" s="143"/>
      <c r="AG48" s="143"/>
      <c r="AH48" s="143"/>
      <c r="AI48" s="295"/>
      <c r="AJ48" s="150"/>
      <c r="AK48" s="143"/>
      <c r="AL48" s="143"/>
      <c r="AM48" s="143"/>
      <c r="AN48" s="295"/>
      <c r="AO48" s="150"/>
      <c r="AP48" s="143"/>
      <c r="AQ48" s="143"/>
      <c r="AR48" s="143"/>
      <c r="AS48" s="295"/>
      <c r="AT48" s="67"/>
      <c r="AU48" s="118"/>
      <c r="AV48" s="118"/>
      <c r="AW48" s="116" t="s">
        <v>463</v>
      </c>
      <c r="AX48" s="117"/>
    </row>
    <row r="49" spans="1:50" ht="22.5" customHeight="1" x14ac:dyDescent="0.15">
      <c r="A49" s="226"/>
      <c r="B49" s="224"/>
      <c r="C49" s="224"/>
      <c r="D49" s="224"/>
      <c r="E49" s="224"/>
      <c r="F49" s="225"/>
      <c r="G49" s="332"/>
      <c r="H49" s="298"/>
      <c r="I49" s="298"/>
      <c r="J49" s="298"/>
      <c r="K49" s="298"/>
      <c r="L49" s="298"/>
      <c r="M49" s="298"/>
      <c r="N49" s="298"/>
      <c r="O49" s="299"/>
      <c r="P49" s="264"/>
      <c r="Q49" s="205"/>
      <c r="R49" s="205"/>
      <c r="S49" s="205"/>
      <c r="T49" s="205"/>
      <c r="U49" s="205"/>
      <c r="V49" s="205"/>
      <c r="W49" s="205"/>
      <c r="X49" s="206"/>
      <c r="Y49" s="303" t="s">
        <v>14</v>
      </c>
      <c r="Z49" s="304"/>
      <c r="AA49" s="305"/>
      <c r="AB49" s="726"/>
      <c r="AC49" s="306"/>
      <c r="AD49" s="306"/>
      <c r="AE49" s="101"/>
      <c r="AF49" s="102"/>
      <c r="AG49" s="102"/>
      <c r="AH49" s="102"/>
      <c r="AI49" s="103"/>
      <c r="AJ49" s="101"/>
      <c r="AK49" s="102"/>
      <c r="AL49" s="102"/>
      <c r="AM49" s="102"/>
      <c r="AN49" s="103"/>
      <c r="AO49" s="101"/>
      <c r="AP49" s="102"/>
      <c r="AQ49" s="102"/>
      <c r="AR49" s="102"/>
      <c r="AS49" s="103"/>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85" t="s">
        <v>65</v>
      </c>
      <c r="Z50" s="129"/>
      <c r="AA50" s="181"/>
      <c r="AB50" s="725"/>
      <c r="AC50" s="296"/>
      <c r="AD50" s="296"/>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x14ac:dyDescent="0.15">
      <c r="A51" s="704"/>
      <c r="B51" s="705"/>
      <c r="C51" s="705"/>
      <c r="D51" s="705"/>
      <c r="E51" s="705"/>
      <c r="F51" s="706"/>
      <c r="G51" s="333"/>
      <c r="H51" s="334"/>
      <c r="I51" s="334"/>
      <c r="J51" s="334"/>
      <c r="K51" s="334"/>
      <c r="L51" s="334"/>
      <c r="M51" s="334"/>
      <c r="N51" s="334"/>
      <c r="O51" s="335"/>
      <c r="P51" s="207"/>
      <c r="Q51" s="207"/>
      <c r="R51" s="207"/>
      <c r="S51" s="207"/>
      <c r="T51" s="207"/>
      <c r="U51" s="207"/>
      <c r="V51" s="207"/>
      <c r="W51" s="207"/>
      <c r="X51" s="208"/>
      <c r="Y51" s="128" t="s">
        <v>15</v>
      </c>
      <c r="Z51" s="129"/>
      <c r="AA51" s="181"/>
      <c r="AB51" s="727" t="s">
        <v>464</v>
      </c>
      <c r="AC51" s="728"/>
      <c r="AD51" s="728"/>
      <c r="AE51" s="101"/>
      <c r="AF51" s="102"/>
      <c r="AG51" s="102"/>
      <c r="AH51" s="102"/>
      <c r="AI51" s="103"/>
      <c r="AJ51" s="101"/>
      <c r="AK51" s="102"/>
      <c r="AL51" s="102"/>
      <c r="AM51" s="102"/>
      <c r="AN51" s="103"/>
      <c r="AO51" s="101"/>
      <c r="AP51" s="102"/>
      <c r="AQ51" s="102"/>
      <c r="AR51" s="102"/>
      <c r="AS51" s="103"/>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04" t="s">
        <v>371</v>
      </c>
      <c r="H2" s="405"/>
      <c r="I2" s="405"/>
      <c r="J2" s="405"/>
      <c r="K2" s="405"/>
      <c r="L2" s="405"/>
      <c r="M2" s="405"/>
      <c r="N2" s="405"/>
      <c r="O2" s="405"/>
      <c r="P2" s="405"/>
      <c r="Q2" s="405"/>
      <c r="R2" s="405"/>
      <c r="S2" s="405"/>
      <c r="T2" s="405"/>
      <c r="U2" s="405"/>
      <c r="V2" s="405"/>
      <c r="W2" s="405"/>
      <c r="X2" s="405"/>
      <c r="Y2" s="405"/>
      <c r="Z2" s="405"/>
      <c r="AA2" s="405"/>
      <c r="AB2" s="406"/>
      <c r="AC2" s="404" t="s">
        <v>461</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32"/>
      <c r="B3" s="733"/>
      <c r="C3" s="733"/>
      <c r="D3" s="733"/>
      <c r="E3" s="733"/>
      <c r="F3" s="734"/>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32"/>
      <c r="B4" s="733"/>
      <c r="C4" s="733"/>
      <c r="D4" s="733"/>
      <c r="E4" s="733"/>
      <c r="F4" s="734"/>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16"/>
    </row>
    <row r="5" spans="1:50" ht="24.75" customHeight="1" x14ac:dyDescent="0.15">
      <c r="A5" s="732"/>
      <c r="B5" s="733"/>
      <c r="C5" s="733"/>
      <c r="D5" s="733"/>
      <c r="E5" s="733"/>
      <c r="F5" s="734"/>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32"/>
      <c r="B6" s="733"/>
      <c r="C6" s="733"/>
      <c r="D6" s="733"/>
      <c r="E6" s="733"/>
      <c r="F6" s="734"/>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32"/>
      <c r="B7" s="733"/>
      <c r="C7" s="733"/>
      <c r="D7" s="733"/>
      <c r="E7" s="733"/>
      <c r="F7" s="734"/>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32"/>
      <c r="B8" s="733"/>
      <c r="C8" s="733"/>
      <c r="D8" s="733"/>
      <c r="E8" s="733"/>
      <c r="F8" s="734"/>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32"/>
      <c r="B9" s="733"/>
      <c r="C9" s="733"/>
      <c r="D9" s="733"/>
      <c r="E9" s="733"/>
      <c r="F9" s="734"/>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32"/>
      <c r="B10" s="733"/>
      <c r="C10" s="733"/>
      <c r="D10" s="733"/>
      <c r="E10" s="733"/>
      <c r="F10" s="734"/>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32"/>
      <c r="B11" s="733"/>
      <c r="C11" s="733"/>
      <c r="D11" s="733"/>
      <c r="E11" s="733"/>
      <c r="F11" s="734"/>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32"/>
      <c r="B12" s="733"/>
      <c r="C12" s="733"/>
      <c r="D12" s="733"/>
      <c r="E12" s="733"/>
      <c r="F12" s="734"/>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32"/>
      <c r="B13" s="733"/>
      <c r="C13" s="733"/>
      <c r="D13" s="733"/>
      <c r="E13" s="733"/>
      <c r="F13" s="734"/>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32"/>
      <c r="B14" s="733"/>
      <c r="C14" s="733"/>
      <c r="D14" s="733"/>
      <c r="E14" s="733"/>
      <c r="F14" s="734"/>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32"/>
      <c r="B15" s="733"/>
      <c r="C15" s="733"/>
      <c r="D15" s="733"/>
      <c r="E15" s="733"/>
      <c r="F15" s="734"/>
      <c r="G15" s="404" t="s">
        <v>372</v>
      </c>
      <c r="H15" s="405"/>
      <c r="I15" s="405"/>
      <c r="J15" s="405"/>
      <c r="K15" s="405"/>
      <c r="L15" s="405"/>
      <c r="M15" s="405"/>
      <c r="N15" s="405"/>
      <c r="O15" s="405"/>
      <c r="P15" s="405"/>
      <c r="Q15" s="405"/>
      <c r="R15" s="405"/>
      <c r="S15" s="405"/>
      <c r="T15" s="405"/>
      <c r="U15" s="405"/>
      <c r="V15" s="405"/>
      <c r="W15" s="405"/>
      <c r="X15" s="405"/>
      <c r="Y15" s="405"/>
      <c r="Z15" s="405"/>
      <c r="AA15" s="405"/>
      <c r="AB15" s="406"/>
      <c r="AC15" s="404" t="s">
        <v>373</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32"/>
      <c r="B16" s="733"/>
      <c r="C16" s="733"/>
      <c r="D16" s="733"/>
      <c r="E16" s="733"/>
      <c r="F16" s="734"/>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32"/>
      <c r="B17" s="733"/>
      <c r="C17" s="733"/>
      <c r="D17" s="733"/>
      <c r="E17" s="733"/>
      <c r="F17" s="734"/>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16"/>
    </row>
    <row r="18" spans="1:50" ht="24.75" customHeight="1" x14ac:dyDescent="0.15">
      <c r="A18" s="732"/>
      <c r="B18" s="733"/>
      <c r="C18" s="733"/>
      <c r="D18" s="733"/>
      <c r="E18" s="733"/>
      <c r="F18" s="734"/>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32"/>
      <c r="B19" s="733"/>
      <c r="C19" s="733"/>
      <c r="D19" s="733"/>
      <c r="E19" s="733"/>
      <c r="F19" s="734"/>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32"/>
      <c r="B20" s="733"/>
      <c r="C20" s="733"/>
      <c r="D20" s="733"/>
      <c r="E20" s="733"/>
      <c r="F20" s="734"/>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32"/>
      <c r="B21" s="733"/>
      <c r="C21" s="733"/>
      <c r="D21" s="733"/>
      <c r="E21" s="733"/>
      <c r="F21" s="734"/>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32"/>
      <c r="B22" s="733"/>
      <c r="C22" s="733"/>
      <c r="D22" s="733"/>
      <c r="E22" s="733"/>
      <c r="F22" s="734"/>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32"/>
      <c r="B23" s="733"/>
      <c r="C23" s="733"/>
      <c r="D23" s="733"/>
      <c r="E23" s="733"/>
      <c r="F23" s="734"/>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32"/>
      <c r="B24" s="733"/>
      <c r="C24" s="733"/>
      <c r="D24" s="733"/>
      <c r="E24" s="733"/>
      <c r="F24" s="734"/>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32"/>
      <c r="B25" s="733"/>
      <c r="C25" s="733"/>
      <c r="D25" s="733"/>
      <c r="E25" s="733"/>
      <c r="F25" s="734"/>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32"/>
      <c r="B26" s="733"/>
      <c r="C26" s="733"/>
      <c r="D26" s="733"/>
      <c r="E26" s="733"/>
      <c r="F26" s="734"/>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32"/>
      <c r="B27" s="733"/>
      <c r="C27" s="733"/>
      <c r="D27" s="733"/>
      <c r="E27" s="733"/>
      <c r="F27" s="734"/>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32"/>
      <c r="B28" s="733"/>
      <c r="C28" s="733"/>
      <c r="D28" s="733"/>
      <c r="E28" s="733"/>
      <c r="F28" s="734"/>
      <c r="G28" s="404" t="s">
        <v>374</v>
      </c>
      <c r="H28" s="405"/>
      <c r="I28" s="405"/>
      <c r="J28" s="405"/>
      <c r="K28" s="405"/>
      <c r="L28" s="405"/>
      <c r="M28" s="405"/>
      <c r="N28" s="405"/>
      <c r="O28" s="405"/>
      <c r="P28" s="405"/>
      <c r="Q28" s="405"/>
      <c r="R28" s="405"/>
      <c r="S28" s="405"/>
      <c r="T28" s="405"/>
      <c r="U28" s="405"/>
      <c r="V28" s="405"/>
      <c r="W28" s="405"/>
      <c r="X28" s="405"/>
      <c r="Y28" s="405"/>
      <c r="Z28" s="405"/>
      <c r="AA28" s="405"/>
      <c r="AB28" s="406"/>
      <c r="AC28" s="404" t="s">
        <v>375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32"/>
      <c r="B29" s="733"/>
      <c r="C29" s="733"/>
      <c r="D29" s="733"/>
      <c r="E29" s="733"/>
      <c r="F29" s="734"/>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32"/>
      <c r="B30" s="733"/>
      <c r="C30" s="733"/>
      <c r="D30" s="733"/>
      <c r="E30" s="733"/>
      <c r="F30" s="734"/>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16"/>
    </row>
    <row r="31" spans="1:50" ht="24.75" customHeight="1" x14ac:dyDescent="0.15">
      <c r="A31" s="732"/>
      <c r="B31" s="733"/>
      <c r="C31" s="733"/>
      <c r="D31" s="733"/>
      <c r="E31" s="733"/>
      <c r="F31" s="734"/>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32"/>
      <c r="B32" s="733"/>
      <c r="C32" s="733"/>
      <c r="D32" s="733"/>
      <c r="E32" s="733"/>
      <c r="F32" s="734"/>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32"/>
      <c r="B33" s="733"/>
      <c r="C33" s="733"/>
      <c r="D33" s="733"/>
      <c r="E33" s="733"/>
      <c r="F33" s="734"/>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32"/>
      <c r="B34" s="733"/>
      <c r="C34" s="733"/>
      <c r="D34" s="733"/>
      <c r="E34" s="733"/>
      <c r="F34" s="734"/>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32"/>
      <c r="B35" s="733"/>
      <c r="C35" s="733"/>
      <c r="D35" s="733"/>
      <c r="E35" s="733"/>
      <c r="F35" s="734"/>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32"/>
      <c r="B36" s="733"/>
      <c r="C36" s="733"/>
      <c r="D36" s="733"/>
      <c r="E36" s="733"/>
      <c r="F36" s="734"/>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32"/>
      <c r="B37" s="733"/>
      <c r="C37" s="733"/>
      <c r="D37" s="733"/>
      <c r="E37" s="733"/>
      <c r="F37" s="734"/>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32"/>
      <c r="B38" s="733"/>
      <c r="C38" s="733"/>
      <c r="D38" s="733"/>
      <c r="E38" s="733"/>
      <c r="F38" s="734"/>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32"/>
      <c r="B39" s="733"/>
      <c r="C39" s="733"/>
      <c r="D39" s="733"/>
      <c r="E39" s="733"/>
      <c r="F39" s="734"/>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32"/>
      <c r="B40" s="733"/>
      <c r="C40" s="733"/>
      <c r="D40" s="733"/>
      <c r="E40" s="733"/>
      <c r="F40" s="734"/>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32"/>
      <c r="B41" s="733"/>
      <c r="C41" s="733"/>
      <c r="D41" s="733"/>
      <c r="E41" s="733"/>
      <c r="F41" s="734"/>
      <c r="G41" s="404" t="s">
        <v>376</v>
      </c>
      <c r="H41" s="405"/>
      <c r="I41" s="405"/>
      <c r="J41" s="405"/>
      <c r="K41" s="405"/>
      <c r="L41" s="405"/>
      <c r="M41" s="405"/>
      <c r="N41" s="405"/>
      <c r="O41" s="405"/>
      <c r="P41" s="405"/>
      <c r="Q41" s="405"/>
      <c r="R41" s="405"/>
      <c r="S41" s="405"/>
      <c r="T41" s="405"/>
      <c r="U41" s="405"/>
      <c r="V41" s="405"/>
      <c r="W41" s="405"/>
      <c r="X41" s="405"/>
      <c r="Y41" s="405"/>
      <c r="Z41" s="405"/>
      <c r="AA41" s="405"/>
      <c r="AB41" s="406"/>
      <c r="AC41" s="404" t="s">
        <v>377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32"/>
      <c r="B42" s="733"/>
      <c r="C42" s="733"/>
      <c r="D42" s="733"/>
      <c r="E42" s="733"/>
      <c r="F42" s="734"/>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32"/>
      <c r="B43" s="733"/>
      <c r="C43" s="733"/>
      <c r="D43" s="733"/>
      <c r="E43" s="733"/>
      <c r="F43" s="734"/>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16"/>
    </row>
    <row r="44" spans="1:50" ht="24.75" customHeight="1" x14ac:dyDescent="0.15">
      <c r="A44" s="732"/>
      <c r="B44" s="733"/>
      <c r="C44" s="733"/>
      <c r="D44" s="733"/>
      <c r="E44" s="733"/>
      <c r="F44" s="734"/>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32"/>
      <c r="B45" s="733"/>
      <c r="C45" s="733"/>
      <c r="D45" s="733"/>
      <c r="E45" s="733"/>
      <c r="F45" s="734"/>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32"/>
      <c r="B46" s="733"/>
      <c r="C46" s="733"/>
      <c r="D46" s="733"/>
      <c r="E46" s="733"/>
      <c r="F46" s="734"/>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32"/>
      <c r="B47" s="733"/>
      <c r="C47" s="733"/>
      <c r="D47" s="733"/>
      <c r="E47" s="733"/>
      <c r="F47" s="734"/>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32"/>
      <c r="B48" s="733"/>
      <c r="C48" s="733"/>
      <c r="D48" s="733"/>
      <c r="E48" s="733"/>
      <c r="F48" s="734"/>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32"/>
      <c r="B49" s="733"/>
      <c r="C49" s="733"/>
      <c r="D49" s="733"/>
      <c r="E49" s="733"/>
      <c r="F49" s="734"/>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32"/>
      <c r="B50" s="733"/>
      <c r="C50" s="733"/>
      <c r="D50" s="733"/>
      <c r="E50" s="733"/>
      <c r="F50" s="734"/>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32"/>
      <c r="B51" s="733"/>
      <c r="C51" s="733"/>
      <c r="D51" s="733"/>
      <c r="E51" s="733"/>
      <c r="F51" s="734"/>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32"/>
      <c r="B52" s="733"/>
      <c r="C52" s="733"/>
      <c r="D52" s="733"/>
      <c r="E52" s="733"/>
      <c r="F52" s="734"/>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04" t="s">
        <v>378</v>
      </c>
      <c r="H55" s="405"/>
      <c r="I55" s="405"/>
      <c r="J55" s="405"/>
      <c r="K55" s="405"/>
      <c r="L55" s="405"/>
      <c r="M55" s="405"/>
      <c r="N55" s="405"/>
      <c r="O55" s="405"/>
      <c r="P55" s="405"/>
      <c r="Q55" s="405"/>
      <c r="R55" s="405"/>
      <c r="S55" s="405"/>
      <c r="T55" s="405"/>
      <c r="U55" s="405"/>
      <c r="V55" s="405"/>
      <c r="W55" s="405"/>
      <c r="X55" s="405"/>
      <c r="Y55" s="405"/>
      <c r="Z55" s="405"/>
      <c r="AA55" s="405"/>
      <c r="AB55" s="406"/>
      <c r="AC55" s="404" t="s">
        <v>379</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32"/>
      <c r="B56" s="733"/>
      <c r="C56" s="733"/>
      <c r="D56" s="733"/>
      <c r="E56" s="733"/>
      <c r="F56" s="734"/>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32"/>
      <c r="B57" s="733"/>
      <c r="C57" s="733"/>
      <c r="D57" s="733"/>
      <c r="E57" s="733"/>
      <c r="F57" s="734"/>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16"/>
    </row>
    <row r="58" spans="1:50" ht="24.75" customHeight="1" x14ac:dyDescent="0.15">
      <c r="A58" s="732"/>
      <c r="B58" s="733"/>
      <c r="C58" s="733"/>
      <c r="D58" s="733"/>
      <c r="E58" s="733"/>
      <c r="F58" s="734"/>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x14ac:dyDescent="0.15">
      <c r="A59" s="732"/>
      <c r="B59" s="733"/>
      <c r="C59" s="733"/>
      <c r="D59" s="733"/>
      <c r="E59" s="733"/>
      <c r="F59" s="734"/>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x14ac:dyDescent="0.15">
      <c r="A60" s="732"/>
      <c r="B60" s="733"/>
      <c r="C60" s="733"/>
      <c r="D60" s="733"/>
      <c r="E60" s="733"/>
      <c r="F60" s="734"/>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x14ac:dyDescent="0.15">
      <c r="A61" s="732"/>
      <c r="B61" s="733"/>
      <c r="C61" s="733"/>
      <c r="D61" s="733"/>
      <c r="E61" s="733"/>
      <c r="F61" s="734"/>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x14ac:dyDescent="0.15">
      <c r="A62" s="732"/>
      <c r="B62" s="733"/>
      <c r="C62" s="733"/>
      <c r="D62" s="733"/>
      <c r="E62" s="733"/>
      <c r="F62" s="734"/>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x14ac:dyDescent="0.15">
      <c r="A63" s="732"/>
      <c r="B63" s="733"/>
      <c r="C63" s="733"/>
      <c r="D63" s="733"/>
      <c r="E63" s="733"/>
      <c r="F63" s="734"/>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x14ac:dyDescent="0.15">
      <c r="A64" s="732"/>
      <c r="B64" s="733"/>
      <c r="C64" s="733"/>
      <c r="D64" s="733"/>
      <c r="E64" s="733"/>
      <c r="F64" s="734"/>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x14ac:dyDescent="0.15">
      <c r="A65" s="732"/>
      <c r="B65" s="733"/>
      <c r="C65" s="733"/>
      <c r="D65" s="733"/>
      <c r="E65" s="733"/>
      <c r="F65" s="734"/>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x14ac:dyDescent="0.15">
      <c r="A66" s="732"/>
      <c r="B66" s="733"/>
      <c r="C66" s="733"/>
      <c r="D66" s="733"/>
      <c r="E66" s="733"/>
      <c r="F66" s="734"/>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x14ac:dyDescent="0.2">
      <c r="A67" s="732"/>
      <c r="B67" s="733"/>
      <c r="C67" s="733"/>
      <c r="D67" s="733"/>
      <c r="E67" s="733"/>
      <c r="F67" s="734"/>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732"/>
      <c r="B68" s="733"/>
      <c r="C68" s="733"/>
      <c r="D68" s="733"/>
      <c r="E68" s="733"/>
      <c r="F68" s="734"/>
      <c r="G68" s="404" t="s">
        <v>380</v>
      </c>
      <c r="H68" s="405"/>
      <c r="I68" s="405"/>
      <c r="J68" s="405"/>
      <c r="K68" s="405"/>
      <c r="L68" s="405"/>
      <c r="M68" s="405"/>
      <c r="N68" s="405"/>
      <c r="O68" s="405"/>
      <c r="P68" s="405"/>
      <c r="Q68" s="405"/>
      <c r="R68" s="405"/>
      <c r="S68" s="405"/>
      <c r="T68" s="405"/>
      <c r="U68" s="405"/>
      <c r="V68" s="405"/>
      <c r="W68" s="405"/>
      <c r="X68" s="405"/>
      <c r="Y68" s="405"/>
      <c r="Z68" s="405"/>
      <c r="AA68" s="405"/>
      <c r="AB68" s="406"/>
      <c r="AC68" s="404" t="s">
        <v>381</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32"/>
      <c r="B69" s="733"/>
      <c r="C69" s="733"/>
      <c r="D69" s="733"/>
      <c r="E69" s="733"/>
      <c r="F69" s="734"/>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32"/>
      <c r="B70" s="733"/>
      <c r="C70" s="733"/>
      <c r="D70" s="733"/>
      <c r="E70" s="733"/>
      <c r="F70" s="734"/>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16"/>
    </row>
    <row r="71" spans="1:50" ht="24.75" customHeight="1" x14ac:dyDescent="0.15">
      <c r="A71" s="732"/>
      <c r="B71" s="733"/>
      <c r="C71" s="733"/>
      <c r="D71" s="733"/>
      <c r="E71" s="733"/>
      <c r="F71" s="734"/>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x14ac:dyDescent="0.15">
      <c r="A72" s="732"/>
      <c r="B72" s="733"/>
      <c r="C72" s="733"/>
      <c r="D72" s="733"/>
      <c r="E72" s="733"/>
      <c r="F72" s="734"/>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x14ac:dyDescent="0.15">
      <c r="A73" s="732"/>
      <c r="B73" s="733"/>
      <c r="C73" s="733"/>
      <c r="D73" s="733"/>
      <c r="E73" s="733"/>
      <c r="F73" s="734"/>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x14ac:dyDescent="0.15">
      <c r="A74" s="732"/>
      <c r="B74" s="733"/>
      <c r="C74" s="733"/>
      <c r="D74" s="733"/>
      <c r="E74" s="733"/>
      <c r="F74" s="734"/>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x14ac:dyDescent="0.15">
      <c r="A75" s="732"/>
      <c r="B75" s="733"/>
      <c r="C75" s="733"/>
      <c r="D75" s="733"/>
      <c r="E75" s="733"/>
      <c r="F75" s="734"/>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x14ac:dyDescent="0.15">
      <c r="A76" s="732"/>
      <c r="B76" s="733"/>
      <c r="C76" s="733"/>
      <c r="D76" s="733"/>
      <c r="E76" s="733"/>
      <c r="F76" s="734"/>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x14ac:dyDescent="0.15">
      <c r="A77" s="732"/>
      <c r="B77" s="733"/>
      <c r="C77" s="733"/>
      <c r="D77" s="733"/>
      <c r="E77" s="733"/>
      <c r="F77" s="734"/>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x14ac:dyDescent="0.15">
      <c r="A78" s="732"/>
      <c r="B78" s="733"/>
      <c r="C78" s="733"/>
      <c r="D78" s="733"/>
      <c r="E78" s="733"/>
      <c r="F78" s="734"/>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x14ac:dyDescent="0.15">
      <c r="A79" s="732"/>
      <c r="B79" s="733"/>
      <c r="C79" s="733"/>
      <c r="D79" s="733"/>
      <c r="E79" s="733"/>
      <c r="F79" s="734"/>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x14ac:dyDescent="0.2">
      <c r="A80" s="732"/>
      <c r="B80" s="733"/>
      <c r="C80" s="733"/>
      <c r="D80" s="733"/>
      <c r="E80" s="733"/>
      <c r="F80" s="734"/>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32"/>
      <c r="B81" s="733"/>
      <c r="C81" s="733"/>
      <c r="D81" s="733"/>
      <c r="E81" s="733"/>
      <c r="F81" s="734"/>
      <c r="G81" s="404" t="s">
        <v>382</v>
      </c>
      <c r="H81" s="405"/>
      <c r="I81" s="405"/>
      <c r="J81" s="405"/>
      <c r="K81" s="405"/>
      <c r="L81" s="405"/>
      <c r="M81" s="405"/>
      <c r="N81" s="405"/>
      <c r="O81" s="405"/>
      <c r="P81" s="405"/>
      <c r="Q81" s="405"/>
      <c r="R81" s="405"/>
      <c r="S81" s="405"/>
      <c r="T81" s="405"/>
      <c r="U81" s="405"/>
      <c r="V81" s="405"/>
      <c r="W81" s="405"/>
      <c r="X81" s="405"/>
      <c r="Y81" s="405"/>
      <c r="Z81" s="405"/>
      <c r="AA81" s="405"/>
      <c r="AB81" s="406"/>
      <c r="AC81" s="404" t="s">
        <v>383</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32"/>
      <c r="B82" s="733"/>
      <c r="C82" s="733"/>
      <c r="D82" s="733"/>
      <c r="E82" s="733"/>
      <c r="F82" s="734"/>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32"/>
      <c r="B83" s="733"/>
      <c r="C83" s="733"/>
      <c r="D83" s="733"/>
      <c r="E83" s="733"/>
      <c r="F83" s="734"/>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16"/>
    </row>
    <row r="84" spans="1:50" ht="24.75" customHeight="1" x14ac:dyDescent="0.15">
      <c r="A84" s="732"/>
      <c r="B84" s="733"/>
      <c r="C84" s="733"/>
      <c r="D84" s="733"/>
      <c r="E84" s="733"/>
      <c r="F84" s="734"/>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x14ac:dyDescent="0.15">
      <c r="A85" s="732"/>
      <c r="B85" s="733"/>
      <c r="C85" s="733"/>
      <c r="D85" s="733"/>
      <c r="E85" s="733"/>
      <c r="F85" s="734"/>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x14ac:dyDescent="0.15">
      <c r="A86" s="732"/>
      <c r="B86" s="733"/>
      <c r="C86" s="733"/>
      <c r="D86" s="733"/>
      <c r="E86" s="733"/>
      <c r="F86" s="734"/>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x14ac:dyDescent="0.15">
      <c r="A87" s="732"/>
      <c r="B87" s="733"/>
      <c r="C87" s="733"/>
      <c r="D87" s="733"/>
      <c r="E87" s="733"/>
      <c r="F87" s="734"/>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x14ac:dyDescent="0.15">
      <c r="A88" s="732"/>
      <c r="B88" s="733"/>
      <c r="C88" s="733"/>
      <c r="D88" s="733"/>
      <c r="E88" s="733"/>
      <c r="F88" s="734"/>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x14ac:dyDescent="0.15">
      <c r="A89" s="732"/>
      <c r="B89" s="733"/>
      <c r="C89" s="733"/>
      <c r="D89" s="733"/>
      <c r="E89" s="733"/>
      <c r="F89" s="734"/>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x14ac:dyDescent="0.15">
      <c r="A90" s="732"/>
      <c r="B90" s="733"/>
      <c r="C90" s="733"/>
      <c r="D90" s="733"/>
      <c r="E90" s="733"/>
      <c r="F90" s="734"/>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x14ac:dyDescent="0.15">
      <c r="A91" s="732"/>
      <c r="B91" s="733"/>
      <c r="C91" s="733"/>
      <c r="D91" s="733"/>
      <c r="E91" s="733"/>
      <c r="F91" s="734"/>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x14ac:dyDescent="0.15">
      <c r="A92" s="732"/>
      <c r="B92" s="733"/>
      <c r="C92" s="733"/>
      <c r="D92" s="733"/>
      <c r="E92" s="733"/>
      <c r="F92" s="734"/>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x14ac:dyDescent="0.2">
      <c r="A93" s="732"/>
      <c r="B93" s="733"/>
      <c r="C93" s="733"/>
      <c r="D93" s="733"/>
      <c r="E93" s="733"/>
      <c r="F93" s="734"/>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732"/>
      <c r="B94" s="733"/>
      <c r="C94" s="733"/>
      <c r="D94" s="733"/>
      <c r="E94" s="733"/>
      <c r="F94" s="734"/>
      <c r="G94" s="404" t="s">
        <v>384</v>
      </c>
      <c r="H94" s="405"/>
      <c r="I94" s="405"/>
      <c r="J94" s="405"/>
      <c r="K94" s="405"/>
      <c r="L94" s="405"/>
      <c r="M94" s="405"/>
      <c r="N94" s="405"/>
      <c r="O94" s="405"/>
      <c r="P94" s="405"/>
      <c r="Q94" s="405"/>
      <c r="R94" s="405"/>
      <c r="S94" s="405"/>
      <c r="T94" s="405"/>
      <c r="U94" s="405"/>
      <c r="V94" s="405"/>
      <c r="W94" s="405"/>
      <c r="X94" s="405"/>
      <c r="Y94" s="405"/>
      <c r="Z94" s="405"/>
      <c r="AA94" s="405"/>
      <c r="AB94" s="406"/>
      <c r="AC94" s="404" t="s">
        <v>385</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32"/>
      <c r="B95" s="733"/>
      <c r="C95" s="733"/>
      <c r="D95" s="733"/>
      <c r="E95" s="733"/>
      <c r="F95" s="734"/>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32"/>
      <c r="B96" s="733"/>
      <c r="C96" s="733"/>
      <c r="D96" s="733"/>
      <c r="E96" s="733"/>
      <c r="F96" s="734"/>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16"/>
    </row>
    <row r="97" spans="1:50" ht="24.75" customHeight="1" x14ac:dyDescent="0.15">
      <c r="A97" s="732"/>
      <c r="B97" s="733"/>
      <c r="C97" s="733"/>
      <c r="D97" s="733"/>
      <c r="E97" s="733"/>
      <c r="F97" s="734"/>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x14ac:dyDescent="0.15">
      <c r="A98" s="732"/>
      <c r="B98" s="733"/>
      <c r="C98" s="733"/>
      <c r="D98" s="733"/>
      <c r="E98" s="733"/>
      <c r="F98" s="734"/>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x14ac:dyDescent="0.15">
      <c r="A99" s="732"/>
      <c r="B99" s="733"/>
      <c r="C99" s="733"/>
      <c r="D99" s="733"/>
      <c r="E99" s="733"/>
      <c r="F99" s="734"/>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732"/>
      <c r="B100" s="733"/>
      <c r="C100" s="733"/>
      <c r="D100" s="733"/>
      <c r="E100" s="733"/>
      <c r="F100" s="734"/>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732"/>
      <c r="B101" s="733"/>
      <c r="C101" s="733"/>
      <c r="D101" s="733"/>
      <c r="E101" s="733"/>
      <c r="F101" s="734"/>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732"/>
      <c r="B102" s="733"/>
      <c r="C102" s="733"/>
      <c r="D102" s="733"/>
      <c r="E102" s="733"/>
      <c r="F102" s="734"/>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732"/>
      <c r="B103" s="733"/>
      <c r="C103" s="733"/>
      <c r="D103" s="733"/>
      <c r="E103" s="733"/>
      <c r="F103" s="734"/>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732"/>
      <c r="B104" s="733"/>
      <c r="C104" s="733"/>
      <c r="D104" s="733"/>
      <c r="E104" s="733"/>
      <c r="F104" s="734"/>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732"/>
      <c r="B105" s="733"/>
      <c r="C105" s="733"/>
      <c r="D105" s="733"/>
      <c r="E105" s="733"/>
      <c r="F105" s="734"/>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04" t="s">
        <v>386</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387</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32"/>
      <c r="B109" s="733"/>
      <c r="C109" s="733"/>
      <c r="D109" s="733"/>
      <c r="E109" s="733"/>
      <c r="F109" s="734"/>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32"/>
      <c r="B110" s="733"/>
      <c r="C110" s="733"/>
      <c r="D110" s="733"/>
      <c r="E110" s="733"/>
      <c r="F110" s="734"/>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16"/>
    </row>
    <row r="111" spans="1:50" ht="24.75" customHeight="1" x14ac:dyDescent="0.15">
      <c r="A111" s="732"/>
      <c r="B111" s="733"/>
      <c r="C111" s="733"/>
      <c r="D111" s="733"/>
      <c r="E111" s="733"/>
      <c r="F111" s="734"/>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732"/>
      <c r="B112" s="733"/>
      <c r="C112" s="733"/>
      <c r="D112" s="733"/>
      <c r="E112" s="733"/>
      <c r="F112" s="734"/>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732"/>
      <c r="B113" s="733"/>
      <c r="C113" s="733"/>
      <c r="D113" s="733"/>
      <c r="E113" s="733"/>
      <c r="F113" s="734"/>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732"/>
      <c r="B114" s="733"/>
      <c r="C114" s="733"/>
      <c r="D114" s="733"/>
      <c r="E114" s="733"/>
      <c r="F114" s="734"/>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732"/>
      <c r="B115" s="733"/>
      <c r="C115" s="733"/>
      <c r="D115" s="733"/>
      <c r="E115" s="733"/>
      <c r="F115" s="734"/>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732"/>
      <c r="B116" s="733"/>
      <c r="C116" s="733"/>
      <c r="D116" s="733"/>
      <c r="E116" s="733"/>
      <c r="F116" s="734"/>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x14ac:dyDescent="0.15">
      <c r="A117" s="732"/>
      <c r="B117" s="733"/>
      <c r="C117" s="733"/>
      <c r="D117" s="733"/>
      <c r="E117" s="733"/>
      <c r="F117" s="734"/>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x14ac:dyDescent="0.15">
      <c r="A118" s="732"/>
      <c r="B118" s="733"/>
      <c r="C118" s="733"/>
      <c r="D118" s="733"/>
      <c r="E118" s="733"/>
      <c r="F118" s="734"/>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x14ac:dyDescent="0.15">
      <c r="A119" s="732"/>
      <c r="B119" s="733"/>
      <c r="C119" s="733"/>
      <c r="D119" s="733"/>
      <c r="E119" s="733"/>
      <c r="F119" s="734"/>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x14ac:dyDescent="0.2">
      <c r="A120" s="732"/>
      <c r="B120" s="733"/>
      <c r="C120" s="733"/>
      <c r="D120" s="733"/>
      <c r="E120" s="733"/>
      <c r="F120" s="734"/>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732"/>
      <c r="B121" s="733"/>
      <c r="C121" s="733"/>
      <c r="D121" s="733"/>
      <c r="E121" s="733"/>
      <c r="F121" s="734"/>
      <c r="G121" s="404" t="s">
        <v>408</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388</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32"/>
      <c r="B122" s="733"/>
      <c r="C122" s="733"/>
      <c r="D122" s="733"/>
      <c r="E122" s="733"/>
      <c r="F122" s="734"/>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32"/>
      <c r="B123" s="733"/>
      <c r="C123" s="733"/>
      <c r="D123" s="733"/>
      <c r="E123" s="733"/>
      <c r="F123" s="734"/>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16"/>
    </row>
    <row r="124" spans="1:50" ht="24.75" customHeight="1" x14ac:dyDescent="0.15">
      <c r="A124" s="732"/>
      <c r="B124" s="733"/>
      <c r="C124" s="733"/>
      <c r="D124" s="733"/>
      <c r="E124" s="733"/>
      <c r="F124" s="734"/>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732"/>
      <c r="B125" s="733"/>
      <c r="C125" s="733"/>
      <c r="D125" s="733"/>
      <c r="E125" s="733"/>
      <c r="F125" s="734"/>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732"/>
      <c r="B126" s="733"/>
      <c r="C126" s="733"/>
      <c r="D126" s="733"/>
      <c r="E126" s="733"/>
      <c r="F126" s="734"/>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732"/>
      <c r="B127" s="733"/>
      <c r="C127" s="733"/>
      <c r="D127" s="733"/>
      <c r="E127" s="733"/>
      <c r="F127" s="734"/>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x14ac:dyDescent="0.15">
      <c r="A128" s="732"/>
      <c r="B128" s="733"/>
      <c r="C128" s="733"/>
      <c r="D128" s="733"/>
      <c r="E128" s="733"/>
      <c r="F128" s="734"/>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x14ac:dyDescent="0.15">
      <c r="A129" s="732"/>
      <c r="B129" s="733"/>
      <c r="C129" s="733"/>
      <c r="D129" s="733"/>
      <c r="E129" s="733"/>
      <c r="F129" s="734"/>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x14ac:dyDescent="0.15">
      <c r="A130" s="732"/>
      <c r="B130" s="733"/>
      <c r="C130" s="733"/>
      <c r="D130" s="733"/>
      <c r="E130" s="733"/>
      <c r="F130" s="734"/>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x14ac:dyDescent="0.15">
      <c r="A131" s="732"/>
      <c r="B131" s="733"/>
      <c r="C131" s="733"/>
      <c r="D131" s="733"/>
      <c r="E131" s="733"/>
      <c r="F131" s="734"/>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x14ac:dyDescent="0.15">
      <c r="A132" s="732"/>
      <c r="B132" s="733"/>
      <c r="C132" s="733"/>
      <c r="D132" s="733"/>
      <c r="E132" s="733"/>
      <c r="F132" s="734"/>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x14ac:dyDescent="0.2">
      <c r="A133" s="732"/>
      <c r="B133" s="733"/>
      <c r="C133" s="733"/>
      <c r="D133" s="733"/>
      <c r="E133" s="733"/>
      <c r="F133" s="734"/>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732"/>
      <c r="B134" s="733"/>
      <c r="C134" s="733"/>
      <c r="D134" s="733"/>
      <c r="E134" s="733"/>
      <c r="F134" s="734"/>
      <c r="G134" s="404" t="s">
        <v>389</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390</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32"/>
      <c r="B135" s="733"/>
      <c r="C135" s="733"/>
      <c r="D135" s="733"/>
      <c r="E135" s="733"/>
      <c r="F135" s="734"/>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32"/>
      <c r="B136" s="733"/>
      <c r="C136" s="733"/>
      <c r="D136" s="733"/>
      <c r="E136" s="733"/>
      <c r="F136" s="734"/>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16"/>
    </row>
    <row r="137" spans="1:50" ht="24.75" customHeight="1" x14ac:dyDescent="0.15">
      <c r="A137" s="732"/>
      <c r="B137" s="733"/>
      <c r="C137" s="733"/>
      <c r="D137" s="733"/>
      <c r="E137" s="733"/>
      <c r="F137" s="734"/>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732"/>
      <c r="B138" s="733"/>
      <c r="C138" s="733"/>
      <c r="D138" s="733"/>
      <c r="E138" s="733"/>
      <c r="F138" s="734"/>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x14ac:dyDescent="0.15">
      <c r="A139" s="732"/>
      <c r="B139" s="733"/>
      <c r="C139" s="733"/>
      <c r="D139" s="733"/>
      <c r="E139" s="733"/>
      <c r="F139" s="734"/>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x14ac:dyDescent="0.15">
      <c r="A140" s="732"/>
      <c r="B140" s="733"/>
      <c r="C140" s="733"/>
      <c r="D140" s="733"/>
      <c r="E140" s="733"/>
      <c r="F140" s="734"/>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x14ac:dyDescent="0.15">
      <c r="A141" s="732"/>
      <c r="B141" s="733"/>
      <c r="C141" s="733"/>
      <c r="D141" s="733"/>
      <c r="E141" s="733"/>
      <c r="F141" s="734"/>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x14ac:dyDescent="0.15">
      <c r="A142" s="732"/>
      <c r="B142" s="733"/>
      <c r="C142" s="733"/>
      <c r="D142" s="733"/>
      <c r="E142" s="733"/>
      <c r="F142" s="734"/>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x14ac:dyDescent="0.15">
      <c r="A143" s="732"/>
      <c r="B143" s="733"/>
      <c r="C143" s="733"/>
      <c r="D143" s="733"/>
      <c r="E143" s="733"/>
      <c r="F143" s="734"/>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x14ac:dyDescent="0.15">
      <c r="A144" s="732"/>
      <c r="B144" s="733"/>
      <c r="C144" s="733"/>
      <c r="D144" s="733"/>
      <c r="E144" s="733"/>
      <c r="F144" s="734"/>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x14ac:dyDescent="0.15">
      <c r="A145" s="732"/>
      <c r="B145" s="733"/>
      <c r="C145" s="733"/>
      <c r="D145" s="733"/>
      <c r="E145" s="733"/>
      <c r="F145" s="734"/>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x14ac:dyDescent="0.2">
      <c r="A146" s="732"/>
      <c r="B146" s="733"/>
      <c r="C146" s="733"/>
      <c r="D146" s="733"/>
      <c r="E146" s="733"/>
      <c r="F146" s="734"/>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732"/>
      <c r="B147" s="733"/>
      <c r="C147" s="733"/>
      <c r="D147" s="733"/>
      <c r="E147" s="733"/>
      <c r="F147" s="734"/>
      <c r="G147" s="404" t="s">
        <v>391</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392</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32"/>
      <c r="B148" s="733"/>
      <c r="C148" s="733"/>
      <c r="D148" s="733"/>
      <c r="E148" s="733"/>
      <c r="F148" s="734"/>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32"/>
      <c r="B149" s="733"/>
      <c r="C149" s="733"/>
      <c r="D149" s="733"/>
      <c r="E149" s="733"/>
      <c r="F149" s="734"/>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16"/>
    </row>
    <row r="150" spans="1:50" ht="24.75" customHeight="1" x14ac:dyDescent="0.15">
      <c r="A150" s="732"/>
      <c r="B150" s="733"/>
      <c r="C150" s="733"/>
      <c r="D150" s="733"/>
      <c r="E150" s="733"/>
      <c r="F150" s="734"/>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x14ac:dyDescent="0.15">
      <c r="A151" s="732"/>
      <c r="B151" s="733"/>
      <c r="C151" s="733"/>
      <c r="D151" s="733"/>
      <c r="E151" s="733"/>
      <c r="F151" s="734"/>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x14ac:dyDescent="0.15">
      <c r="A152" s="732"/>
      <c r="B152" s="733"/>
      <c r="C152" s="733"/>
      <c r="D152" s="733"/>
      <c r="E152" s="733"/>
      <c r="F152" s="734"/>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x14ac:dyDescent="0.15">
      <c r="A153" s="732"/>
      <c r="B153" s="733"/>
      <c r="C153" s="733"/>
      <c r="D153" s="733"/>
      <c r="E153" s="733"/>
      <c r="F153" s="734"/>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x14ac:dyDescent="0.15">
      <c r="A154" s="732"/>
      <c r="B154" s="733"/>
      <c r="C154" s="733"/>
      <c r="D154" s="733"/>
      <c r="E154" s="733"/>
      <c r="F154" s="734"/>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x14ac:dyDescent="0.15">
      <c r="A155" s="732"/>
      <c r="B155" s="733"/>
      <c r="C155" s="733"/>
      <c r="D155" s="733"/>
      <c r="E155" s="733"/>
      <c r="F155" s="734"/>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x14ac:dyDescent="0.15">
      <c r="A156" s="732"/>
      <c r="B156" s="733"/>
      <c r="C156" s="733"/>
      <c r="D156" s="733"/>
      <c r="E156" s="733"/>
      <c r="F156" s="734"/>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x14ac:dyDescent="0.15">
      <c r="A157" s="732"/>
      <c r="B157" s="733"/>
      <c r="C157" s="733"/>
      <c r="D157" s="733"/>
      <c r="E157" s="733"/>
      <c r="F157" s="734"/>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x14ac:dyDescent="0.15">
      <c r="A158" s="732"/>
      <c r="B158" s="733"/>
      <c r="C158" s="733"/>
      <c r="D158" s="733"/>
      <c r="E158" s="733"/>
      <c r="F158" s="734"/>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04" t="s">
        <v>393</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394</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32"/>
      <c r="B162" s="733"/>
      <c r="C162" s="733"/>
      <c r="D162" s="733"/>
      <c r="E162" s="733"/>
      <c r="F162" s="734"/>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32"/>
      <c r="B163" s="733"/>
      <c r="C163" s="733"/>
      <c r="D163" s="733"/>
      <c r="E163" s="733"/>
      <c r="F163" s="734"/>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16"/>
    </row>
    <row r="164" spans="1:50" ht="24.75" customHeight="1" x14ac:dyDescent="0.15">
      <c r="A164" s="732"/>
      <c r="B164" s="733"/>
      <c r="C164" s="733"/>
      <c r="D164" s="733"/>
      <c r="E164" s="733"/>
      <c r="F164" s="734"/>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x14ac:dyDescent="0.15">
      <c r="A165" s="732"/>
      <c r="B165" s="733"/>
      <c r="C165" s="733"/>
      <c r="D165" s="733"/>
      <c r="E165" s="733"/>
      <c r="F165" s="734"/>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x14ac:dyDescent="0.15">
      <c r="A166" s="732"/>
      <c r="B166" s="733"/>
      <c r="C166" s="733"/>
      <c r="D166" s="733"/>
      <c r="E166" s="733"/>
      <c r="F166" s="734"/>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x14ac:dyDescent="0.15">
      <c r="A167" s="732"/>
      <c r="B167" s="733"/>
      <c r="C167" s="733"/>
      <c r="D167" s="733"/>
      <c r="E167" s="733"/>
      <c r="F167" s="734"/>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x14ac:dyDescent="0.15">
      <c r="A168" s="732"/>
      <c r="B168" s="733"/>
      <c r="C168" s="733"/>
      <c r="D168" s="733"/>
      <c r="E168" s="733"/>
      <c r="F168" s="734"/>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x14ac:dyDescent="0.15">
      <c r="A169" s="732"/>
      <c r="B169" s="733"/>
      <c r="C169" s="733"/>
      <c r="D169" s="733"/>
      <c r="E169" s="733"/>
      <c r="F169" s="734"/>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x14ac:dyDescent="0.15">
      <c r="A170" s="732"/>
      <c r="B170" s="733"/>
      <c r="C170" s="733"/>
      <c r="D170" s="733"/>
      <c r="E170" s="733"/>
      <c r="F170" s="734"/>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x14ac:dyDescent="0.15">
      <c r="A171" s="732"/>
      <c r="B171" s="733"/>
      <c r="C171" s="733"/>
      <c r="D171" s="733"/>
      <c r="E171" s="733"/>
      <c r="F171" s="734"/>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x14ac:dyDescent="0.15">
      <c r="A172" s="732"/>
      <c r="B172" s="733"/>
      <c r="C172" s="733"/>
      <c r="D172" s="733"/>
      <c r="E172" s="733"/>
      <c r="F172" s="734"/>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x14ac:dyDescent="0.2">
      <c r="A173" s="732"/>
      <c r="B173" s="733"/>
      <c r="C173" s="733"/>
      <c r="D173" s="733"/>
      <c r="E173" s="733"/>
      <c r="F173" s="734"/>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732"/>
      <c r="B174" s="733"/>
      <c r="C174" s="733"/>
      <c r="D174" s="733"/>
      <c r="E174" s="733"/>
      <c r="F174" s="734"/>
      <c r="G174" s="404" t="s">
        <v>395</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396</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32"/>
      <c r="B175" s="733"/>
      <c r="C175" s="733"/>
      <c r="D175" s="733"/>
      <c r="E175" s="733"/>
      <c r="F175" s="734"/>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32"/>
      <c r="B176" s="733"/>
      <c r="C176" s="733"/>
      <c r="D176" s="733"/>
      <c r="E176" s="733"/>
      <c r="F176" s="734"/>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16"/>
    </row>
    <row r="177" spans="1:50" ht="24.75" customHeight="1" x14ac:dyDescent="0.15">
      <c r="A177" s="732"/>
      <c r="B177" s="733"/>
      <c r="C177" s="733"/>
      <c r="D177" s="733"/>
      <c r="E177" s="733"/>
      <c r="F177" s="734"/>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x14ac:dyDescent="0.15">
      <c r="A178" s="732"/>
      <c r="B178" s="733"/>
      <c r="C178" s="733"/>
      <c r="D178" s="733"/>
      <c r="E178" s="733"/>
      <c r="F178" s="734"/>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x14ac:dyDescent="0.15">
      <c r="A179" s="732"/>
      <c r="B179" s="733"/>
      <c r="C179" s="733"/>
      <c r="D179" s="733"/>
      <c r="E179" s="733"/>
      <c r="F179" s="734"/>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x14ac:dyDescent="0.15">
      <c r="A180" s="732"/>
      <c r="B180" s="733"/>
      <c r="C180" s="733"/>
      <c r="D180" s="733"/>
      <c r="E180" s="733"/>
      <c r="F180" s="734"/>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x14ac:dyDescent="0.15">
      <c r="A181" s="732"/>
      <c r="B181" s="733"/>
      <c r="C181" s="733"/>
      <c r="D181" s="733"/>
      <c r="E181" s="733"/>
      <c r="F181" s="73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732"/>
      <c r="B182" s="733"/>
      <c r="C182" s="733"/>
      <c r="D182" s="733"/>
      <c r="E182" s="733"/>
      <c r="F182" s="73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732"/>
      <c r="B183" s="733"/>
      <c r="C183" s="733"/>
      <c r="D183" s="733"/>
      <c r="E183" s="733"/>
      <c r="F183" s="73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732"/>
      <c r="B184" s="733"/>
      <c r="C184" s="733"/>
      <c r="D184" s="733"/>
      <c r="E184" s="733"/>
      <c r="F184" s="73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732"/>
      <c r="B185" s="733"/>
      <c r="C185" s="733"/>
      <c r="D185" s="733"/>
      <c r="E185" s="733"/>
      <c r="F185" s="73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x14ac:dyDescent="0.2">
      <c r="A186" s="732"/>
      <c r="B186" s="733"/>
      <c r="C186" s="733"/>
      <c r="D186" s="733"/>
      <c r="E186" s="733"/>
      <c r="F186" s="734"/>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732"/>
      <c r="B187" s="733"/>
      <c r="C187" s="733"/>
      <c r="D187" s="733"/>
      <c r="E187" s="733"/>
      <c r="F187" s="734"/>
      <c r="G187" s="404" t="s">
        <v>397</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398</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32"/>
      <c r="B188" s="733"/>
      <c r="C188" s="733"/>
      <c r="D188" s="733"/>
      <c r="E188" s="733"/>
      <c r="F188" s="734"/>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32"/>
      <c r="B189" s="733"/>
      <c r="C189" s="733"/>
      <c r="D189" s="733"/>
      <c r="E189" s="733"/>
      <c r="F189" s="734"/>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16"/>
    </row>
    <row r="190" spans="1:50" ht="24.75" customHeight="1" x14ac:dyDescent="0.15">
      <c r="A190" s="732"/>
      <c r="B190" s="733"/>
      <c r="C190" s="733"/>
      <c r="D190" s="733"/>
      <c r="E190" s="733"/>
      <c r="F190" s="734"/>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x14ac:dyDescent="0.15">
      <c r="A191" s="732"/>
      <c r="B191" s="733"/>
      <c r="C191" s="733"/>
      <c r="D191" s="733"/>
      <c r="E191" s="733"/>
      <c r="F191" s="734"/>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x14ac:dyDescent="0.15">
      <c r="A192" s="732"/>
      <c r="B192" s="733"/>
      <c r="C192" s="733"/>
      <c r="D192" s="733"/>
      <c r="E192" s="733"/>
      <c r="F192" s="734"/>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x14ac:dyDescent="0.15">
      <c r="A193" s="732"/>
      <c r="B193" s="733"/>
      <c r="C193" s="733"/>
      <c r="D193" s="733"/>
      <c r="E193" s="733"/>
      <c r="F193" s="734"/>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x14ac:dyDescent="0.15">
      <c r="A194" s="732"/>
      <c r="B194" s="733"/>
      <c r="C194" s="733"/>
      <c r="D194" s="733"/>
      <c r="E194" s="733"/>
      <c r="F194" s="73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732"/>
      <c r="B195" s="733"/>
      <c r="C195" s="733"/>
      <c r="D195" s="733"/>
      <c r="E195" s="733"/>
      <c r="F195" s="73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732"/>
      <c r="B196" s="733"/>
      <c r="C196" s="733"/>
      <c r="D196" s="733"/>
      <c r="E196" s="733"/>
      <c r="F196" s="73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732"/>
      <c r="B197" s="733"/>
      <c r="C197" s="733"/>
      <c r="D197" s="733"/>
      <c r="E197" s="733"/>
      <c r="F197" s="73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732"/>
      <c r="B198" s="733"/>
      <c r="C198" s="733"/>
      <c r="D198" s="733"/>
      <c r="E198" s="733"/>
      <c r="F198" s="73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x14ac:dyDescent="0.2">
      <c r="A199" s="732"/>
      <c r="B199" s="733"/>
      <c r="C199" s="733"/>
      <c r="D199" s="733"/>
      <c r="E199" s="733"/>
      <c r="F199" s="734"/>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732"/>
      <c r="B200" s="733"/>
      <c r="C200" s="733"/>
      <c r="D200" s="733"/>
      <c r="E200" s="733"/>
      <c r="F200" s="734"/>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399</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32"/>
      <c r="B201" s="733"/>
      <c r="C201" s="733"/>
      <c r="D201" s="733"/>
      <c r="E201" s="733"/>
      <c r="F201" s="734"/>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32"/>
      <c r="B202" s="733"/>
      <c r="C202" s="733"/>
      <c r="D202" s="733"/>
      <c r="E202" s="733"/>
      <c r="F202" s="734"/>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16"/>
    </row>
    <row r="203" spans="1:50" ht="24.75" customHeight="1" x14ac:dyDescent="0.15">
      <c r="A203" s="732"/>
      <c r="B203" s="733"/>
      <c r="C203" s="733"/>
      <c r="D203" s="733"/>
      <c r="E203" s="733"/>
      <c r="F203" s="734"/>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x14ac:dyDescent="0.15">
      <c r="A204" s="732"/>
      <c r="B204" s="733"/>
      <c r="C204" s="733"/>
      <c r="D204" s="733"/>
      <c r="E204" s="733"/>
      <c r="F204" s="734"/>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x14ac:dyDescent="0.15">
      <c r="A205" s="732"/>
      <c r="B205" s="733"/>
      <c r="C205" s="733"/>
      <c r="D205" s="733"/>
      <c r="E205" s="733"/>
      <c r="F205" s="734"/>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x14ac:dyDescent="0.15">
      <c r="A206" s="732"/>
      <c r="B206" s="733"/>
      <c r="C206" s="733"/>
      <c r="D206" s="733"/>
      <c r="E206" s="733"/>
      <c r="F206" s="734"/>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x14ac:dyDescent="0.15">
      <c r="A207" s="732"/>
      <c r="B207" s="733"/>
      <c r="C207" s="733"/>
      <c r="D207" s="733"/>
      <c r="E207" s="733"/>
      <c r="F207" s="73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732"/>
      <c r="B208" s="733"/>
      <c r="C208" s="733"/>
      <c r="D208" s="733"/>
      <c r="E208" s="733"/>
      <c r="F208" s="73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732"/>
      <c r="B209" s="733"/>
      <c r="C209" s="733"/>
      <c r="D209" s="733"/>
      <c r="E209" s="733"/>
      <c r="F209" s="73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732"/>
      <c r="B210" s="733"/>
      <c r="C210" s="733"/>
      <c r="D210" s="733"/>
      <c r="E210" s="733"/>
      <c r="F210" s="73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732"/>
      <c r="B211" s="733"/>
      <c r="C211" s="733"/>
      <c r="D211" s="733"/>
      <c r="E211" s="733"/>
      <c r="F211" s="73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04" t="s">
        <v>400</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401</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32"/>
      <c r="B215" s="733"/>
      <c r="C215" s="733"/>
      <c r="D215" s="733"/>
      <c r="E215" s="733"/>
      <c r="F215" s="734"/>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32"/>
      <c r="B216" s="733"/>
      <c r="C216" s="733"/>
      <c r="D216" s="733"/>
      <c r="E216" s="733"/>
      <c r="F216" s="734"/>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16"/>
    </row>
    <row r="217" spans="1:50" ht="24.75" customHeight="1" x14ac:dyDescent="0.15">
      <c r="A217" s="732"/>
      <c r="B217" s="733"/>
      <c r="C217" s="733"/>
      <c r="D217" s="733"/>
      <c r="E217" s="733"/>
      <c r="F217" s="734"/>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x14ac:dyDescent="0.15">
      <c r="A218" s="732"/>
      <c r="B218" s="733"/>
      <c r="C218" s="733"/>
      <c r="D218" s="733"/>
      <c r="E218" s="733"/>
      <c r="F218" s="734"/>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x14ac:dyDescent="0.15">
      <c r="A219" s="732"/>
      <c r="B219" s="733"/>
      <c r="C219" s="733"/>
      <c r="D219" s="733"/>
      <c r="E219" s="733"/>
      <c r="F219" s="734"/>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x14ac:dyDescent="0.15">
      <c r="A220" s="732"/>
      <c r="B220" s="733"/>
      <c r="C220" s="733"/>
      <c r="D220" s="733"/>
      <c r="E220" s="733"/>
      <c r="F220" s="73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732"/>
      <c r="B221" s="733"/>
      <c r="C221" s="733"/>
      <c r="D221" s="733"/>
      <c r="E221" s="733"/>
      <c r="F221" s="73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732"/>
      <c r="B222" s="733"/>
      <c r="C222" s="733"/>
      <c r="D222" s="733"/>
      <c r="E222" s="733"/>
      <c r="F222" s="73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732"/>
      <c r="B223" s="733"/>
      <c r="C223" s="733"/>
      <c r="D223" s="733"/>
      <c r="E223" s="733"/>
      <c r="F223" s="73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732"/>
      <c r="B224" s="733"/>
      <c r="C224" s="733"/>
      <c r="D224" s="733"/>
      <c r="E224" s="733"/>
      <c r="F224" s="73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732"/>
      <c r="B225" s="733"/>
      <c r="C225" s="733"/>
      <c r="D225" s="733"/>
      <c r="E225" s="733"/>
      <c r="F225" s="73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x14ac:dyDescent="0.2">
      <c r="A226" s="732"/>
      <c r="B226" s="733"/>
      <c r="C226" s="733"/>
      <c r="D226" s="733"/>
      <c r="E226" s="733"/>
      <c r="F226" s="734"/>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732"/>
      <c r="B227" s="733"/>
      <c r="C227" s="733"/>
      <c r="D227" s="733"/>
      <c r="E227" s="733"/>
      <c r="F227" s="734"/>
      <c r="G227" s="404" t="s">
        <v>402</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403</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32"/>
      <c r="B228" s="733"/>
      <c r="C228" s="733"/>
      <c r="D228" s="733"/>
      <c r="E228" s="733"/>
      <c r="F228" s="734"/>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32"/>
      <c r="B229" s="733"/>
      <c r="C229" s="733"/>
      <c r="D229" s="733"/>
      <c r="E229" s="733"/>
      <c r="F229" s="734"/>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16"/>
    </row>
    <row r="230" spans="1:50" ht="24.75" customHeight="1" x14ac:dyDescent="0.15">
      <c r="A230" s="732"/>
      <c r="B230" s="733"/>
      <c r="C230" s="733"/>
      <c r="D230" s="733"/>
      <c r="E230" s="733"/>
      <c r="F230" s="734"/>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x14ac:dyDescent="0.15">
      <c r="A231" s="732"/>
      <c r="B231" s="733"/>
      <c r="C231" s="733"/>
      <c r="D231" s="733"/>
      <c r="E231" s="733"/>
      <c r="F231" s="734"/>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x14ac:dyDescent="0.15">
      <c r="A232" s="732"/>
      <c r="B232" s="733"/>
      <c r="C232" s="733"/>
      <c r="D232" s="733"/>
      <c r="E232" s="733"/>
      <c r="F232" s="734"/>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x14ac:dyDescent="0.15">
      <c r="A233" s="732"/>
      <c r="B233" s="733"/>
      <c r="C233" s="733"/>
      <c r="D233" s="733"/>
      <c r="E233" s="733"/>
      <c r="F233" s="734"/>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x14ac:dyDescent="0.15">
      <c r="A234" s="732"/>
      <c r="B234" s="733"/>
      <c r="C234" s="733"/>
      <c r="D234" s="733"/>
      <c r="E234" s="733"/>
      <c r="F234" s="734"/>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x14ac:dyDescent="0.15">
      <c r="A235" s="732"/>
      <c r="B235" s="733"/>
      <c r="C235" s="733"/>
      <c r="D235" s="733"/>
      <c r="E235" s="733"/>
      <c r="F235" s="734"/>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x14ac:dyDescent="0.15">
      <c r="A236" s="732"/>
      <c r="B236" s="733"/>
      <c r="C236" s="733"/>
      <c r="D236" s="733"/>
      <c r="E236" s="733"/>
      <c r="F236" s="734"/>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x14ac:dyDescent="0.15">
      <c r="A237" s="732"/>
      <c r="B237" s="733"/>
      <c r="C237" s="733"/>
      <c r="D237" s="733"/>
      <c r="E237" s="733"/>
      <c r="F237" s="734"/>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x14ac:dyDescent="0.15">
      <c r="A238" s="732"/>
      <c r="B238" s="733"/>
      <c r="C238" s="733"/>
      <c r="D238" s="733"/>
      <c r="E238" s="733"/>
      <c r="F238" s="734"/>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x14ac:dyDescent="0.2">
      <c r="A239" s="732"/>
      <c r="B239" s="733"/>
      <c r="C239" s="733"/>
      <c r="D239" s="733"/>
      <c r="E239" s="733"/>
      <c r="F239" s="734"/>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732"/>
      <c r="B240" s="733"/>
      <c r="C240" s="733"/>
      <c r="D240" s="733"/>
      <c r="E240" s="733"/>
      <c r="F240" s="734"/>
      <c r="G240" s="404" t="s">
        <v>404</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405</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32"/>
      <c r="B241" s="733"/>
      <c r="C241" s="733"/>
      <c r="D241" s="733"/>
      <c r="E241" s="733"/>
      <c r="F241" s="734"/>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32"/>
      <c r="B242" s="733"/>
      <c r="C242" s="733"/>
      <c r="D242" s="733"/>
      <c r="E242" s="733"/>
      <c r="F242" s="734"/>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16"/>
    </row>
    <row r="243" spans="1:50" ht="24.75" customHeight="1" x14ac:dyDescent="0.15">
      <c r="A243" s="732"/>
      <c r="B243" s="733"/>
      <c r="C243" s="733"/>
      <c r="D243" s="733"/>
      <c r="E243" s="733"/>
      <c r="F243" s="734"/>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x14ac:dyDescent="0.15">
      <c r="A244" s="732"/>
      <c r="B244" s="733"/>
      <c r="C244" s="733"/>
      <c r="D244" s="733"/>
      <c r="E244" s="733"/>
      <c r="F244" s="734"/>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x14ac:dyDescent="0.15">
      <c r="A245" s="732"/>
      <c r="B245" s="733"/>
      <c r="C245" s="733"/>
      <c r="D245" s="733"/>
      <c r="E245" s="733"/>
      <c r="F245" s="734"/>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x14ac:dyDescent="0.15">
      <c r="A246" s="732"/>
      <c r="B246" s="733"/>
      <c r="C246" s="733"/>
      <c r="D246" s="733"/>
      <c r="E246" s="733"/>
      <c r="F246" s="734"/>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x14ac:dyDescent="0.15">
      <c r="A247" s="732"/>
      <c r="B247" s="733"/>
      <c r="C247" s="733"/>
      <c r="D247" s="733"/>
      <c r="E247" s="733"/>
      <c r="F247" s="734"/>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x14ac:dyDescent="0.15">
      <c r="A248" s="732"/>
      <c r="B248" s="733"/>
      <c r="C248" s="733"/>
      <c r="D248" s="733"/>
      <c r="E248" s="733"/>
      <c r="F248" s="734"/>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x14ac:dyDescent="0.15">
      <c r="A249" s="732"/>
      <c r="B249" s="733"/>
      <c r="C249" s="733"/>
      <c r="D249" s="733"/>
      <c r="E249" s="733"/>
      <c r="F249" s="734"/>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x14ac:dyDescent="0.15">
      <c r="A250" s="732"/>
      <c r="B250" s="733"/>
      <c r="C250" s="733"/>
      <c r="D250" s="733"/>
      <c r="E250" s="733"/>
      <c r="F250" s="734"/>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x14ac:dyDescent="0.15">
      <c r="A251" s="732"/>
      <c r="B251" s="733"/>
      <c r="C251" s="733"/>
      <c r="D251" s="733"/>
      <c r="E251" s="733"/>
      <c r="F251" s="734"/>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x14ac:dyDescent="0.2">
      <c r="A252" s="732"/>
      <c r="B252" s="733"/>
      <c r="C252" s="733"/>
      <c r="D252" s="733"/>
      <c r="E252" s="733"/>
      <c r="F252" s="734"/>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732"/>
      <c r="B253" s="733"/>
      <c r="C253" s="733"/>
      <c r="D253" s="733"/>
      <c r="E253" s="733"/>
      <c r="F253" s="734"/>
      <c r="G253" s="404" t="s">
        <v>406</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407</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32"/>
      <c r="B254" s="733"/>
      <c r="C254" s="733"/>
      <c r="D254" s="733"/>
      <c r="E254" s="733"/>
      <c r="F254" s="734"/>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32"/>
      <c r="B255" s="733"/>
      <c r="C255" s="733"/>
      <c r="D255" s="733"/>
      <c r="E255" s="733"/>
      <c r="F255" s="734"/>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16"/>
    </row>
    <row r="256" spans="1:50" ht="24.75" customHeight="1" x14ac:dyDescent="0.15">
      <c r="A256" s="732"/>
      <c r="B256" s="733"/>
      <c r="C256" s="733"/>
      <c r="D256" s="733"/>
      <c r="E256" s="733"/>
      <c r="F256" s="734"/>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x14ac:dyDescent="0.15">
      <c r="A257" s="732"/>
      <c r="B257" s="733"/>
      <c r="C257" s="733"/>
      <c r="D257" s="733"/>
      <c r="E257" s="733"/>
      <c r="F257" s="734"/>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x14ac:dyDescent="0.15">
      <c r="A258" s="732"/>
      <c r="B258" s="733"/>
      <c r="C258" s="733"/>
      <c r="D258" s="733"/>
      <c r="E258" s="733"/>
      <c r="F258" s="734"/>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x14ac:dyDescent="0.15">
      <c r="A259" s="732"/>
      <c r="B259" s="733"/>
      <c r="C259" s="733"/>
      <c r="D259" s="733"/>
      <c r="E259" s="733"/>
      <c r="F259" s="734"/>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x14ac:dyDescent="0.15">
      <c r="A260" s="732"/>
      <c r="B260" s="733"/>
      <c r="C260" s="733"/>
      <c r="D260" s="733"/>
      <c r="E260" s="733"/>
      <c r="F260" s="734"/>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x14ac:dyDescent="0.15">
      <c r="A261" s="732"/>
      <c r="B261" s="733"/>
      <c r="C261" s="733"/>
      <c r="D261" s="733"/>
      <c r="E261" s="733"/>
      <c r="F261" s="734"/>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x14ac:dyDescent="0.15">
      <c r="A262" s="732"/>
      <c r="B262" s="733"/>
      <c r="C262" s="733"/>
      <c r="D262" s="733"/>
      <c r="E262" s="733"/>
      <c r="F262" s="734"/>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x14ac:dyDescent="0.15">
      <c r="A263" s="732"/>
      <c r="B263" s="733"/>
      <c r="C263" s="733"/>
      <c r="D263" s="733"/>
      <c r="E263" s="733"/>
      <c r="F263" s="734"/>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x14ac:dyDescent="0.15">
      <c r="A264" s="732"/>
      <c r="B264" s="733"/>
      <c r="C264" s="733"/>
      <c r="D264" s="733"/>
      <c r="E264" s="733"/>
      <c r="F264" s="734"/>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410</v>
      </c>
      <c r="D135" s="126"/>
      <c r="E135" s="126"/>
      <c r="F135" s="126"/>
      <c r="G135" s="126"/>
      <c r="H135" s="126"/>
      <c r="I135" s="126"/>
      <c r="J135" s="126"/>
      <c r="K135" s="126"/>
      <c r="L135" s="126"/>
      <c r="M135" s="126" t="s">
        <v>411</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412</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410</v>
      </c>
      <c r="D168" s="126"/>
      <c r="E168" s="126"/>
      <c r="F168" s="126"/>
      <c r="G168" s="126"/>
      <c r="H168" s="126"/>
      <c r="I168" s="126"/>
      <c r="J168" s="126"/>
      <c r="K168" s="126"/>
      <c r="L168" s="126"/>
      <c r="M168" s="126" t="s">
        <v>411</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412</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410</v>
      </c>
      <c r="D201" s="126"/>
      <c r="E201" s="126"/>
      <c r="F201" s="126"/>
      <c r="G201" s="126"/>
      <c r="H201" s="126"/>
      <c r="I201" s="126"/>
      <c r="J201" s="126"/>
      <c r="K201" s="126"/>
      <c r="L201" s="126"/>
      <c r="M201" s="126" t="s">
        <v>411</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412</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425</v>
      </c>
      <c r="D234" s="126"/>
      <c r="E234" s="126"/>
      <c r="F234" s="126"/>
      <c r="G234" s="126"/>
      <c r="H234" s="126"/>
      <c r="I234" s="126"/>
      <c r="J234" s="126"/>
      <c r="K234" s="126"/>
      <c r="L234" s="126"/>
      <c r="M234" s="126" t="s">
        <v>426</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427</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410</v>
      </c>
      <c r="D267" s="126"/>
      <c r="E267" s="126"/>
      <c r="F267" s="126"/>
      <c r="G267" s="126"/>
      <c r="H267" s="126"/>
      <c r="I267" s="126"/>
      <c r="J267" s="126"/>
      <c r="K267" s="126"/>
      <c r="L267" s="126"/>
      <c r="M267" s="126" t="s">
        <v>411</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412</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410</v>
      </c>
      <c r="D333" s="126"/>
      <c r="E333" s="126"/>
      <c r="F333" s="126"/>
      <c r="G333" s="126"/>
      <c r="H333" s="126"/>
      <c r="I333" s="126"/>
      <c r="J333" s="126"/>
      <c r="K333" s="126"/>
      <c r="L333" s="126"/>
      <c r="M333" s="126" t="s">
        <v>411</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412</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410</v>
      </c>
      <c r="D399" s="126"/>
      <c r="E399" s="126"/>
      <c r="F399" s="126"/>
      <c r="G399" s="126"/>
      <c r="H399" s="126"/>
      <c r="I399" s="126"/>
      <c r="J399" s="126"/>
      <c r="K399" s="126"/>
      <c r="L399" s="126"/>
      <c r="M399" s="126" t="s">
        <v>411</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412</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410</v>
      </c>
      <c r="D531" s="126"/>
      <c r="E531" s="126"/>
      <c r="F531" s="126"/>
      <c r="G531" s="126"/>
      <c r="H531" s="126"/>
      <c r="I531" s="126"/>
      <c r="J531" s="126"/>
      <c r="K531" s="126"/>
      <c r="L531" s="126"/>
      <c r="M531" s="126" t="s">
        <v>411</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412</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410</v>
      </c>
      <c r="D597" s="126"/>
      <c r="E597" s="126"/>
      <c r="F597" s="126"/>
      <c r="G597" s="126"/>
      <c r="H597" s="126"/>
      <c r="I597" s="126"/>
      <c r="J597" s="126"/>
      <c r="K597" s="126"/>
      <c r="L597" s="126"/>
      <c r="M597" s="126" t="s">
        <v>411</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412</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410</v>
      </c>
      <c r="D663" s="126"/>
      <c r="E663" s="126"/>
      <c r="F663" s="126"/>
      <c r="G663" s="126"/>
      <c r="H663" s="126"/>
      <c r="I663" s="126"/>
      <c r="J663" s="126"/>
      <c r="K663" s="126"/>
      <c r="L663" s="126"/>
      <c r="M663" s="126" t="s">
        <v>411</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412</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410</v>
      </c>
      <c r="D696" s="126"/>
      <c r="E696" s="126"/>
      <c r="F696" s="126"/>
      <c r="G696" s="126"/>
      <c r="H696" s="126"/>
      <c r="I696" s="126"/>
      <c r="J696" s="126"/>
      <c r="K696" s="126"/>
      <c r="L696" s="126"/>
      <c r="M696" s="126" t="s">
        <v>411</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412</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410</v>
      </c>
      <c r="D762" s="126"/>
      <c r="E762" s="126"/>
      <c r="F762" s="126"/>
      <c r="G762" s="126"/>
      <c r="H762" s="126"/>
      <c r="I762" s="126"/>
      <c r="J762" s="126"/>
      <c r="K762" s="126"/>
      <c r="L762" s="126"/>
      <c r="M762" s="126" t="s">
        <v>411</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412</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410</v>
      </c>
      <c r="D861" s="126"/>
      <c r="E861" s="126"/>
      <c r="F861" s="126"/>
      <c r="G861" s="126"/>
      <c r="H861" s="126"/>
      <c r="I861" s="126"/>
      <c r="J861" s="126"/>
      <c r="K861" s="126"/>
      <c r="L861" s="126"/>
      <c r="M861" s="126" t="s">
        <v>411</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412</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410</v>
      </c>
      <c r="D894" s="126"/>
      <c r="E894" s="126"/>
      <c r="F894" s="126"/>
      <c r="G894" s="126"/>
      <c r="H894" s="126"/>
      <c r="I894" s="126"/>
      <c r="J894" s="126"/>
      <c r="K894" s="126"/>
      <c r="L894" s="126"/>
      <c r="M894" s="126" t="s">
        <v>411</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412</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450</v>
      </c>
      <c r="D1026" s="126"/>
      <c r="E1026" s="126"/>
      <c r="F1026" s="126"/>
      <c r="G1026" s="126"/>
      <c r="H1026" s="126"/>
      <c r="I1026" s="126"/>
      <c r="J1026" s="126"/>
      <c r="K1026" s="126"/>
      <c r="L1026" s="126"/>
      <c r="M1026" s="126" t="s">
        <v>451</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452</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410</v>
      </c>
      <c r="D1092" s="126"/>
      <c r="E1092" s="126"/>
      <c r="F1092" s="126"/>
      <c r="G1092" s="126"/>
      <c r="H1092" s="126"/>
      <c r="I1092" s="126"/>
      <c r="J1092" s="126"/>
      <c r="K1092" s="126"/>
      <c r="L1092" s="126"/>
      <c r="M1092" s="126" t="s">
        <v>411</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412</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410</v>
      </c>
      <c r="D1158" s="126"/>
      <c r="E1158" s="126"/>
      <c r="F1158" s="126"/>
      <c r="G1158" s="126"/>
      <c r="H1158" s="126"/>
      <c r="I1158" s="126"/>
      <c r="J1158" s="126"/>
      <c r="K1158" s="126"/>
      <c r="L1158" s="126"/>
      <c r="M1158" s="126" t="s">
        <v>411</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412</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13"/>
  <sheetViews>
    <sheetView workbookViewId="0">
      <selection activeCell="B10" sqref="B10:H13"/>
    </sheetView>
  </sheetViews>
  <sheetFormatPr defaultRowHeight="13.5" x14ac:dyDescent="0.15"/>
  <cols>
    <col min="4" max="4" width="17.25" bestFit="1" customWidth="1"/>
    <col min="5" max="5" width="13" bestFit="1" customWidth="1"/>
    <col min="6" max="6" width="12.5" customWidth="1"/>
    <col min="7" max="7" width="17.25" bestFit="1" customWidth="1"/>
    <col min="8" max="8" width="18.625" bestFit="1" customWidth="1"/>
  </cols>
  <sheetData>
    <row r="10" spans="2:8" x14ac:dyDescent="0.15">
      <c r="B10" s="750" t="s">
        <v>500</v>
      </c>
      <c r="D10" s="750" t="s">
        <v>552</v>
      </c>
      <c r="E10" s="750"/>
      <c r="G10" s="750" t="s">
        <v>553</v>
      </c>
      <c r="H10" s="750"/>
    </row>
    <row r="11" spans="2:8" x14ac:dyDescent="0.15">
      <c r="B11" s="750"/>
      <c r="D11" s="71" t="s">
        <v>554</v>
      </c>
      <c r="E11" s="71" t="s">
        <v>557</v>
      </c>
      <c r="G11" s="71" t="s">
        <v>554</v>
      </c>
      <c r="H11" s="71" t="s">
        <v>559</v>
      </c>
    </row>
    <row r="12" spans="2:8" x14ac:dyDescent="0.15">
      <c r="B12" s="750" t="s">
        <v>561</v>
      </c>
      <c r="D12" s="71" t="s">
        <v>555</v>
      </c>
      <c r="E12" s="71" t="s">
        <v>558</v>
      </c>
      <c r="G12" s="71" t="s">
        <v>555</v>
      </c>
      <c r="H12" s="71" t="s">
        <v>560</v>
      </c>
    </row>
    <row r="13" spans="2:8" x14ac:dyDescent="0.15">
      <c r="B13" s="750"/>
      <c r="D13" s="71" t="s">
        <v>556</v>
      </c>
      <c r="E13" s="71" t="s">
        <v>561</v>
      </c>
      <c r="G13" s="71" t="s">
        <v>556</v>
      </c>
      <c r="H13" s="71" t="s">
        <v>561</v>
      </c>
    </row>
  </sheetData>
  <mergeCells count="4">
    <mergeCell ref="B10:B11"/>
    <mergeCell ref="B12:B13"/>
    <mergeCell ref="D10:E10"/>
    <mergeCell ref="G10:H10"/>
  </mergeCells>
  <phoneticPr fontId="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12"/>
  <sheetViews>
    <sheetView topLeftCell="L1" workbookViewId="0">
      <selection activeCell="Z20" sqref="Z20"/>
    </sheetView>
  </sheetViews>
  <sheetFormatPr defaultRowHeight="13.5" x14ac:dyDescent="0.15"/>
  <cols>
    <col min="2" max="2" width="9" customWidth="1"/>
    <col min="3" max="3" width="12.875" bestFit="1" customWidth="1"/>
    <col min="4" max="4" width="23.25" customWidth="1"/>
    <col min="5" max="5" width="6.75" customWidth="1"/>
  </cols>
  <sheetData>
    <row r="2" spans="3:28" ht="14.25" thickBot="1" x14ac:dyDescent="0.2"/>
    <row r="3" spans="3:28" ht="14.25" customHeight="1" thickBot="1" x14ac:dyDescent="0.2">
      <c r="C3" s="72" t="s">
        <v>581</v>
      </c>
      <c r="D3" s="73" t="s">
        <v>582</v>
      </c>
      <c r="E3" s="76">
        <v>20.392512</v>
      </c>
      <c r="G3" s="72" t="s">
        <v>581</v>
      </c>
      <c r="H3" s="72" t="s">
        <v>581</v>
      </c>
      <c r="I3" s="72" t="s">
        <v>581</v>
      </c>
      <c r="J3" s="72" t="s">
        <v>581</v>
      </c>
      <c r="K3" s="72" t="s">
        <v>581</v>
      </c>
      <c r="L3" s="73" t="s">
        <v>582</v>
      </c>
      <c r="M3" s="73" t="s">
        <v>582</v>
      </c>
      <c r="N3" s="73" t="s">
        <v>582</v>
      </c>
      <c r="O3" s="73" t="s">
        <v>582</v>
      </c>
      <c r="P3" s="73" t="s">
        <v>582</v>
      </c>
      <c r="Q3" s="73" t="s">
        <v>582</v>
      </c>
      <c r="R3" s="73" t="s">
        <v>582</v>
      </c>
      <c r="S3" s="73" t="s">
        <v>582</v>
      </c>
      <c r="T3" s="73" t="s">
        <v>582</v>
      </c>
      <c r="U3" s="73" t="s">
        <v>582</v>
      </c>
      <c r="V3" s="73" t="s">
        <v>582</v>
      </c>
      <c r="W3" s="73" t="s">
        <v>582</v>
      </c>
      <c r="X3" s="73" t="s">
        <v>582</v>
      </c>
      <c r="Y3" s="76">
        <v>20.392512</v>
      </c>
      <c r="Z3" s="76">
        <v>20.392512</v>
      </c>
      <c r="AA3" s="76">
        <v>20.392512</v>
      </c>
      <c r="AB3" s="76">
        <v>20.392512</v>
      </c>
    </row>
    <row r="4" spans="3:28" ht="14.25" customHeight="1" thickBot="1" x14ac:dyDescent="0.2">
      <c r="C4" s="74" t="s">
        <v>591</v>
      </c>
      <c r="D4" s="75" t="s">
        <v>592</v>
      </c>
      <c r="E4" s="77">
        <v>2.0725030000000002</v>
      </c>
      <c r="G4" s="74" t="s">
        <v>591</v>
      </c>
      <c r="H4" s="74" t="s">
        <v>591</v>
      </c>
      <c r="I4" s="74" t="s">
        <v>591</v>
      </c>
      <c r="J4" s="74" t="s">
        <v>591</v>
      </c>
      <c r="K4" s="74" t="s">
        <v>591</v>
      </c>
      <c r="L4" s="75" t="s">
        <v>592</v>
      </c>
      <c r="M4" s="75" t="s">
        <v>592</v>
      </c>
      <c r="N4" s="75" t="s">
        <v>592</v>
      </c>
      <c r="O4" s="75" t="s">
        <v>592</v>
      </c>
      <c r="P4" s="75" t="s">
        <v>592</v>
      </c>
      <c r="Q4" s="75" t="s">
        <v>592</v>
      </c>
      <c r="R4" s="75" t="s">
        <v>592</v>
      </c>
      <c r="S4" s="75" t="s">
        <v>592</v>
      </c>
      <c r="T4" s="75" t="s">
        <v>592</v>
      </c>
      <c r="U4" s="75" t="s">
        <v>592</v>
      </c>
      <c r="V4" s="75" t="s">
        <v>592</v>
      </c>
      <c r="W4" s="75" t="s">
        <v>592</v>
      </c>
      <c r="X4" s="75" t="s">
        <v>592</v>
      </c>
      <c r="Y4" s="77">
        <v>2.0725030000000002</v>
      </c>
      <c r="Z4" s="77">
        <v>2.0725030000000002</v>
      </c>
      <c r="AA4" s="77">
        <v>2.0725030000000002</v>
      </c>
      <c r="AB4" s="77">
        <v>2.0725030000000002</v>
      </c>
    </row>
    <row r="5" spans="3:28" ht="14.25" customHeight="1" thickBot="1" x14ac:dyDescent="0.2">
      <c r="C5" s="74" t="s">
        <v>583</v>
      </c>
      <c r="D5" s="75" t="s">
        <v>584</v>
      </c>
      <c r="E5" s="77">
        <v>1.0969139999999999</v>
      </c>
      <c r="G5" s="74" t="s">
        <v>583</v>
      </c>
      <c r="H5" s="74" t="s">
        <v>583</v>
      </c>
      <c r="I5" s="74" t="s">
        <v>583</v>
      </c>
      <c r="J5" s="74" t="s">
        <v>583</v>
      </c>
      <c r="K5" s="74" t="s">
        <v>583</v>
      </c>
      <c r="L5" s="75" t="s">
        <v>584</v>
      </c>
      <c r="M5" s="75" t="s">
        <v>584</v>
      </c>
      <c r="N5" s="75" t="s">
        <v>584</v>
      </c>
      <c r="O5" s="75" t="s">
        <v>584</v>
      </c>
      <c r="P5" s="75" t="s">
        <v>584</v>
      </c>
      <c r="Q5" s="75" t="s">
        <v>584</v>
      </c>
      <c r="R5" s="75" t="s">
        <v>584</v>
      </c>
      <c r="S5" s="75" t="s">
        <v>584</v>
      </c>
      <c r="T5" s="75" t="s">
        <v>584</v>
      </c>
      <c r="U5" s="75" t="s">
        <v>584</v>
      </c>
      <c r="V5" s="75" t="s">
        <v>584</v>
      </c>
      <c r="W5" s="75" t="s">
        <v>584</v>
      </c>
      <c r="X5" s="75" t="s">
        <v>584</v>
      </c>
      <c r="Y5" s="77">
        <v>1.0969139999999999</v>
      </c>
      <c r="Z5" s="77">
        <v>1.0969139999999999</v>
      </c>
      <c r="AA5" s="77">
        <v>1.0969139999999999</v>
      </c>
      <c r="AB5" s="77">
        <v>1.0969139999999999</v>
      </c>
    </row>
    <row r="6" spans="3:28" ht="14.25" customHeight="1" thickBot="1" x14ac:dyDescent="0.2">
      <c r="C6" s="74" t="s">
        <v>587</v>
      </c>
      <c r="D6" s="75" t="s">
        <v>588</v>
      </c>
      <c r="E6" s="77">
        <v>0.93178000000000005</v>
      </c>
      <c r="G6" s="74" t="s">
        <v>587</v>
      </c>
      <c r="H6" s="74" t="s">
        <v>587</v>
      </c>
      <c r="I6" s="74" t="s">
        <v>587</v>
      </c>
      <c r="J6" s="74" t="s">
        <v>587</v>
      </c>
      <c r="K6" s="74" t="s">
        <v>587</v>
      </c>
      <c r="L6" s="75" t="s">
        <v>588</v>
      </c>
      <c r="M6" s="75" t="s">
        <v>588</v>
      </c>
      <c r="N6" s="75" t="s">
        <v>588</v>
      </c>
      <c r="O6" s="75" t="s">
        <v>588</v>
      </c>
      <c r="P6" s="75" t="s">
        <v>588</v>
      </c>
      <c r="Q6" s="75" t="s">
        <v>588</v>
      </c>
      <c r="R6" s="75" t="s">
        <v>588</v>
      </c>
      <c r="S6" s="75" t="s">
        <v>588</v>
      </c>
      <c r="T6" s="75" t="s">
        <v>588</v>
      </c>
      <c r="U6" s="75" t="s">
        <v>588</v>
      </c>
      <c r="V6" s="75" t="s">
        <v>588</v>
      </c>
      <c r="W6" s="75" t="s">
        <v>588</v>
      </c>
      <c r="X6" s="75" t="s">
        <v>588</v>
      </c>
      <c r="Y6" s="77">
        <v>0.93178000000000005</v>
      </c>
      <c r="Z6" s="77">
        <v>0.93178000000000005</v>
      </c>
      <c r="AA6" s="77">
        <v>0.93178000000000005</v>
      </c>
      <c r="AB6" s="77">
        <v>0.93178000000000005</v>
      </c>
    </row>
    <row r="7" spans="3:28" ht="24.75" thickBot="1" x14ac:dyDescent="0.2">
      <c r="C7" s="74" t="s">
        <v>597</v>
      </c>
      <c r="D7" s="75" t="s">
        <v>598</v>
      </c>
      <c r="E7" s="77">
        <v>0.56885200000000002</v>
      </c>
      <c r="G7" s="74" t="s">
        <v>597</v>
      </c>
      <c r="H7" s="74" t="s">
        <v>597</v>
      </c>
      <c r="I7" s="74" t="s">
        <v>597</v>
      </c>
      <c r="J7" s="74" t="s">
        <v>597</v>
      </c>
      <c r="K7" s="74" t="s">
        <v>597</v>
      </c>
      <c r="L7" s="75" t="s">
        <v>598</v>
      </c>
      <c r="M7" s="75" t="s">
        <v>598</v>
      </c>
      <c r="N7" s="75" t="s">
        <v>598</v>
      </c>
      <c r="O7" s="75" t="s">
        <v>598</v>
      </c>
      <c r="P7" s="75" t="s">
        <v>598</v>
      </c>
      <c r="Q7" s="75" t="s">
        <v>598</v>
      </c>
      <c r="R7" s="75" t="s">
        <v>598</v>
      </c>
      <c r="S7" s="75" t="s">
        <v>598</v>
      </c>
      <c r="T7" s="75" t="s">
        <v>598</v>
      </c>
      <c r="U7" s="75" t="s">
        <v>598</v>
      </c>
      <c r="V7" s="75" t="s">
        <v>598</v>
      </c>
      <c r="W7" s="75" t="s">
        <v>598</v>
      </c>
      <c r="X7" s="75" t="s">
        <v>598</v>
      </c>
      <c r="Y7" s="77">
        <v>0.56885200000000002</v>
      </c>
      <c r="Z7" s="77">
        <v>0.56885200000000002</v>
      </c>
      <c r="AA7" s="77">
        <v>0.56885200000000002</v>
      </c>
      <c r="AB7" s="77">
        <v>0.56885200000000002</v>
      </c>
    </row>
    <row r="8" spans="3:28" ht="24.75" thickBot="1" x14ac:dyDescent="0.2">
      <c r="C8" s="74" t="s">
        <v>585</v>
      </c>
      <c r="D8" s="75" t="s">
        <v>586</v>
      </c>
      <c r="E8" s="77">
        <v>0.42878100000000002</v>
      </c>
      <c r="G8" s="74" t="s">
        <v>585</v>
      </c>
      <c r="H8" s="74" t="s">
        <v>585</v>
      </c>
      <c r="I8" s="74" t="s">
        <v>585</v>
      </c>
      <c r="J8" s="74" t="s">
        <v>585</v>
      </c>
      <c r="K8" s="74" t="s">
        <v>585</v>
      </c>
      <c r="L8" s="75" t="s">
        <v>586</v>
      </c>
      <c r="M8" s="75" t="s">
        <v>586</v>
      </c>
      <c r="N8" s="75" t="s">
        <v>586</v>
      </c>
      <c r="O8" s="75" t="s">
        <v>586</v>
      </c>
      <c r="P8" s="75" t="s">
        <v>586</v>
      </c>
      <c r="Q8" s="75" t="s">
        <v>586</v>
      </c>
      <c r="R8" s="75" t="s">
        <v>586</v>
      </c>
      <c r="S8" s="75" t="s">
        <v>586</v>
      </c>
      <c r="T8" s="75" t="s">
        <v>586</v>
      </c>
      <c r="U8" s="75" t="s">
        <v>586</v>
      </c>
      <c r="V8" s="75" t="s">
        <v>586</v>
      </c>
      <c r="W8" s="75" t="s">
        <v>586</v>
      </c>
      <c r="X8" s="75" t="s">
        <v>586</v>
      </c>
      <c r="Y8" s="77">
        <v>0.42878100000000002</v>
      </c>
      <c r="Z8" s="77">
        <v>0.42878100000000002</v>
      </c>
      <c r="AA8" s="77">
        <v>0.42878100000000002</v>
      </c>
      <c r="AB8" s="77">
        <v>0.42878100000000002</v>
      </c>
    </row>
    <row r="9" spans="3:28" ht="14.25" customHeight="1" thickBot="1" x14ac:dyDescent="0.2">
      <c r="C9" s="74" t="s">
        <v>593</v>
      </c>
      <c r="D9" s="75" t="s">
        <v>594</v>
      </c>
      <c r="E9" s="77">
        <v>0.38452900000000001</v>
      </c>
      <c r="G9" s="74" t="s">
        <v>593</v>
      </c>
      <c r="H9" s="74" t="s">
        <v>593</v>
      </c>
      <c r="I9" s="74" t="s">
        <v>593</v>
      </c>
      <c r="J9" s="74" t="s">
        <v>593</v>
      </c>
      <c r="K9" s="74" t="s">
        <v>593</v>
      </c>
      <c r="L9" s="75" t="s">
        <v>594</v>
      </c>
      <c r="M9" s="75" t="s">
        <v>594</v>
      </c>
      <c r="N9" s="75" t="s">
        <v>594</v>
      </c>
      <c r="O9" s="75" t="s">
        <v>594</v>
      </c>
      <c r="P9" s="75" t="s">
        <v>594</v>
      </c>
      <c r="Q9" s="75" t="s">
        <v>594</v>
      </c>
      <c r="R9" s="75" t="s">
        <v>594</v>
      </c>
      <c r="S9" s="75" t="s">
        <v>594</v>
      </c>
      <c r="T9" s="75" t="s">
        <v>594</v>
      </c>
      <c r="U9" s="75" t="s">
        <v>594</v>
      </c>
      <c r="V9" s="75" t="s">
        <v>594</v>
      </c>
      <c r="W9" s="75" t="s">
        <v>594</v>
      </c>
      <c r="X9" s="75" t="s">
        <v>594</v>
      </c>
      <c r="Y9" s="77">
        <v>0.38452900000000001</v>
      </c>
      <c r="Z9" s="77">
        <v>0.38452900000000001</v>
      </c>
      <c r="AA9" s="77">
        <v>0.38452900000000001</v>
      </c>
      <c r="AB9" s="77">
        <v>0.38452900000000001</v>
      </c>
    </row>
    <row r="10" spans="3:28" ht="14.25" customHeight="1" thickBot="1" x14ac:dyDescent="0.2">
      <c r="C10" s="74" t="s">
        <v>595</v>
      </c>
      <c r="D10" s="75" t="s">
        <v>596</v>
      </c>
      <c r="E10" s="77">
        <v>0.11365699999999999</v>
      </c>
      <c r="G10" s="74" t="s">
        <v>595</v>
      </c>
      <c r="H10" s="74" t="s">
        <v>595</v>
      </c>
      <c r="I10" s="74" t="s">
        <v>595</v>
      </c>
      <c r="J10" s="74" t="s">
        <v>595</v>
      </c>
      <c r="K10" s="74" t="s">
        <v>595</v>
      </c>
      <c r="L10" s="75" t="s">
        <v>596</v>
      </c>
      <c r="M10" s="75" t="s">
        <v>596</v>
      </c>
      <c r="N10" s="75" t="s">
        <v>596</v>
      </c>
      <c r="O10" s="75" t="s">
        <v>596</v>
      </c>
      <c r="P10" s="75" t="s">
        <v>596</v>
      </c>
      <c r="Q10" s="75" t="s">
        <v>596</v>
      </c>
      <c r="R10" s="75" t="s">
        <v>596</v>
      </c>
      <c r="S10" s="75" t="s">
        <v>596</v>
      </c>
      <c r="T10" s="75" t="s">
        <v>596</v>
      </c>
      <c r="U10" s="75" t="s">
        <v>596</v>
      </c>
      <c r="V10" s="75" t="s">
        <v>596</v>
      </c>
      <c r="W10" s="75" t="s">
        <v>596</v>
      </c>
      <c r="X10" s="75" t="s">
        <v>596</v>
      </c>
      <c r="Y10" s="77">
        <v>0.11365699999999999</v>
      </c>
      <c r="Z10" s="77">
        <v>0.11365699999999999</v>
      </c>
      <c r="AA10" s="77">
        <v>0.11365699999999999</v>
      </c>
      <c r="AB10" s="77">
        <v>0.11365699999999999</v>
      </c>
    </row>
    <row r="11" spans="3:28" ht="14.25" customHeight="1" thickBot="1" x14ac:dyDescent="0.2">
      <c r="C11" s="74" t="s">
        <v>589</v>
      </c>
      <c r="D11" s="75" t="s">
        <v>590</v>
      </c>
      <c r="E11" s="77">
        <v>5.5400999999999999E-2</v>
      </c>
      <c r="G11" s="74" t="s">
        <v>589</v>
      </c>
      <c r="H11" s="74" t="s">
        <v>589</v>
      </c>
      <c r="I11" s="74" t="s">
        <v>589</v>
      </c>
      <c r="J11" s="74" t="s">
        <v>589</v>
      </c>
      <c r="K11" s="74" t="s">
        <v>589</v>
      </c>
      <c r="L11" s="75" t="s">
        <v>590</v>
      </c>
      <c r="M11" s="75" t="s">
        <v>590</v>
      </c>
      <c r="N11" s="75" t="s">
        <v>590</v>
      </c>
      <c r="O11" s="75" t="s">
        <v>590</v>
      </c>
      <c r="P11" s="75" t="s">
        <v>590</v>
      </c>
      <c r="Q11" s="75" t="s">
        <v>590</v>
      </c>
      <c r="R11" s="75" t="s">
        <v>590</v>
      </c>
      <c r="S11" s="75" t="s">
        <v>590</v>
      </c>
      <c r="T11" s="75" t="s">
        <v>590</v>
      </c>
      <c r="U11" s="75" t="s">
        <v>590</v>
      </c>
      <c r="V11" s="75" t="s">
        <v>590</v>
      </c>
      <c r="W11" s="75" t="s">
        <v>590</v>
      </c>
      <c r="X11" s="75" t="s">
        <v>590</v>
      </c>
      <c r="Y11" s="77">
        <v>5.5400999999999999E-2</v>
      </c>
      <c r="Z11" s="77">
        <v>5.5400999999999999E-2</v>
      </c>
      <c r="AA11" s="77">
        <v>5.5400999999999999E-2</v>
      </c>
      <c r="AB11" s="77">
        <v>5.5400999999999999E-2</v>
      </c>
    </row>
    <row r="12" spans="3:28" x14ac:dyDescent="0.15">
      <c r="G12" s="417" t="s">
        <v>550</v>
      </c>
      <c r="H12" s="418"/>
      <c r="I12" s="418"/>
      <c r="J12" s="418"/>
      <c r="K12" s="419"/>
      <c r="L12" s="84" t="s">
        <v>551</v>
      </c>
      <c r="M12" s="85"/>
      <c r="N12" s="85"/>
      <c r="O12" s="85"/>
      <c r="P12" s="85"/>
      <c r="Q12" s="85"/>
      <c r="R12" s="85"/>
      <c r="S12" s="85"/>
      <c r="T12" s="85"/>
      <c r="U12" s="85"/>
      <c r="V12" s="85"/>
      <c r="W12" s="85"/>
      <c r="X12" s="86"/>
      <c r="Y12" s="420">
        <v>3.9709699999999999</v>
      </c>
      <c r="Z12" s="421"/>
      <c r="AA12" s="421"/>
      <c r="AB12" s="421"/>
    </row>
  </sheetData>
  <sortState ref="C3:E11">
    <sortCondition descending="1" ref="E3:E11"/>
  </sortState>
  <mergeCells count="3">
    <mergeCell ref="G12:K12"/>
    <mergeCell ref="L12:X12"/>
    <mergeCell ref="Y12:AB12"/>
  </mergeCells>
  <phoneticPr fontId="5"/>
  <conditionalFormatting sqref="Y12">
    <cfRule type="expression" dxfId="1" priority="1">
      <formula>IF(RIGHT(TEXT(Y12,"0.#"),1)=".",FALSE,TRUE)</formula>
    </cfRule>
    <cfRule type="expression" dxfId="0" priority="2">
      <formula>IF(RIGHT(TEXT(Y12,"0.#"),1)=".",TRUE,FALSE)</formula>
    </cfRule>
  </conditionalFormatting>
  <dataValidations count="1">
    <dataValidation type="custom" imeMode="disabled" allowBlank="1" showInputMessage="1" showErrorMessage="1" sqref="Y12:AB12">
      <formula1>OR(ISNUMBER(Y12), Y12="-")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新田 一仁</cp:lastModifiedBy>
  <cp:lastPrinted>2015-06-15T00:25:50Z</cp:lastPrinted>
  <dcterms:created xsi:type="dcterms:W3CDTF">2012-03-13T00:50:25Z</dcterms:created>
  <dcterms:modified xsi:type="dcterms:W3CDTF">2015-06-15T00:26:34Z</dcterms:modified>
</cp:coreProperties>
</file>