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行政事業レビューシート!$A$1:$AX$381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68" i="3" l="1"/>
  <c r="AO69" i="3"/>
  <c r="AE69" i="3"/>
  <c r="AE68" i="3"/>
  <c r="AJ69" i="3"/>
  <c r="AJ68" i="3"/>
  <c r="AO83" i="3" l="1"/>
  <c r="AJ83" i="3"/>
  <c r="AE83"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<sst xmlns="http://schemas.openxmlformats.org/spreadsheetml/2006/main" count="1369" uniqueCount="563">
  <si>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</si>
  <si>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</si>
  <si>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</si>
  <si>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</si>
  <si>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</si>
  <si>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</si>
  <si>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</si>
  <si>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</si>
  <si>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</si>
  <si>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</si>
  <si>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</si>
  <si>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</si>
  <si>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</si>
  <si>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</si>
  <si>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</si>
  <si>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</si>
  <si>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</si>
  <si>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</si>
  <si>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</si>
  <si>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</si>
  <si>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</si>
  <si>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</si>
  <si>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</si>
  <si>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</si>
  <si>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</si>
  <si>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</si>
  <si>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</si>
  <si>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</si>
  <si>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</si>
  <si>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</si>
  <si>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</si>
  <si>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</si>
  <si>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</si>
  <si>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</si>
  <si>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</si>
  <si>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</si>
  <si>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</si>
  <si>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</si>
  <si>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</si>
  <si>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</si>
  <si>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</si>
  <si>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</si>
  <si>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</si>
  <si>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</si>
  <si>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</si>
  <si>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</si>
  <si>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</si>
  <si>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</si>
  <si>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</si>
  <si>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</si>
  <si>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</si>
  <si>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</si>
  <si>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</si>
  <si>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</si>
  <si>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</si>
  <si>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</si>
  <si>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</si>
  <si>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</si>
  <si>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</si>
  <si>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</si>
  <si>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</si>
  <si>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</si>
  <si>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</si>
  <si>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</si>
  <si>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</si>
  <si>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</si>
  <si>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</si>
  <si>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</si>
  <si>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</si>
  <si>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</si>
  <si>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</si>
  <si>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</si>
  <si>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</si>
  <si>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</si>
  <si>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</si>
  <si>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</si>
  <si>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</si>
  <si>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</si>
  <si>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</si>
  <si>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</si>
  <si>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</si>
  <si>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</si>
  <si>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</si>
  <si>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</si>
  <si>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</si>
  <si>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</si>
  <si>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</si>
  <si>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</si>
  <si>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</si>
  <si>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</si>
  <si>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</si>
  <si>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</si>
  <si>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</si>
  <si>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</si>
  <si>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</si>
  <si>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</si>
  <si>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</si>
  <si>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</si>
  <si>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</si>
  <si>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</si>
  <si>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</si>
  <si>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</si>
  <si>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</si>
  <si>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</si>
  <si>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</si>
  <si>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</si>
  <si>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</si>
  <si>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</si>
  <si>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</si>
  <si>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</si>
  <si>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</si>
  <si>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</si>
  <si>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</si>
  <si>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</si>
  <si>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</si>
  <si>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</si>
  <si>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</si>
  <si>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</si>
  <si>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</si>
  <si>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</si>
  <si>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</si>
  <si>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</si>
  <si>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</si>
  <si>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</si>
  <si>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</si>
  <si>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</si>
  <si>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</si>
  <si>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</si>
  <si>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</si>
  <si>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</si>
  <si>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</si>
  <si>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</si>
  <si>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</si>
  <si>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</si>
  <si>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</si>
  <si>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</si>
  <si>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</si>
  <si>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</si>
  <si>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</si>
  <si>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</si>
  <si>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</si>
  <si>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</si>
  <si>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</si>
  <si>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</si>
  <si>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</si>
  <si>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</si>
  <si>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</si>
  <si>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</si>
  <si>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</si>
  <si>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</si>
  <si>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</si>
  <si>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</si>
  <si>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</si>
  <si>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</si>
  <si>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</si>
  <si>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</si>
  <si>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</si>
  <si>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</si>
  <si>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</si>
  <si>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</si>
  <si>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</si>
  <si>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</si>
  <si>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</si>
  <si>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</si>
  <si>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</si>
  <si>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</si>
  <si>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</si>
  <si>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</si>
  <si>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</si>
  <si>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</si>
  <si>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</si>
  <si>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</si>
  <si>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</si>
  <si>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</si>
  <si>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</si>
  <si>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</si>
  <si>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</si>
  <si>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</si>
  <si>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</si>
  <si>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</si>
  <si>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</si>
  <si>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</si>
  <si>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</si>
  <si>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</si>
  <si>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</si>
  <si>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</si>
  <si>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</si>
  <si>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</si>
  <si>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</si>
  <si>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</si>
  <si>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</si>
  <si>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</si>
  <si>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</si>
  <si>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</si>
  <si>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</si>
  <si>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</si>
  <si>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</si>
  <si>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</si>
  <si>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</si>
  <si>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</si>
  <si>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</si>
  <si>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</si>
  <si>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</si>
  <si>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</si>
  <si>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</si>
  <si>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</si>
  <si>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</si>
  <si>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</si>
  <si>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</si>
  <si>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</si>
  <si>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</si>
  <si>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</si>
  <si>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</si>
  <si>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</si>
  <si>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</si>
  <si>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</si>
  <si>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</si>
  <si>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</si>
  <si>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</si>
  <si>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</si>
  <si>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</si>
  <si>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</si>
  <si>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</si>
  <si>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</si>
  <si>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</si>
  <si>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</si>
  <si>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</si>
  <si>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</si>
  <si>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</si>
  <si>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</si>
  <si>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</si>
  <si>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</si>
  <si>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</si>
  <si>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</si>
  <si>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</si>
  <si>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</si>
  <si>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</si>
  <si>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</si>
  <si>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</si>
  <si>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</si>
  <si>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</si>
  <si>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</si>
  <si>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</si>
  <si>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</si>
  <si>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</si>
  <si>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</si>
  <si>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</si>
  <si>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</si>
  <si>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</si>
  <si>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</si>
  <si>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</si>
  <si>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</si>
  <si>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</si>
  <si>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</si>
  <si>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</si>
  <si>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</si>
  <si>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</si>
  <si>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</si>
  <si>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</si>
  <si>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</si>
  <si>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</si>
  <si>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</si>
  <si>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</si>
  <si>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</si>
  <si>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</si>
  <si>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</si>
  <si>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</si>
  <si>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</si>
  <si>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</si>
  <si>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</si>
  <si>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</si>
  <si>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</si>
  <si>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</si>
  <si>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</si>
  <si>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</si>
  <si>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</si>
  <si>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</si>
  <si>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</si>
  <si>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</si>
  <si>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</si>
  <si>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</si>
  <si>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</si>
  <si>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</si>
  <si>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</si>
  <si>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</si>
  <si>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</si>
  <si>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</si>
  <si>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</si>
  <si>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</si>
  <si>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</si>
  <si>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</si>
  <si>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</si>
  <si>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</si>
  <si>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</si>
  <si>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</si>
  <si>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</si>
  <si>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</si>
  <si>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</si>
  <si>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</si>
  <si>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</si>
  <si>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</si>
  <si>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</si>
  <si>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</si>
  <si>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</si>
  <si>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</si>
  <si>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</si>
  <si>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</si>
  <si>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</si>
  <si>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</si>
  <si>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</si>
  <si>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</si>
  <si>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</si>
  <si>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</si>
  <si>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</si>
  <si>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</si>
  <si>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</si>
  <si>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</si>
  <si>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</si>
  <si>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</si>
  <si>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</si>
  <si>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</si>
  <si>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</si>
  <si>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</si>
  <si>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</si>
  <si>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</si>
  <si>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</si>
  <si>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</si>
  <si>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</si>
  <si>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</si>
  <si>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</si>
  <si>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</si>
  <si>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</si>
  <si>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</si>
  <si>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</si>
  <si>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</si>
  <si>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</si>
  <si>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</si>
  <si>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</si>
  <si>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</si>
  <si>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</si>
  <si>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</si>
  <si>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</si>
  <si>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</si>
  <si>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</si>
  <si>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</si>
  <si>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</si>
  <si>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</si>
  <si>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</si>
  <si>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</si>
  <si>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</si>
  <si>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</si>
  <si>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</si>
  <si>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</si>
  <si>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</si>
  <si>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</si>
  <si>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</si>
  <si>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</si>
  <si>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</si>
  <si>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</si>
  <si>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</si>
  <si>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</si>
  <si>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</si>
  <si>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</si>
  <si>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</si>
  <si>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</si>
  <si>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</si>
  <si>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</si>
  <si>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</si>
  <si>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</si>
  <si>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</si>
  <si>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</si>
  <si>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</si>
  <si>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</si>
  <si>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</si>
  <si>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</si>
  <si>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</si>
  <si>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</si>
  <si>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</si>
  <si>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</si>
  <si>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</si>
  <si>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</si>
  <si>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</si>
  <si>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</si>
  <si>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</si>
  <si>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</si>
  <si>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</si>
  <si>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</si>
  <si>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</si>
  <si>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</si>
  <si>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</si>
  <si>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</si>
  <si>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</si>
  <si>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</si>
  <si>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</si>
  <si>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</si>
  <si>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</si>
  <si>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</si>
  <si>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</si>
  <si>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</si>
  <si>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</si>
  <si>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</si>
  <si>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</si>
  <si>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</si>
  <si>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</si>
  <si>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</si>
  <si>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</si>
  <si>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</si>
  <si>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</si>
  <si>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</si>
  <si>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</si>
  <si>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</si>
  <si>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</si>
  <si>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</si>
  <si>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</si>
  <si>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</si>
  <si>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</si>
  <si>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</si>
  <si>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</si>
  <si>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</si>
  <si>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</si>
  <si>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</si>
  <si>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</si>
  <si>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</si>
  <si>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</si>
  <si>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</si>
  <si>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</si>
  <si>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</si>
  <si>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</si>
  <si>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</si>
  <si>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</si>
  <si>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</si>
  <si>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</si>
  <si>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</si>
  <si>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</si>
  <si>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</si>
  <si>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</si>
  <si>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</si>
  <si>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</si>
  <si>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</si>
  <si>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</si>
  <si>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</si>
  <si>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</si>
  <si>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</si>
  <si>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</si>
  <si>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</si>
  <si>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</si>
  <si>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</si>
  <si>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</si>
  <si>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</si>
  <si>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</si>
  <si>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</si>
  <si>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</si>
  <si>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</si>
  <si>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</si>
  <si>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</si>
  <si>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</si>
  <si>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</si>
  <si>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</si>
  <si>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</si>
  <si>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</si>
  <si>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</si>
  <si>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</si>
  <si>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</si>
  <si>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</si>
  <si>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</si>
  <si>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</si>
  <si>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</si>
  <si>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</si>
  <si>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t>
  </si>
  <si>
    <t>地球環境局</t>
    <phoneticPr fontId="5"/>
  </si>
  <si>
    <t>地球温暖化対策課</t>
    <phoneticPr fontId="5"/>
  </si>
  <si>
    <t>1.地球温暖化対策の推進
1-2 国内における温室効果ガスの排出抑制</t>
    <phoneticPr fontId="5"/>
  </si>
  <si>
    <t>課長　土居　健太郎</t>
    <phoneticPr fontId="5"/>
  </si>
  <si>
    <t>HEMS活用による家庭のＣＯ２削減促進実証事業</t>
    <phoneticPr fontId="5"/>
  </si>
  <si>
    <t>特別会計に関する法律第85条第3項第1号ホ及び第3号
同法施行令第50条第７項第10号及び第９項第１号</t>
    <phoneticPr fontId="5"/>
  </si>
  <si>
    <t>京都議定書目標達成計画</t>
    <phoneticPr fontId="5"/>
  </si>
  <si>
    <t>-</t>
  </si>
  <si>
    <t>-</t>
    <phoneticPr fontId="5"/>
  </si>
  <si>
    <t>-</t>
    <phoneticPr fontId="5"/>
  </si>
  <si>
    <t>-</t>
    <phoneticPr fontId="5"/>
  </si>
  <si>
    <t>本数</t>
    <phoneticPr fontId="5"/>
  </si>
  <si>
    <t>分析したデータの世帯数</t>
    <phoneticPr fontId="5"/>
  </si>
  <si>
    <t>世帯数</t>
    <phoneticPr fontId="5"/>
  </si>
  <si>
    <t>‐</t>
  </si>
  <si>
    <t>成果物としてHEMS事業者等向けのマニュアルを作成しており、今後HEMS利用価値向上にの促進に活用していく。</t>
    <phoneticPr fontId="5"/>
  </si>
  <si>
    <t>-</t>
    <phoneticPr fontId="5"/>
  </si>
  <si>
    <t>０２４、０２６</t>
    <phoneticPr fontId="5"/>
  </si>
  <si>
    <t>A.凸版印刷株式会社</t>
    <phoneticPr fontId="5"/>
  </si>
  <si>
    <t>外注費</t>
    <rPh sb="0" eb="3">
      <t>ガイチュウヒ</t>
    </rPh>
    <phoneticPr fontId="3"/>
  </si>
  <si>
    <t>人件費</t>
    <rPh sb="0" eb="3">
      <t>ジンケンヒ</t>
    </rPh>
    <phoneticPr fontId="3"/>
  </si>
  <si>
    <t>その他</t>
    <rPh sb="2" eb="3">
      <t>ホカ</t>
    </rPh>
    <phoneticPr fontId="3"/>
  </si>
  <si>
    <t>モニターインセンティブ、データ収集、アンケート集計、実証システム運用、その他支援業務</t>
  </si>
  <si>
    <t>賃金、会議費、印刷製本費他</t>
    <rPh sb="0" eb="2">
      <t>チンギン</t>
    </rPh>
    <rPh sb="3" eb="6">
      <t>カイギヒ</t>
    </rPh>
    <rPh sb="7" eb="9">
      <t>インサツ</t>
    </rPh>
    <rPh sb="9" eb="11">
      <t>セイホン</t>
    </rPh>
    <rPh sb="11" eb="12">
      <t>ヒ</t>
    </rPh>
    <rPh sb="12" eb="13">
      <t>ホカ</t>
    </rPh>
    <phoneticPr fontId="3"/>
  </si>
  <si>
    <t>B.株式会社三菱総合研究所</t>
    <phoneticPr fontId="5"/>
  </si>
  <si>
    <t>事業費、一般管理費</t>
    <rPh sb="0" eb="3">
      <t>ジギョウヒ</t>
    </rPh>
    <rPh sb="4" eb="6">
      <t>イッパン</t>
    </rPh>
    <rPh sb="6" eb="9">
      <t>カンリヒ</t>
    </rPh>
    <phoneticPr fontId="3"/>
  </si>
  <si>
    <t>C.富士通株式会社</t>
    <phoneticPr fontId="5"/>
  </si>
  <si>
    <t>業務費</t>
    <rPh sb="0" eb="3">
      <t>ギョウムヒ</t>
    </rPh>
    <phoneticPr fontId="3"/>
  </si>
  <si>
    <t>実証システム運用・データ収集費</t>
    <rPh sb="0" eb="2">
      <t>ジッショウ</t>
    </rPh>
    <rPh sb="6" eb="8">
      <t>ウンヨウ</t>
    </rPh>
    <rPh sb="12" eb="14">
      <t>シュウシュウ</t>
    </rPh>
    <rPh sb="14" eb="15">
      <t>ヒ</t>
    </rPh>
    <phoneticPr fontId="3"/>
  </si>
  <si>
    <t>D.株式会社富士通総研</t>
    <phoneticPr fontId="5"/>
  </si>
  <si>
    <t>雑役務費</t>
    <rPh sb="0" eb="1">
      <t>ザツ</t>
    </rPh>
    <rPh sb="1" eb="3">
      <t>エキム</t>
    </rPh>
    <rPh sb="3" eb="4">
      <t>ヒ</t>
    </rPh>
    <phoneticPr fontId="3"/>
  </si>
  <si>
    <t>消耗品費</t>
    <rPh sb="0" eb="3">
      <t>ショウモウヒン</t>
    </rPh>
    <rPh sb="3" eb="4">
      <t>ヒ</t>
    </rPh>
    <phoneticPr fontId="3"/>
  </si>
  <si>
    <t>機器取り付け、サーバー管理等</t>
    <rPh sb="0" eb="2">
      <t>キキ</t>
    </rPh>
    <rPh sb="2" eb="3">
      <t>ト</t>
    </rPh>
    <rPh sb="4" eb="5">
      <t>ツ</t>
    </rPh>
    <rPh sb="11" eb="13">
      <t>カンリ</t>
    </rPh>
    <rPh sb="13" eb="14">
      <t>トウ</t>
    </rPh>
    <phoneticPr fontId="3"/>
  </si>
  <si>
    <t>実証用機器</t>
    <rPh sb="0" eb="2">
      <t>ジッショウ</t>
    </rPh>
    <rPh sb="2" eb="3">
      <t>ヨウ</t>
    </rPh>
    <rPh sb="3" eb="5">
      <t>キキ</t>
    </rPh>
    <phoneticPr fontId="3"/>
  </si>
  <si>
    <t>諸謝金、借料及び損料等</t>
    <rPh sb="0" eb="1">
      <t>ショ</t>
    </rPh>
    <rPh sb="1" eb="3">
      <t>シャキン</t>
    </rPh>
    <rPh sb="4" eb="6">
      <t>シャクリョウ</t>
    </rPh>
    <rPh sb="6" eb="7">
      <t>オヨ</t>
    </rPh>
    <rPh sb="8" eb="10">
      <t>ソンリョウ</t>
    </rPh>
    <rPh sb="10" eb="11">
      <t>トウ</t>
    </rPh>
    <phoneticPr fontId="3"/>
  </si>
  <si>
    <t>凸版印刷株式会社</t>
    <phoneticPr fontId="5"/>
  </si>
  <si>
    <t>ＨＥＭＳデータを用いたＣＯ２削減行動の評価方法及びＣＯ２削減行動を促進するインセンティブ付与の仕組みの検討、ＨＥＭＳ利用の価値向上のための調査事業検討会の運営</t>
    <phoneticPr fontId="5"/>
  </si>
  <si>
    <t>企画競争</t>
    <rPh sb="0" eb="2">
      <t>キカク</t>
    </rPh>
    <rPh sb="2" eb="4">
      <t>キョウソウ</t>
    </rPh>
    <phoneticPr fontId="3"/>
  </si>
  <si>
    <t>株式会社三菱総合研究所</t>
    <phoneticPr fontId="5"/>
  </si>
  <si>
    <t>調査計画策定・実施・検証、データ分析</t>
    <phoneticPr fontId="5"/>
  </si>
  <si>
    <t>富士通株式会社</t>
  </si>
  <si>
    <t>株式会社マクロミル</t>
    <rPh sb="0" eb="4">
      <t>カブシキガイシャ</t>
    </rPh>
    <phoneticPr fontId="3"/>
  </si>
  <si>
    <t>株式会社マーケッティング・サービス</t>
    <rPh sb="0" eb="4">
      <t>カブシキガイシャ</t>
    </rPh>
    <phoneticPr fontId="3"/>
  </si>
  <si>
    <t>株式会社ＮＴＴスマイルエナジー</t>
    <rPh sb="0" eb="4">
      <t>カブシキガイシャ</t>
    </rPh>
    <phoneticPr fontId="3"/>
  </si>
  <si>
    <t>株式会社ミサワホーム総合研究所</t>
    <rPh sb="0" eb="4">
      <t>カブシキガイシャ</t>
    </rPh>
    <rPh sb="10" eb="12">
      <t>ソウゴウ</t>
    </rPh>
    <rPh sb="12" eb="15">
      <t>ケンキュウジョ</t>
    </rPh>
    <phoneticPr fontId="3"/>
  </si>
  <si>
    <t>株式会社Ｓｃｉｅｎｔｉｆｉｃ Language</t>
    <rPh sb="0" eb="4">
      <t>カブシキガイシャ</t>
    </rPh>
    <phoneticPr fontId="3"/>
  </si>
  <si>
    <t>実証システム運用・データ収集費</t>
  </si>
  <si>
    <t>モニターインセンティブ、アンケートシステム構築及び運営</t>
    <rPh sb="21" eb="23">
      <t>コウチク</t>
    </rPh>
    <rPh sb="23" eb="24">
      <t>オヨ</t>
    </rPh>
    <rPh sb="25" eb="27">
      <t>ウンエイ</t>
    </rPh>
    <phoneticPr fontId="3"/>
  </si>
  <si>
    <t>モニター募集・設定、アンケート集計</t>
    <rPh sb="4" eb="6">
      <t>ボシュウ</t>
    </rPh>
    <rPh sb="7" eb="9">
      <t>セッテイ</t>
    </rPh>
    <rPh sb="15" eb="17">
      <t>シュウケイ</t>
    </rPh>
    <phoneticPr fontId="3"/>
  </si>
  <si>
    <t>ＨＥＭＳデータ収集</t>
    <rPh sb="7" eb="9">
      <t>シュウシュウ</t>
    </rPh>
    <phoneticPr fontId="3"/>
  </si>
  <si>
    <t>速記・議事録作成</t>
    <rPh sb="0" eb="2">
      <t>ソッキ</t>
    </rPh>
    <rPh sb="3" eb="6">
      <t>ギジロク</t>
    </rPh>
    <rPh sb="6" eb="8">
      <t>サクセイ</t>
    </rPh>
    <phoneticPr fontId="3"/>
  </si>
  <si>
    <t>－</t>
  </si>
  <si>
    <t>株式会社富士通総研</t>
    <rPh sb="4" eb="7">
      <t>フジツウ</t>
    </rPh>
    <rPh sb="7" eb="9">
      <t>ソウケン</t>
    </rPh>
    <phoneticPr fontId="3"/>
  </si>
  <si>
    <t>自動制御システム構築業務、ライフスタイルに合わせたアシスト制御手法検討業務、行動検出制御手法の開発業務</t>
  </si>
  <si>
    <t>CO2排出量が増加している家庭部門・業務部門では、実効性のある対策が急務であり、社会の課題・ニーズを的確に反映している。</t>
    <phoneticPr fontId="5"/>
  </si>
  <si>
    <t>集約した大量データの付加価値の検証を目的としており、国による実証と検証が必要である。</t>
    <phoneticPr fontId="5"/>
  </si>
  <si>
    <t>HEMSデータの利活用は、国として家庭部門における省CO2対策を促進するに当たって個人の生活を低炭素型に誘導するのに有効と考えられており、社会の課題・ニーズを踏まえ、優先度の高い事業である。</t>
    <rPh sb="8" eb="11">
      <t>リカツヨウ</t>
    </rPh>
    <rPh sb="17" eb="19">
      <t>カテイ</t>
    </rPh>
    <rPh sb="19" eb="21">
      <t>ブモン</t>
    </rPh>
    <rPh sb="58" eb="60">
      <t>ユウコウ</t>
    </rPh>
    <rPh sb="61" eb="62">
      <t>カンガ</t>
    </rPh>
    <phoneticPr fontId="5"/>
  </si>
  <si>
    <t>本事業は、広く公募をした上で企画競争によりその提案内容が最も優れた事業者と契約している。</t>
    <phoneticPr fontId="5"/>
  </si>
  <si>
    <t>費目・使途は事業目的に即し真に必要なものに限られている。</t>
    <phoneticPr fontId="5"/>
  </si>
  <si>
    <t>成果実績は、成果目標を達成しており、十分見合ったものとなっている。</t>
    <phoneticPr fontId="5"/>
  </si>
  <si>
    <t>ＨＥＭＳユーザーを調査対象とした事業であり、適宜有識者の助言を受けつつ実施していることから、実効性の高い手段で、効果的に実施できている。</t>
    <rPh sb="11" eb="13">
      <t>タイショウ</t>
    </rPh>
    <phoneticPr fontId="5"/>
  </si>
  <si>
    <t>活動実績は見込みに到達しており、十分見合ったものとなっている。</t>
    <phoneticPr fontId="5"/>
  </si>
  <si>
    <t>－</t>
    <phoneticPr fontId="5"/>
  </si>
  <si>
    <t>-</t>
    <phoneticPr fontId="5"/>
  </si>
  <si>
    <t>-</t>
    <phoneticPr fontId="5"/>
  </si>
  <si>
    <t>　　　　　　　　－</t>
    <phoneticPr fontId="5"/>
  </si>
  <si>
    <t>26年度限りの事業</t>
    <rPh sb="2" eb="4">
      <t>ネンド</t>
    </rPh>
    <rPh sb="4" eb="5">
      <t>カギ</t>
    </rPh>
    <rPh sb="7" eb="9">
      <t>ジギョウ</t>
    </rPh>
    <phoneticPr fontId="5"/>
  </si>
  <si>
    <t>（Ｘ．執行額）／（Y．分析したデータの世帯数）</t>
    <rPh sb="2" eb="4">
      <t>シッコウ</t>
    </rPh>
    <rPh sb="4" eb="5">
      <t>ガク</t>
    </rPh>
    <rPh sb="10" eb="12">
      <t>ブンセキ</t>
    </rPh>
    <rPh sb="18" eb="21">
      <t>セタイスウ</t>
    </rPh>
    <phoneticPr fontId="5"/>
  </si>
  <si>
    <t>百万円</t>
    <rPh sb="0" eb="1">
      <t>ヒャク</t>
    </rPh>
    <rPh sb="1" eb="3">
      <t>マンエン</t>
    </rPh>
    <phoneticPr fontId="5"/>
  </si>
  <si>
    <t>　　Ｘ/Ｙ</t>
    <phoneticPr fontId="5"/>
  </si>
  <si>
    <t>197百万円/1040世帯</t>
    <rPh sb="3" eb="4">
      <t>ヒャク</t>
    </rPh>
    <rPh sb="4" eb="6">
      <t>マンエン</t>
    </rPh>
    <rPh sb="11" eb="13">
      <t>セタイ</t>
    </rPh>
    <phoneticPr fontId="5"/>
  </si>
  <si>
    <t>133百万円/502世帯</t>
    <rPh sb="3" eb="4">
      <t>ヒャク</t>
    </rPh>
    <rPh sb="4" eb="6">
      <t>マンエン</t>
    </rPh>
    <rPh sb="10" eb="12">
      <t>セタイ</t>
    </rPh>
    <phoneticPr fontId="5"/>
  </si>
  <si>
    <t>147百万円/707世帯</t>
    <rPh sb="3" eb="4">
      <t>ヒャク</t>
    </rPh>
    <rPh sb="4" eb="6">
      <t>マンエン</t>
    </rPh>
    <rPh sb="10" eb="12">
      <t>セタイ</t>
    </rPh>
    <phoneticPr fontId="5"/>
  </si>
  <si>
    <t>中長期的に持続可能な低炭素社会を構築するためにも、2013年に1990年比で約６割の増加となっている家庭部門への対策となる本事業の実施は重要であるが、平成２４、２５年度の執行状況等を精緻に検証しつつ、予算の範囲内で、効率的・効果的に成果が得られるよう事業の実施に努めた。</t>
    <phoneticPr fontId="5"/>
  </si>
  <si>
    <t>平成２６年度事業の執行状況について、予算の範囲内で、効率的・効果的に成果が得られた。</t>
    <rPh sb="0" eb="2">
      <t>ヘイセイ</t>
    </rPh>
    <rPh sb="4" eb="6">
      <t>ネンド</t>
    </rPh>
    <rPh sb="6" eb="8">
      <t>ジギョウ</t>
    </rPh>
    <rPh sb="9" eb="11">
      <t>シッコウ</t>
    </rPh>
    <rPh sb="11" eb="13">
      <t>ジョウキョウ</t>
    </rPh>
    <rPh sb="18" eb="20">
      <t>ヨサン</t>
    </rPh>
    <phoneticPr fontId="5"/>
  </si>
  <si>
    <t>新２４－０４１，新２４ー０４６</t>
    <rPh sb="0" eb="1">
      <t>シン</t>
    </rPh>
    <phoneticPr fontId="5"/>
  </si>
  <si>
    <t>新２４－０１６、新２４－０１８</t>
    <rPh sb="8" eb="9">
      <t>シン</t>
    </rPh>
    <phoneticPr fontId="5"/>
  </si>
  <si>
    <t>０２１、０２３</t>
    <phoneticPr fontId="5"/>
  </si>
  <si>
    <t>当初見込んでいた世帯数以上の分析ができており、単位あたりコストの水準は妥当である。</t>
    <rPh sb="0" eb="2">
      <t>トウショ</t>
    </rPh>
    <rPh sb="2" eb="4">
      <t>ミコ</t>
    </rPh>
    <rPh sb="8" eb="11">
      <t>セタイスウ</t>
    </rPh>
    <rPh sb="11" eb="13">
      <t>イジョウ</t>
    </rPh>
    <rPh sb="14" eb="16">
      <t>ブンセキ</t>
    </rPh>
    <rPh sb="23" eb="25">
      <t>タンイ</t>
    </rPh>
    <rPh sb="32" eb="34">
      <t>スイジュン</t>
    </rPh>
    <rPh sb="35" eb="37">
      <t>ダトウ</t>
    </rPh>
    <phoneticPr fontId="5"/>
  </si>
  <si>
    <t>マニュアルの本数</t>
    <phoneticPr fontId="5"/>
  </si>
  <si>
    <t>－</t>
    <phoneticPr fontId="5"/>
  </si>
  <si>
    <t>関係者との報告・連絡の徹底を図るなど、効率化に向けた工夫を実施している。</t>
    <phoneticPr fontId="5"/>
  </si>
  <si>
    <t>調査計画策定・実施・検証、データ分析</t>
    <phoneticPr fontId="5"/>
  </si>
  <si>
    <t>事業の取り纏め、委員会運営等</t>
    <rPh sb="0" eb="2">
      <t>ジギョウ</t>
    </rPh>
    <rPh sb="3" eb="4">
      <t>ト</t>
    </rPh>
    <rPh sb="5" eb="6">
      <t>マト</t>
    </rPh>
    <rPh sb="8" eb="11">
      <t>イインカイ</t>
    </rPh>
    <rPh sb="11" eb="13">
      <t>ウンエイ</t>
    </rPh>
    <rPh sb="13" eb="14">
      <t>トウ</t>
    </rPh>
    <phoneticPr fontId="5"/>
  </si>
  <si>
    <t>調査計画策定・実施・検証、データ分析</t>
    <phoneticPr fontId="5"/>
  </si>
  <si>
    <t>企画競争</t>
    <rPh sb="0" eb="2">
      <t>キカク</t>
    </rPh>
    <rPh sb="2" eb="4">
      <t>キョウソウ</t>
    </rPh>
    <phoneticPr fontId="5"/>
  </si>
  <si>
    <t>随意契約</t>
    <rPh sb="0" eb="2">
      <t>ズイイ</t>
    </rPh>
    <rPh sb="2" eb="4">
      <t>ケイヤク</t>
    </rPh>
    <phoneticPr fontId="5"/>
  </si>
  <si>
    <t>１．HEMS活用によるCO2削減ポイント構築推進事業
　地域や世帯属性、機器構成等のバランスを考慮して、全国から収集したHEMSによる取得データに基づく属性別削減ポテンシャルの分析を行うとともに、外部での利活用のために安全にデータを提供するデータベースを構築する。また、家庭におけるCO2削減努力に応じたポイント付与等の、インセンティブによる家庭でのCO2削減スキームの効果について調査・実証を行うとともに、CO2削減ポイントの試行を通じてインセンティブの原資を獲得する自立的なスキームの実現可能性の検討を行う。
２．家庭における低炭素化サポートシステム普及促進実証事業
　家庭内の複数の家電や住設機器をユーザーの要求に応じて管理・自動操作できるよう高機能化したHEMS（低炭素化サポートシステム）を構築し、負担無く継続的な省エネを実施するためのシステムに求められる要件について整理するとともに、世帯属性（家族構成・ライフスタイル等）毎に異なる適切なアドバイスや機器の自動制御方法等について検討を行う。</t>
    <phoneticPr fontId="5"/>
  </si>
  <si>
    <t>本事業では、HEMS（低炭素化サポートシステム）設置世帯の大量のデータを利活用することで、CO2削減ポイント等の継続的なインセンティブを自立的に設けるモデルの早期構築を行うとともに、各家庭のライフスタイルに合わせたCO2削減・省エネ行動をサポートするシステムを構築し、家庭における低炭素なライフスタイルの変革を促す。</t>
    <phoneticPr fontId="5"/>
  </si>
  <si>
    <t>tCO2/年</t>
    <rPh sb="5" eb="6">
      <t>ネン</t>
    </rPh>
    <phoneticPr fontId="5"/>
  </si>
  <si>
    <t>本事業において、実証したシステムで得られたCO2削減量。</t>
    <rPh sb="0" eb="1">
      <t>ホン</t>
    </rPh>
    <rPh sb="1" eb="3">
      <t>ジギョウ</t>
    </rPh>
    <rPh sb="8" eb="10">
      <t>ジッショウ</t>
    </rPh>
    <rPh sb="17" eb="18">
      <t>エ</t>
    </rPh>
    <rPh sb="24" eb="26">
      <t>サクゲン</t>
    </rPh>
    <rPh sb="26" eb="27">
      <t>リョウ</t>
    </rPh>
    <phoneticPr fontId="5"/>
  </si>
  <si>
    <t>CO2削減量（見込み）</t>
    <rPh sb="3" eb="6">
      <t>サクゲンリョウ</t>
    </rPh>
    <rPh sb="7" eb="9">
      <t>ミコ</t>
    </rPh>
    <phoneticPr fontId="5"/>
  </si>
  <si>
    <t>-</t>
    <phoneticPr fontId="5"/>
  </si>
  <si>
    <t>本事業において、分析した結果や構築したシステムについて纏めたマニュアルが作成され、事業者がＨＥＭＳデータを利活用した事業を検討する上での手引きとする。</t>
    <rPh sb="0" eb="1">
      <t>ホン</t>
    </rPh>
    <rPh sb="1" eb="3">
      <t>ジギョウ</t>
    </rPh>
    <rPh sb="8" eb="10">
      <t>ブンセキ</t>
    </rPh>
    <rPh sb="12" eb="14">
      <t>ケッカ</t>
    </rPh>
    <rPh sb="15" eb="17">
      <t>コウチク</t>
    </rPh>
    <rPh sb="27" eb="28">
      <t>マト</t>
    </rPh>
    <rPh sb="36" eb="38">
      <t>サクセイ</t>
    </rPh>
    <rPh sb="41" eb="44">
      <t>ジギョウシャ</t>
    </rPh>
    <rPh sb="53" eb="54">
      <t>リ</t>
    </rPh>
    <rPh sb="54" eb="56">
      <t>カツヨウ</t>
    </rPh>
    <rPh sb="58" eb="60">
      <t>ジギョウ</t>
    </rPh>
    <rPh sb="61" eb="63">
      <t>ケントウ</t>
    </rPh>
    <rPh sb="65" eb="66">
      <t>ウエ</t>
    </rPh>
    <rPh sb="68" eb="70">
      <t>テビ</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</si>
</sst>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0" borderId="42"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165100</xdr:colOff>
      <xdr:row>139</xdr:row>
      <xdr:rowOff>241300</xdr:rowOff>
    </xdr:from>
    <xdr:to>
      <xdr:col>16</xdr:col>
      <xdr:colOff>92562</xdr:colOff>
      <xdr:row>141</xdr:row>
      <xdr:rowOff>67023</xdr:rowOff>
    </xdr:to>
    <xdr:sp macro="" textlink="">
      <xdr:nvSpPr>
        <xdr:cNvPr id="5" name="正方形/長方形 4"/>
        <xdr:cNvSpPr/>
      </xdr:nvSpPr>
      <xdr:spPr>
        <a:xfrm>
          <a:off x="1587500" y="31496000"/>
          <a:ext cx="1756262" cy="5369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１４７百万円</a:t>
          </a:r>
        </a:p>
      </xdr:txBody>
    </xdr:sp>
    <xdr:clientData/>
  </xdr:twoCellAnchor>
  <xdr:twoCellAnchor>
    <xdr:from>
      <xdr:col>11</xdr:col>
      <xdr:colOff>62259</xdr:colOff>
      <xdr:row>141</xdr:row>
      <xdr:rowOff>81910</xdr:rowOff>
    </xdr:from>
    <xdr:to>
      <xdr:col>11</xdr:col>
      <xdr:colOff>62259</xdr:colOff>
      <xdr:row>162</xdr:row>
      <xdr:rowOff>30309</xdr:rowOff>
    </xdr:to>
    <xdr:cxnSp macro="">
      <xdr:nvCxnSpPr>
        <xdr:cNvPr id="6" name="直線コネクタ 5"/>
        <xdr:cNvCxnSpPr/>
      </xdr:nvCxnSpPr>
      <xdr:spPr>
        <a:xfrm>
          <a:off x="2297459" y="32047810"/>
          <a:ext cx="0" cy="7415999"/>
        </a:xfrm>
        <a:prstGeom prst="line">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80025</xdr:colOff>
      <xdr:row>145</xdr:row>
      <xdr:rowOff>287853</xdr:rowOff>
    </xdr:from>
    <xdr:to>
      <xdr:col>18</xdr:col>
      <xdr:colOff>106880</xdr:colOff>
      <xdr:row>146</xdr:row>
      <xdr:rowOff>207970</xdr:rowOff>
    </xdr:to>
    <xdr:sp macro="" textlink="">
      <xdr:nvSpPr>
        <xdr:cNvPr id="7" name="テキスト ボックス 6"/>
        <xdr:cNvSpPr txBox="1"/>
      </xdr:nvSpPr>
      <xdr:spPr>
        <a:xfrm>
          <a:off x="2508900" y="33875384"/>
          <a:ext cx="1241293" cy="277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企画競争・委託</a:t>
          </a:r>
          <a:r>
            <a:rPr kumimoji="1" lang="en-US" altLang="ja-JP" sz="1100"/>
            <a:t>】</a:t>
          </a:r>
          <a:endParaRPr kumimoji="1" lang="ja-JP" altLang="en-US" sz="1100"/>
        </a:p>
      </xdr:txBody>
    </xdr:sp>
    <xdr:clientData/>
  </xdr:twoCellAnchor>
  <xdr:twoCellAnchor>
    <xdr:from>
      <xdr:col>22</xdr:col>
      <xdr:colOff>132409</xdr:colOff>
      <xdr:row>146</xdr:row>
      <xdr:rowOff>244202</xdr:rowOff>
    </xdr:from>
    <xdr:to>
      <xdr:col>49</xdr:col>
      <xdr:colOff>283441</xdr:colOff>
      <xdr:row>149</xdr:row>
      <xdr:rowOff>108640</xdr:rowOff>
    </xdr:to>
    <xdr:sp macro="" textlink="">
      <xdr:nvSpPr>
        <xdr:cNvPr id="8" name="大かっこ 7"/>
        <xdr:cNvSpPr/>
      </xdr:nvSpPr>
      <xdr:spPr>
        <a:xfrm>
          <a:off x="4585347" y="34188921"/>
          <a:ext cx="5616000" cy="936000"/>
        </a:xfrm>
        <a:prstGeom prst="bracketPair">
          <a:avLst>
            <a:gd name="adj" fmla="val 8327"/>
          </a:avLst>
        </a:prstGeom>
      </xdr:spPr>
      <xdr:style>
        <a:lnRef idx="1">
          <a:schemeClr val="dk1"/>
        </a:lnRef>
        <a:fillRef idx="0">
          <a:schemeClr val="dk1"/>
        </a:fillRef>
        <a:effectRef idx="0">
          <a:schemeClr val="dk1"/>
        </a:effectRef>
        <a:fontRef idx="minor">
          <a:schemeClr val="tx1"/>
        </a:fontRef>
      </xdr:style>
      <xdr:txBody>
        <a:bodyPr vertOverflow="clip" horzOverflow="clip" wrap="square" lIns="36000" rIns="36000" rtlCol="0" anchor="t">
          <a:noAutofit/>
        </a:bodyPr>
        <a:lstStyle/>
        <a:p>
          <a:pPr algn="l"/>
          <a:r>
            <a:rPr kumimoji="1" lang="en-US" altLang="ja-JP" sz="1050"/>
            <a:t>【</a:t>
          </a:r>
          <a:r>
            <a:rPr kumimoji="1" lang="ja-JP" altLang="en-US" sz="1050"/>
            <a:t>業務内容</a:t>
          </a:r>
          <a:r>
            <a:rPr kumimoji="1" lang="en-US" altLang="ja-JP" sz="1050"/>
            <a:t>】</a:t>
          </a:r>
        </a:p>
        <a:p>
          <a:pPr algn="l"/>
          <a:r>
            <a:rPr kumimoji="1" lang="ja-JP" altLang="en-US" sz="1050">
              <a:latin typeface="ＭＳ Ｐゴシック" panose="020B0600070205080204" pitchFamily="50" charset="-128"/>
              <a:ea typeface="ＭＳ Ｐゴシック" panose="020B0600070205080204" pitchFamily="50" charset="-128"/>
            </a:rPr>
            <a:t>○ＨＥＭＳデータを用いた</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ＣＯ２削減行動の評価方法の検討</a:t>
          </a:r>
          <a:endParaRPr kumimoji="1" lang="en-US" altLang="ja-JP" sz="1050">
            <a:latin typeface="ＭＳ Ｐゴシック" panose="020B0600070205080204" pitchFamily="50" charset="-128"/>
            <a:ea typeface="ＭＳ Ｐゴシック" panose="020B0600070205080204" pitchFamily="50" charset="-128"/>
          </a:endParaRPr>
        </a:p>
        <a:p>
          <a:pPr algn="l"/>
          <a:r>
            <a:rPr kumimoji="1" lang="ja-JP" altLang="en-US" sz="1050">
              <a:latin typeface="ＭＳ Ｐゴシック" panose="020B0600070205080204" pitchFamily="50" charset="-128"/>
              <a:ea typeface="ＭＳ Ｐゴシック" panose="020B0600070205080204" pitchFamily="50" charset="-128"/>
            </a:rPr>
            <a:t>○ＨＥＭＳデータを活用した</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ＣＯ２削減行動</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を促進するインセンティブ付与の仕組みの</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検討</a:t>
          </a:r>
          <a:endParaRPr kumimoji="1" lang="en-US" altLang="ja-JP" sz="1050">
            <a:latin typeface="ＭＳ Ｐゴシック" panose="020B0600070205080204" pitchFamily="50" charset="-128"/>
            <a:ea typeface="ＭＳ Ｐゴシック" panose="020B0600070205080204" pitchFamily="50" charset="-128"/>
          </a:endParaRPr>
        </a:p>
        <a:p>
          <a:pPr algn="l"/>
          <a:r>
            <a:rPr kumimoji="1" lang="ja-JP" altLang="en-US" sz="1050">
              <a:latin typeface="ＭＳ Ｐゴシック" panose="020B0600070205080204" pitchFamily="50" charset="-128"/>
              <a:ea typeface="ＭＳ Ｐゴシック" panose="020B0600070205080204" pitchFamily="50" charset="-128"/>
            </a:rPr>
            <a:t>○ＨＥＭＳ利用の価値向上のための調査事業検討会の運営</a:t>
          </a:r>
        </a:p>
      </xdr:txBody>
    </xdr:sp>
    <xdr:clientData/>
  </xdr:twoCellAnchor>
  <xdr:twoCellAnchor>
    <xdr:from>
      <xdr:col>22</xdr:col>
      <xdr:colOff>132409</xdr:colOff>
      <xdr:row>149</xdr:row>
      <xdr:rowOff>187792</xdr:rowOff>
    </xdr:from>
    <xdr:to>
      <xdr:col>40</xdr:col>
      <xdr:colOff>190500</xdr:colOff>
      <xdr:row>150</xdr:row>
      <xdr:rowOff>154604</xdr:rowOff>
    </xdr:to>
    <xdr:sp macro="" textlink="">
      <xdr:nvSpPr>
        <xdr:cNvPr id="10" name="大かっこ 9"/>
        <xdr:cNvSpPr/>
      </xdr:nvSpPr>
      <xdr:spPr>
        <a:xfrm>
          <a:off x="4585347" y="35204073"/>
          <a:ext cx="3701403" cy="324000"/>
        </a:xfrm>
        <a:prstGeom prst="bracketPair">
          <a:avLst>
            <a:gd name="adj" fmla="val 8327"/>
          </a:avLst>
        </a:prstGeom>
      </xdr:spPr>
      <xdr:style>
        <a:lnRef idx="1">
          <a:schemeClr val="dk1"/>
        </a:lnRef>
        <a:fillRef idx="0">
          <a:schemeClr val="dk1"/>
        </a:fillRef>
        <a:effectRef idx="0">
          <a:schemeClr val="dk1"/>
        </a:effectRef>
        <a:fontRef idx="minor">
          <a:schemeClr val="tx1"/>
        </a:fontRef>
      </xdr:style>
      <xdr:txBody>
        <a:bodyPr vertOverflow="clip" horzOverflow="clip" lIns="36000" rIns="36000" rtlCol="0" anchor="t"/>
        <a:lstStyle/>
        <a:p>
          <a:pPr algn="l"/>
          <a:r>
            <a:rPr kumimoji="1" lang="ja-JP" altLang="ja-JP" sz="1050">
              <a:solidFill>
                <a:schemeClr val="tx1"/>
              </a:solidFill>
              <a:effectLst/>
              <a:latin typeface="+mn-lt"/>
              <a:ea typeface="+mn-ea"/>
              <a:cs typeface="+mn-cs"/>
            </a:rPr>
            <a:t>○</a:t>
          </a:r>
          <a:r>
            <a:rPr kumimoji="1" lang="ja-JP" altLang="en-US" sz="1050"/>
            <a:t>調査計画策定・実施・検証、データ分析</a:t>
          </a:r>
        </a:p>
      </xdr:txBody>
    </xdr:sp>
    <xdr:clientData/>
  </xdr:twoCellAnchor>
  <xdr:twoCellAnchor>
    <xdr:from>
      <xdr:col>12</xdr:col>
      <xdr:colOff>120119</xdr:colOff>
      <xdr:row>146</xdr:row>
      <xdr:rowOff>240185</xdr:rowOff>
    </xdr:from>
    <xdr:to>
      <xdr:col>22</xdr:col>
      <xdr:colOff>40056</xdr:colOff>
      <xdr:row>150</xdr:row>
      <xdr:rowOff>287435</xdr:rowOff>
    </xdr:to>
    <xdr:sp macro="" textlink="">
      <xdr:nvSpPr>
        <xdr:cNvPr id="12" name="正方形/長方形 11"/>
        <xdr:cNvSpPr/>
      </xdr:nvSpPr>
      <xdr:spPr>
        <a:xfrm>
          <a:off x="2548994" y="34184904"/>
          <a:ext cx="1944000" cy="147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oAutofit/>
        </a:bodyPr>
        <a:lstStyle/>
        <a:p>
          <a:pPr algn="l"/>
          <a:r>
            <a:rPr kumimoji="1" lang="ja-JP" altLang="en-US" sz="1100">
              <a:solidFill>
                <a:sysClr val="windowText" lastClr="000000"/>
              </a:solidFill>
            </a:rPr>
            <a:t>　Ａ．凸版印刷（株）</a:t>
          </a:r>
          <a:endParaRPr kumimoji="1" lang="en-US" altLang="ja-JP" sz="1100">
            <a:solidFill>
              <a:sysClr val="windowText" lastClr="000000"/>
            </a:solidFill>
          </a:endParaRPr>
        </a:p>
        <a:p>
          <a:pPr algn="l"/>
          <a:r>
            <a:rPr kumimoji="1" lang="ja-JP" altLang="en-US" sz="1100">
              <a:solidFill>
                <a:sysClr val="windowText" lastClr="000000"/>
              </a:solidFill>
            </a:rPr>
            <a:t>　　　　６９百万円</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共同実施：</a:t>
          </a:r>
          <a:endParaRPr kumimoji="1" lang="en-US" altLang="ja-JP" sz="1100">
            <a:solidFill>
              <a:sysClr val="windowText" lastClr="000000"/>
            </a:solidFill>
          </a:endParaRPr>
        </a:p>
        <a:p>
          <a:pPr algn="l"/>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Ｂ．（株）三菱総合研究所</a:t>
          </a:r>
          <a:endParaRPr lang="ja-JP" altLang="ja-JP">
            <a:solidFill>
              <a:sysClr val="windowText" lastClr="000000"/>
            </a:solidFill>
            <a:effectLst/>
          </a:endParaRPr>
        </a:p>
        <a:p>
          <a:pPr algn="l"/>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２５百万円</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17</xdr:col>
      <xdr:colOff>80088</xdr:colOff>
      <xdr:row>150</xdr:row>
      <xdr:rowOff>287435</xdr:rowOff>
    </xdr:from>
    <xdr:to>
      <xdr:col>17</xdr:col>
      <xdr:colOff>80088</xdr:colOff>
      <xdr:row>152</xdr:row>
      <xdr:rowOff>154781</xdr:rowOff>
    </xdr:to>
    <xdr:cxnSp macro="">
      <xdr:nvCxnSpPr>
        <xdr:cNvPr id="13" name="直線コネクタ 12"/>
        <xdr:cNvCxnSpPr>
          <a:endCxn id="12" idx="2"/>
        </xdr:cNvCxnSpPr>
      </xdr:nvCxnSpPr>
      <xdr:spPr bwMode="auto">
        <a:xfrm flipH="1" flipV="1">
          <a:off x="3520994" y="35660904"/>
          <a:ext cx="0" cy="5817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156924</xdr:colOff>
      <xdr:row>150</xdr:row>
      <xdr:rowOff>251873</xdr:rowOff>
    </xdr:from>
    <xdr:to>
      <xdr:col>32</xdr:col>
      <xdr:colOff>40862</xdr:colOff>
      <xdr:row>151</xdr:row>
      <xdr:rowOff>164846</xdr:rowOff>
    </xdr:to>
    <xdr:sp macro="" textlink="">
      <xdr:nvSpPr>
        <xdr:cNvPr id="14" name="テキスト ボックス 13"/>
        <xdr:cNvSpPr txBox="1"/>
      </xdr:nvSpPr>
      <xdr:spPr bwMode="auto">
        <a:xfrm>
          <a:off x="4609862" y="35625342"/>
          <a:ext cx="1908000" cy="270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外注・随意契約</a:t>
          </a:r>
          <a:r>
            <a:rPr kumimoji="1" lang="en-US" altLang="ja-JP" sz="1100"/>
            <a:t>】</a:t>
          </a:r>
          <a:endParaRPr kumimoji="1" lang="ja-JP" altLang="en-US" sz="1100"/>
        </a:p>
      </xdr:txBody>
    </xdr:sp>
    <xdr:clientData/>
  </xdr:twoCellAnchor>
  <xdr:twoCellAnchor>
    <xdr:from>
      <xdr:col>24</xdr:col>
      <xdr:colOff>184955</xdr:colOff>
      <xdr:row>151</xdr:row>
      <xdr:rowOff>225320</xdr:rowOff>
    </xdr:from>
    <xdr:to>
      <xdr:col>32</xdr:col>
      <xdr:colOff>55553</xdr:colOff>
      <xdr:row>153</xdr:row>
      <xdr:rowOff>66148</xdr:rowOff>
    </xdr:to>
    <xdr:sp macro="" textlink="">
      <xdr:nvSpPr>
        <xdr:cNvPr id="15" name="正方形/長方形 14"/>
        <xdr:cNvSpPr/>
      </xdr:nvSpPr>
      <xdr:spPr>
        <a:xfrm>
          <a:off x="5042705" y="35955976"/>
          <a:ext cx="1489848" cy="5552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oAutofit/>
        </a:bodyPr>
        <a:lstStyle/>
        <a:p>
          <a:pPr algn="ctr"/>
          <a:r>
            <a:rPr kumimoji="1" lang="ja-JP" altLang="en-US" sz="1100">
              <a:solidFill>
                <a:sysClr val="windowText" lastClr="000000"/>
              </a:solidFill>
            </a:rPr>
            <a:t>Ｃ．　各外注先（６社）</a:t>
          </a:r>
          <a:endParaRPr kumimoji="1" lang="en-US" altLang="ja-JP" sz="1100">
            <a:solidFill>
              <a:sysClr val="windowText" lastClr="000000"/>
            </a:solidFill>
          </a:endParaRPr>
        </a:p>
        <a:p>
          <a:pPr algn="ctr"/>
          <a:r>
            <a:rPr kumimoji="1" lang="ja-JP" altLang="en-US" sz="1100">
              <a:solidFill>
                <a:sysClr val="windowText" lastClr="000000"/>
              </a:solidFill>
            </a:rPr>
            <a:t>４３百万円</a:t>
          </a:r>
          <a:r>
            <a:rPr kumimoji="1" lang="ja-JP" altLang="en-US" sz="1000">
              <a:solidFill>
                <a:sysClr val="windowText" lastClr="000000"/>
              </a:solidFill>
            </a:rPr>
            <a:t>　</a:t>
          </a:r>
        </a:p>
      </xdr:txBody>
    </xdr:sp>
    <xdr:clientData/>
  </xdr:twoCellAnchor>
  <xdr:twoCellAnchor>
    <xdr:from>
      <xdr:col>17</xdr:col>
      <xdr:colOff>82710</xdr:colOff>
      <xdr:row>152</xdr:row>
      <xdr:rowOff>154781</xdr:rowOff>
    </xdr:from>
    <xdr:to>
      <xdr:col>24</xdr:col>
      <xdr:colOff>177866</xdr:colOff>
      <xdr:row>152</xdr:row>
      <xdr:rowOff>154781</xdr:rowOff>
    </xdr:to>
    <xdr:cxnSp macro="">
      <xdr:nvCxnSpPr>
        <xdr:cNvPr id="17" name="直線コネクタ 16"/>
        <xdr:cNvCxnSpPr/>
      </xdr:nvCxnSpPr>
      <xdr:spPr>
        <a:xfrm>
          <a:off x="3523616" y="36242625"/>
          <a:ext cx="1512000"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158749</xdr:colOff>
      <xdr:row>151</xdr:row>
      <xdr:rowOff>140161</xdr:rowOff>
    </xdr:from>
    <xdr:to>
      <xdr:col>42</xdr:col>
      <xdr:colOff>119062</xdr:colOff>
      <xdr:row>153</xdr:row>
      <xdr:rowOff>321463</xdr:rowOff>
    </xdr:to>
    <xdr:sp macro="" textlink="">
      <xdr:nvSpPr>
        <xdr:cNvPr id="18" name="大かっこ 17"/>
        <xdr:cNvSpPr/>
      </xdr:nvSpPr>
      <xdr:spPr>
        <a:xfrm>
          <a:off x="6635749" y="35870817"/>
          <a:ext cx="1984376" cy="895677"/>
        </a:xfrm>
        <a:prstGeom prst="bracketPair">
          <a:avLst>
            <a:gd name="adj" fmla="val 8327"/>
          </a:avLst>
        </a:prstGeom>
      </xdr:spPr>
      <xdr:style>
        <a:lnRef idx="1">
          <a:schemeClr val="dk1"/>
        </a:lnRef>
        <a:fillRef idx="0">
          <a:schemeClr val="dk1"/>
        </a:fillRef>
        <a:effectRef idx="0">
          <a:schemeClr val="dk1"/>
        </a:effectRef>
        <a:fontRef idx="minor">
          <a:schemeClr val="tx1"/>
        </a:fontRef>
      </xdr:style>
      <xdr:txBody>
        <a:bodyPr vertOverflow="clip" horzOverflow="clip" lIns="36000" rIns="36000" rtlCol="0" anchor="t"/>
        <a:lstStyle/>
        <a:p>
          <a:pPr algn="l"/>
          <a:r>
            <a:rPr kumimoji="1" lang="ja-JP" altLang="en-US" sz="1000"/>
            <a:t>◯モニターインセンティブ</a:t>
          </a:r>
          <a:endParaRPr kumimoji="1" lang="en-US" altLang="ja-JP" sz="1000"/>
        </a:p>
        <a:p>
          <a:pPr algn="l"/>
          <a:r>
            <a:rPr kumimoji="1" lang="ja-JP" altLang="en-US" sz="1000"/>
            <a:t>◯データ収集</a:t>
          </a:r>
          <a:endParaRPr kumimoji="1" lang="en-US" altLang="ja-JP" sz="1000"/>
        </a:p>
        <a:p>
          <a:pPr algn="l"/>
          <a:r>
            <a:rPr kumimoji="1" lang="ja-JP" altLang="en-US" sz="1000"/>
            <a:t>◯アンケート集計</a:t>
          </a:r>
          <a:endParaRPr kumimoji="1" lang="en-US" altLang="ja-JP" sz="1000"/>
        </a:p>
        <a:p>
          <a:pPr algn="l"/>
          <a:r>
            <a:rPr kumimoji="1" lang="ja-JP" altLang="en-US" sz="1000"/>
            <a:t>◯実証システム運用</a:t>
          </a:r>
          <a:endParaRPr kumimoji="1" lang="en-US" altLang="ja-JP" sz="1000"/>
        </a:p>
        <a:p>
          <a:pPr algn="l"/>
          <a:r>
            <a:rPr kumimoji="1" lang="ja-JP" altLang="en-US" sz="1000"/>
            <a:t>◯その他支援業務</a:t>
          </a:r>
        </a:p>
      </xdr:txBody>
    </xdr:sp>
    <xdr:clientData/>
  </xdr:twoCellAnchor>
  <xdr:twoCellAnchor>
    <xdr:from>
      <xdr:col>11</xdr:col>
      <xdr:colOff>54067</xdr:colOff>
      <xdr:row>147</xdr:row>
      <xdr:rowOff>149859</xdr:rowOff>
    </xdr:from>
    <xdr:to>
      <xdr:col>12</xdr:col>
      <xdr:colOff>103661</xdr:colOff>
      <xdr:row>147</xdr:row>
      <xdr:rowOff>149859</xdr:rowOff>
    </xdr:to>
    <xdr:cxnSp macro="">
      <xdr:nvCxnSpPr>
        <xdr:cNvPr id="19" name="直線矢印コネクタ 18"/>
        <xdr:cNvCxnSpPr/>
      </xdr:nvCxnSpPr>
      <xdr:spPr>
        <a:xfrm>
          <a:off x="2280536" y="34451765"/>
          <a:ext cx="252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133902</xdr:colOff>
      <xdr:row>141</xdr:row>
      <xdr:rowOff>309807</xdr:rowOff>
    </xdr:from>
    <xdr:to>
      <xdr:col>47</xdr:col>
      <xdr:colOff>130968</xdr:colOff>
      <xdr:row>145</xdr:row>
      <xdr:rowOff>345281</xdr:rowOff>
    </xdr:to>
    <xdr:sp macro="" textlink="">
      <xdr:nvSpPr>
        <xdr:cNvPr id="20" name="大かっこ 19"/>
        <xdr:cNvSpPr/>
      </xdr:nvSpPr>
      <xdr:spPr>
        <a:xfrm>
          <a:off x="2360371" y="31575620"/>
          <a:ext cx="7283691" cy="1464224"/>
        </a:xfrm>
        <a:prstGeom prst="bracketPair">
          <a:avLst>
            <a:gd name="adj" fmla="val 8327"/>
          </a:avLst>
        </a:prstGeom>
      </xdr:spPr>
      <xdr:style>
        <a:lnRef idx="1">
          <a:schemeClr val="dk1"/>
        </a:lnRef>
        <a:fillRef idx="0">
          <a:schemeClr val="dk1"/>
        </a:fillRef>
        <a:effectRef idx="0">
          <a:schemeClr val="dk1"/>
        </a:effectRef>
        <a:fontRef idx="minor">
          <a:schemeClr val="tx1"/>
        </a:fontRef>
      </xdr:style>
      <xdr:txBody>
        <a:bodyPr vertOverflow="clip" horzOverflow="clip" wrap="square" lIns="36000" rIns="36000" rtlCol="0" anchor="t">
          <a:noAutofit/>
        </a:bodyPr>
        <a:lstStyle/>
        <a:p>
          <a:pPr algn="l"/>
          <a:r>
            <a:rPr kumimoji="1" lang="ja-JP" altLang="en-US" sz="1050">
              <a:latin typeface="ＭＳ Ｐゴシック" panose="020B0600070205080204" pitchFamily="50" charset="-128"/>
              <a:ea typeface="ＭＳ Ｐゴシック" panose="020B0600070205080204" pitchFamily="50" charset="-128"/>
            </a:rPr>
            <a:t>１．</a:t>
          </a:r>
          <a:r>
            <a:rPr kumimoji="1" lang="en-US" altLang="ja-JP" sz="1050">
              <a:latin typeface="ＭＳ Ｐゴシック" panose="020B0600070205080204" pitchFamily="50" charset="-128"/>
              <a:ea typeface="ＭＳ Ｐゴシック" panose="020B0600070205080204" pitchFamily="50" charset="-128"/>
            </a:rPr>
            <a:t>HEMS</a:t>
          </a:r>
          <a:r>
            <a:rPr kumimoji="1" lang="ja-JP" altLang="en-US" sz="1050">
              <a:latin typeface="ＭＳ Ｐゴシック" panose="020B0600070205080204" pitchFamily="50" charset="-128"/>
              <a:ea typeface="ＭＳ Ｐゴシック" panose="020B0600070205080204" pitchFamily="50" charset="-128"/>
            </a:rPr>
            <a:t>活用による</a:t>
          </a:r>
          <a:r>
            <a:rPr kumimoji="1" lang="en-US" altLang="ja-JP" sz="1050">
              <a:latin typeface="ＭＳ Ｐゴシック" panose="020B0600070205080204" pitchFamily="50" charset="-128"/>
              <a:ea typeface="ＭＳ Ｐゴシック" panose="020B0600070205080204" pitchFamily="50" charset="-128"/>
            </a:rPr>
            <a:t>CO2</a:t>
          </a:r>
          <a:r>
            <a:rPr kumimoji="1" lang="ja-JP" altLang="en-US" sz="1050">
              <a:latin typeface="ＭＳ Ｐゴシック" panose="020B0600070205080204" pitchFamily="50" charset="-128"/>
              <a:ea typeface="ＭＳ Ｐゴシック" panose="020B0600070205080204" pitchFamily="50" charset="-128"/>
            </a:rPr>
            <a:t>削減ポイント構築推進事業</a:t>
          </a:r>
        </a:p>
        <a:p>
          <a:pPr algn="l"/>
          <a:r>
            <a:rPr kumimoji="1" lang="ja-JP" altLang="en-US" sz="1050">
              <a:latin typeface="ＭＳ Ｐゴシック" panose="020B0600070205080204" pitchFamily="50" charset="-128"/>
              <a:ea typeface="ＭＳ Ｐゴシック" panose="020B0600070205080204" pitchFamily="50" charset="-128"/>
            </a:rPr>
            <a:t>　地域や世帯属性、機器構成等のバランスを考慮して、全国から収集した</a:t>
          </a:r>
          <a:r>
            <a:rPr kumimoji="1" lang="en-US" altLang="ja-JP" sz="1050">
              <a:latin typeface="ＭＳ Ｐゴシック" panose="020B0600070205080204" pitchFamily="50" charset="-128"/>
              <a:ea typeface="ＭＳ Ｐゴシック" panose="020B0600070205080204" pitchFamily="50" charset="-128"/>
            </a:rPr>
            <a:t>HEMS</a:t>
          </a:r>
          <a:r>
            <a:rPr kumimoji="1" lang="ja-JP" altLang="en-US" sz="1050">
              <a:latin typeface="ＭＳ Ｐゴシック" panose="020B0600070205080204" pitchFamily="50" charset="-128"/>
              <a:ea typeface="ＭＳ Ｐゴシック" panose="020B0600070205080204" pitchFamily="50" charset="-128"/>
            </a:rPr>
            <a:t>による取得データに基づく属性別削減ポテンシャルの分析を行うとともに、外部での利活用のために安全にデータを提供するデータベースを構築する。また、家庭における</a:t>
          </a:r>
          <a:r>
            <a:rPr kumimoji="1" lang="en-US" altLang="ja-JP" sz="1050">
              <a:latin typeface="ＭＳ Ｐゴシック" panose="020B0600070205080204" pitchFamily="50" charset="-128"/>
              <a:ea typeface="ＭＳ Ｐゴシック" panose="020B0600070205080204" pitchFamily="50" charset="-128"/>
            </a:rPr>
            <a:t>CO2</a:t>
          </a:r>
          <a:r>
            <a:rPr kumimoji="1" lang="ja-JP" altLang="en-US" sz="1050">
              <a:latin typeface="ＭＳ Ｐゴシック" panose="020B0600070205080204" pitchFamily="50" charset="-128"/>
              <a:ea typeface="ＭＳ Ｐゴシック" panose="020B0600070205080204" pitchFamily="50" charset="-128"/>
            </a:rPr>
            <a:t>削減努力に応じたポイント付与等の、インセンティブによる家庭での</a:t>
          </a:r>
          <a:r>
            <a:rPr kumimoji="1" lang="en-US" altLang="ja-JP" sz="1050">
              <a:latin typeface="ＭＳ Ｐゴシック" panose="020B0600070205080204" pitchFamily="50" charset="-128"/>
              <a:ea typeface="ＭＳ Ｐゴシック" panose="020B0600070205080204" pitchFamily="50" charset="-128"/>
            </a:rPr>
            <a:t>CO2</a:t>
          </a:r>
          <a:r>
            <a:rPr kumimoji="1" lang="ja-JP" altLang="en-US" sz="1050">
              <a:latin typeface="ＭＳ Ｐゴシック" panose="020B0600070205080204" pitchFamily="50" charset="-128"/>
              <a:ea typeface="ＭＳ Ｐゴシック" panose="020B0600070205080204" pitchFamily="50" charset="-128"/>
            </a:rPr>
            <a:t>削減スキームの効果について調査・実証を行うとともに、</a:t>
          </a:r>
          <a:r>
            <a:rPr kumimoji="1" lang="en-US" altLang="ja-JP" sz="1050">
              <a:latin typeface="ＭＳ Ｐゴシック" panose="020B0600070205080204" pitchFamily="50" charset="-128"/>
              <a:ea typeface="ＭＳ Ｐゴシック" panose="020B0600070205080204" pitchFamily="50" charset="-128"/>
            </a:rPr>
            <a:t>CO2</a:t>
          </a:r>
          <a:r>
            <a:rPr kumimoji="1" lang="ja-JP" altLang="en-US" sz="1050">
              <a:latin typeface="ＭＳ Ｐゴシック" panose="020B0600070205080204" pitchFamily="50" charset="-128"/>
              <a:ea typeface="ＭＳ Ｐゴシック" panose="020B0600070205080204" pitchFamily="50" charset="-128"/>
            </a:rPr>
            <a:t>削減ポイントの試行を通じてインセンティブの原資を獲得する自立的なスキームの実現可能性の検討を行う。</a:t>
          </a:r>
        </a:p>
        <a:p>
          <a:pPr algn="l"/>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133902</xdr:colOff>
      <xdr:row>157</xdr:row>
      <xdr:rowOff>10193</xdr:rowOff>
    </xdr:from>
    <xdr:to>
      <xdr:col>46</xdr:col>
      <xdr:colOff>178593</xdr:colOff>
      <xdr:row>160</xdr:row>
      <xdr:rowOff>142877</xdr:rowOff>
    </xdr:to>
    <xdr:sp macro="" textlink="">
      <xdr:nvSpPr>
        <xdr:cNvPr id="21" name="大かっこ 20"/>
        <xdr:cNvSpPr/>
      </xdr:nvSpPr>
      <xdr:spPr>
        <a:xfrm>
          <a:off x="2360371" y="36991006"/>
          <a:ext cx="7128910" cy="1204246"/>
        </a:xfrm>
        <a:prstGeom prst="bracketPair">
          <a:avLst>
            <a:gd name="adj" fmla="val 8327"/>
          </a:avLst>
        </a:prstGeom>
      </xdr:spPr>
      <xdr:style>
        <a:lnRef idx="1">
          <a:schemeClr val="dk1"/>
        </a:lnRef>
        <a:fillRef idx="0">
          <a:schemeClr val="dk1"/>
        </a:fillRef>
        <a:effectRef idx="0">
          <a:schemeClr val="dk1"/>
        </a:effectRef>
        <a:fontRef idx="minor">
          <a:schemeClr val="tx1"/>
        </a:fontRef>
      </xdr:style>
      <xdr:txBody>
        <a:bodyPr vertOverflow="clip" horzOverflow="clip" wrap="square" lIns="36000" rIns="36000" rtlCol="0" anchor="t">
          <a:noAutofit/>
        </a:bodyPr>
        <a:lstStyle/>
        <a:p>
          <a:pPr algn="l"/>
          <a:r>
            <a:rPr kumimoji="1" lang="ja-JP" altLang="en-US" sz="1050">
              <a:latin typeface="ＭＳ Ｐゴシック" panose="020B0600070205080204" pitchFamily="50" charset="-128"/>
              <a:ea typeface="ＭＳ Ｐゴシック" panose="020B0600070205080204" pitchFamily="50" charset="-128"/>
            </a:rPr>
            <a:t>２．家庭における低炭素化サポートシステム普及促進実証事業</a:t>
          </a:r>
        </a:p>
        <a:p>
          <a:pPr algn="l"/>
          <a:r>
            <a:rPr kumimoji="1" lang="ja-JP" altLang="en-US" sz="1050">
              <a:latin typeface="ＭＳ Ｐゴシック" panose="020B0600070205080204" pitchFamily="50" charset="-128"/>
              <a:ea typeface="ＭＳ Ｐゴシック" panose="020B0600070205080204" pitchFamily="50" charset="-128"/>
            </a:rPr>
            <a:t>　家庭内の複数の家電や住設機器をユーザーの要求に応じて管理・自動操作できるよう高機能化した</a:t>
          </a:r>
          <a:r>
            <a:rPr kumimoji="1" lang="en-US" altLang="ja-JP" sz="1050">
              <a:latin typeface="ＭＳ Ｐゴシック" panose="020B0600070205080204" pitchFamily="50" charset="-128"/>
              <a:ea typeface="ＭＳ Ｐゴシック" panose="020B0600070205080204" pitchFamily="50" charset="-128"/>
            </a:rPr>
            <a:t>HEMS</a:t>
          </a:r>
          <a:r>
            <a:rPr kumimoji="1" lang="ja-JP" altLang="en-US" sz="1050">
              <a:latin typeface="ＭＳ Ｐゴシック" panose="020B0600070205080204" pitchFamily="50" charset="-128"/>
              <a:ea typeface="ＭＳ Ｐゴシック" panose="020B0600070205080204" pitchFamily="50" charset="-128"/>
            </a:rPr>
            <a:t>（低炭素化サポートシステム）を構築し、負担無く継続的な省エネを実施するためのシステムに求められる要件について整理するとともに、世帯属性（家族構成・ライフスタイル等）毎に異なる適切なアドバイスや機器の自動制御方法等について検討を行う。</a:t>
          </a:r>
        </a:p>
      </xdr:txBody>
    </xdr:sp>
    <xdr:clientData/>
  </xdr:twoCellAnchor>
  <xdr:twoCellAnchor>
    <xdr:from>
      <xdr:col>12</xdr:col>
      <xdr:colOff>92626</xdr:colOff>
      <xdr:row>160</xdr:row>
      <xdr:rowOff>203200</xdr:rowOff>
    </xdr:from>
    <xdr:to>
      <xdr:col>18</xdr:col>
      <xdr:colOff>119481</xdr:colOff>
      <xdr:row>161</xdr:row>
      <xdr:rowOff>123317</xdr:rowOff>
    </xdr:to>
    <xdr:sp macro="" textlink="">
      <xdr:nvSpPr>
        <xdr:cNvPr id="22" name="テキスト ボックス 21"/>
        <xdr:cNvSpPr txBox="1"/>
      </xdr:nvSpPr>
      <xdr:spPr>
        <a:xfrm>
          <a:off x="2521501" y="39148544"/>
          <a:ext cx="1241293" cy="277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企画競争・委託</a:t>
          </a:r>
          <a:r>
            <a:rPr kumimoji="1" lang="en-US" altLang="ja-JP" sz="1100"/>
            <a:t>】</a:t>
          </a:r>
          <a:endParaRPr kumimoji="1" lang="ja-JP" altLang="en-US" sz="1100"/>
        </a:p>
      </xdr:txBody>
    </xdr:sp>
    <xdr:clientData/>
  </xdr:twoCellAnchor>
  <xdr:twoCellAnchor>
    <xdr:from>
      <xdr:col>12</xdr:col>
      <xdr:colOff>132723</xdr:colOff>
      <xdr:row>161</xdr:row>
      <xdr:rowOff>191255</xdr:rowOff>
    </xdr:from>
    <xdr:to>
      <xdr:col>20</xdr:col>
      <xdr:colOff>55916</xdr:colOff>
      <xdr:row>163</xdr:row>
      <xdr:rowOff>92055</xdr:rowOff>
    </xdr:to>
    <xdr:sp macro="" textlink="">
      <xdr:nvSpPr>
        <xdr:cNvPr id="23" name="正方形/長方形 22"/>
        <xdr:cNvSpPr/>
      </xdr:nvSpPr>
      <xdr:spPr>
        <a:xfrm>
          <a:off x="2561598" y="39493786"/>
          <a:ext cx="1542443" cy="615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oAutofit/>
        </a:bodyPr>
        <a:lstStyle/>
        <a:p>
          <a:pPr algn="ctr"/>
          <a:r>
            <a:rPr kumimoji="1" lang="ja-JP" altLang="en-US" sz="1100">
              <a:solidFill>
                <a:sysClr val="windowText" lastClr="000000"/>
              </a:solidFill>
            </a:rPr>
            <a:t>Ｄ．（株）富士通総研</a:t>
          </a:r>
          <a:endParaRPr kumimoji="1" lang="en-US" altLang="ja-JP" sz="1100">
            <a:solidFill>
              <a:sysClr val="windowText" lastClr="000000"/>
            </a:solidFill>
          </a:endParaRPr>
        </a:p>
        <a:p>
          <a:pPr algn="ctr"/>
          <a:r>
            <a:rPr kumimoji="1" lang="ja-JP" altLang="en-US" sz="1100">
              <a:solidFill>
                <a:sysClr val="windowText" lastClr="000000"/>
              </a:solidFill>
            </a:rPr>
            <a:t>５３百万円</a:t>
          </a:r>
        </a:p>
      </xdr:txBody>
    </xdr:sp>
    <xdr:clientData/>
  </xdr:twoCellAnchor>
  <xdr:twoCellAnchor>
    <xdr:from>
      <xdr:col>11</xdr:col>
      <xdr:colOff>54762</xdr:colOff>
      <xdr:row>162</xdr:row>
      <xdr:rowOff>41394</xdr:rowOff>
    </xdr:from>
    <xdr:to>
      <xdr:col>12</xdr:col>
      <xdr:colOff>104356</xdr:colOff>
      <xdr:row>162</xdr:row>
      <xdr:rowOff>41394</xdr:rowOff>
    </xdr:to>
    <xdr:cxnSp macro="">
      <xdr:nvCxnSpPr>
        <xdr:cNvPr id="24" name="直線矢印コネクタ 23"/>
        <xdr:cNvCxnSpPr/>
      </xdr:nvCxnSpPr>
      <xdr:spPr>
        <a:xfrm>
          <a:off x="2281231" y="39701113"/>
          <a:ext cx="252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155329</xdr:colOff>
      <xdr:row>160</xdr:row>
      <xdr:rowOff>336558</xdr:rowOff>
    </xdr:from>
    <xdr:ext cx="3511801" cy="876836"/>
    <xdr:sp macro="" textlink="">
      <xdr:nvSpPr>
        <xdr:cNvPr id="25" name="大かっこ 24"/>
        <xdr:cNvSpPr/>
      </xdr:nvSpPr>
      <xdr:spPr>
        <a:xfrm>
          <a:off x="4405860" y="39281902"/>
          <a:ext cx="3511801" cy="876836"/>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horzOverflow="clip" wrap="square" rtlCol="0" anchor="t">
          <a:spAutoFit/>
        </a:bodyPr>
        <a:lstStyle/>
        <a:p>
          <a:pPr algn="l"/>
          <a:r>
            <a:rPr kumimoji="1" lang="en-US" altLang="ja-JP" sz="1050"/>
            <a:t>【</a:t>
          </a:r>
          <a:r>
            <a:rPr kumimoji="1" lang="ja-JP" altLang="en-US" sz="1050"/>
            <a:t>業務内容</a:t>
          </a:r>
          <a:r>
            <a:rPr kumimoji="1" lang="en-US" altLang="ja-JP" sz="1050"/>
            <a:t>】</a:t>
          </a:r>
        </a:p>
        <a:p>
          <a:pPr algn="l"/>
          <a:r>
            <a:rPr kumimoji="1" lang="ja-JP" altLang="en-US" sz="1050"/>
            <a:t>○自動制御システム構築業務</a:t>
          </a:r>
        </a:p>
        <a:p>
          <a:pPr algn="l"/>
          <a:r>
            <a:rPr kumimoji="1" lang="ja-JP" altLang="en-US" sz="1050"/>
            <a:t>○ライフスタイルに合わせたアシスト制御手法検討業務</a:t>
          </a:r>
        </a:p>
        <a:p>
          <a:pPr algn="l"/>
          <a:r>
            <a:rPr kumimoji="1" lang="ja-JP" altLang="en-US" sz="1050"/>
            <a:t>○行動検出制御手法の開発業務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9"/>
  <sheetViews>
    <sheetView showGridLines="0" tabSelected="1" view="pageBreakPreview" zoomScaleNormal="75" zoomScaleSheetLayoutView="100" zoomScalePageLayoutView="85" workbookViewId="0">
      <selection activeCell="A230" sqref="A230:XFD230"/>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3" t="s">
        <v>0</v>
      </c>
      <c r="AK2" s="493"/>
      <c r="AL2" s="493"/>
      <c r="AM2" s="493"/>
      <c r="AN2" s="493"/>
      <c r="AO2" s="493"/>
      <c r="AP2" s="493"/>
      <c r="AQ2" s="106" t="s">
        <v>462</v>
      </c>
      <c r="AR2" s="106"/>
      <c r="AS2" s="68" t="str">
        <f>IF(OR(AQ2="　", AQ2=""), "", "-")</f>
        <v/>
      </c>
      <c r="AT2" s="107">
        <v>27</v>
      </c>
      <c r="AU2" s="107"/>
      <c r="AV2" s="69" t="str">
        <f>IF(AW2="", "", "-")</f>
        <v/>
      </c>
      <c r="AW2" s="111"/>
      <c r="AX2" s="111"/>
    </row>
    <row r="3" spans="1:50" ht="21" customHeight="1" thickBot="1">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467</v>
      </c>
      <c r="AK3" s="300"/>
      <c r="AL3" s="300"/>
      <c r="AM3" s="300"/>
      <c r="AN3" s="300"/>
      <c r="AO3" s="300"/>
      <c r="AP3" s="300"/>
      <c r="AQ3" s="300"/>
      <c r="AR3" s="300"/>
      <c r="AS3" s="300"/>
      <c r="AT3" s="300"/>
      <c r="AU3" s="300"/>
      <c r="AV3" s="300"/>
      <c r="AW3" s="300"/>
      <c r="AX3" s="36" t="s">
        <v>91</v>
      </c>
    </row>
    <row r="4" spans="1:50" ht="24.75" customHeight="1">
      <c r="A4" s="521" t="s">
        <v>30</v>
      </c>
      <c r="B4" s="522"/>
      <c r="C4" s="522"/>
      <c r="D4" s="522"/>
      <c r="E4" s="522"/>
      <c r="F4" s="522"/>
      <c r="G4" s="495" t="s">
        <v>473</v>
      </c>
      <c r="H4" s="496"/>
      <c r="I4" s="496"/>
      <c r="J4" s="496"/>
      <c r="K4" s="496"/>
      <c r="L4" s="496"/>
      <c r="M4" s="496"/>
      <c r="N4" s="496"/>
      <c r="O4" s="496"/>
      <c r="P4" s="496"/>
      <c r="Q4" s="496"/>
      <c r="R4" s="496"/>
      <c r="S4" s="496"/>
      <c r="T4" s="496"/>
      <c r="U4" s="496"/>
      <c r="V4" s="496"/>
      <c r="W4" s="496"/>
      <c r="X4" s="496"/>
      <c r="Y4" s="497" t="s">
        <v>1</v>
      </c>
      <c r="Z4" s="498"/>
      <c r="AA4" s="498"/>
      <c r="AB4" s="498"/>
      <c r="AC4" s="498"/>
      <c r="AD4" s="499"/>
      <c r="AE4" s="500" t="s">
        <v>469</v>
      </c>
      <c r="AF4" s="501"/>
      <c r="AG4" s="501"/>
      <c r="AH4" s="501"/>
      <c r="AI4" s="501"/>
      <c r="AJ4" s="501"/>
      <c r="AK4" s="501"/>
      <c r="AL4" s="501"/>
      <c r="AM4" s="501"/>
      <c r="AN4" s="501"/>
      <c r="AO4" s="501"/>
      <c r="AP4" s="502"/>
      <c r="AQ4" s="503" t="s">
        <v>2</v>
      </c>
      <c r="AR4" s="498"/>
      <c r="AS4" s="498"/>
      <c r="AT4" s="498"/>
      <c r="AU4" s="498"/>
      <c r="AV4" s="498"/>
      <c r="AW4" s="498"/>
      <c r="AX4" s="504"/>
    </row>
    <row r="5" spans="1:50" ht="30" customHeight="1">
      <c r="A5" s="505" t="s">
        <v>93</v>
      </c>
      <c r="B5" s="506"/>
      <c r="C5" s="506"/>
      <c r="D5" s="506"/>
      <c r="E5" s="506"/>
      <c r="F5" s="507"/>
      <c r="G5" s="327" t="s">
        <v>213</v>
      </c>
      <c r="H5" s="328"/>
      <c r="I5" s="328"/>
      <c r="J5" s="328"/>
      <c r="K5" s="328"/>
      <c r="L5" s="328"/>
      <c r="M5" s="329" t="s">
        <v>92</v>
      </c>
      <c r="N5" s="330"/>
      <c r="O5" s="330"/>
      <c r="P5" s="330"/>
      <c r="Q5" s="330"/>
      <c r="R5" s="331"/>
      <c r="S5" s="332" t="s">
        <v>97</v>
      </c>
      <c r="T5" s="328"/>
      <c r="U5" s="328"/>
      <c r="V5" s="328"/>
      <c r="W5" s="328"/>
      <c r="X5" s="333"/>
      <c r="Y5" s="512" t="s">
        <v>3</v>
      </c>
      <c r="Z5" s="513"/>
      <c r="AA5" s="513"/>
      <c r="AB5" s="513"/>
      <c r="AC5" s="513"/>
      <c r="AD5" s="514"/>
      <c r="AE5" s="515" t="s">
        <v>470</v>
      </c>
      <c r="AF5" s="516"/>
      <c r="AG5" s="516"/>
      <c r="AH5" s="516"/>
      <c r="AI5" s="516"/>
      <c r="AJ5" s="516"/>
      <c r="AK5" s="516"/>
      <c r="AL5" s="516"/>
      <c r="AM5" s="516"/>
      <c r="AN5" s="516"/>
      <c r="AO5" s="516"/>
      <c r="AP5" s="517"/>
      <c r="AQ5" s="518" t="s">
        <v>472</v>
      </c>
      <c r="AR5" s="519"/>
      <c r="AS5" s="519"/>
      <c r="AT5" s="519"/>
      <c r="AU5" s="519"/>
      <c r="AV5" s="519"/>
      <c r="AW5" s="519"/>
      <c r="AX5" s="520"/>
    </row>
    <row r="6" spans="1:50" ht="39" customHeight="1">
      <c r="A6" s="523" t="s">
        <v>4</v>
      </c>
      <c r="B6" s="524"/>
      <c r="C6" s="524"/>
      <c r="D6" s="524"/>
      <c r="E6" s="524"/>
      <c r="F6" s="524"/>
      <c r="G6" s="525" t="str">
        <f>入力規則等!F39</f>
        <v>エネルギー対策特別会計エネルギー需給勘定</v>
      </c>
      <c r="H6" s="526"/>
      <c r="I6" s="526"/>
      <c r="J6" s="526"/>
      <c r="K6" s="526"/>
      <c r="L6" s="526"/>
      <c r="M6" s="526"/>
      <c r="N6" s="526"/>
      <c r="O6" s="526"/>
      <c r="P6" s="526"/>
      <c r="Q6" s="526"/>
      <c r="R6" s="526"/>
      <c r="S6" s="526"/>
      <c r="T6" s="526"/>
      <c r="U6" s="526"/>
      <c r="V6" s="526"/>
      <c r="W6" s="526"/>
      <c r="X6" s="526"/>
      <c r="Y6" s="527" t="s">
        <v>56</v>
      </c>
      <c r="Z6" s="528"/>
      <c r="AA6" s="528"/>
      <c r="AB6" s="528"/>
      <c r="AC6" s="528"/>
      <c r="AD6" s="529"/>
      <c r="AE6" s="530" t="s">
        <v>471</v>
      </c>
      <c r="AF6" s="530"/>
      <c r="AG6" s="530"/>
      <c r="AH6" s="530"/>
      <c r="AI6" s="530"/>
      <c r="AJ6" s="530"/>
      <c r="AK6" s="530"/>
      <c r="AL6" s="530"/>
      <c r="AM6" s="530"/>
      <c r="AN6" s="530"/>
      <c r="AO6" s="530"/>
      <c r="AP6" s="530"/>
      <c r="AQ6" s="124"/>
      <c r="AR6" s="124"/>
      <c r="AS6" s="124"/>
      <c r="AT6" s="124"/>
      <c r="AU6" s="124"/>
      <c r="AV6" s="124"/>
      <c r="AW6" s="124"/>
      <c r="AX6" s="531"/>
    </row>
    <row r="7" spans="1:50" ht="49.5" customHeight="1">
      <c r="A7" s="451" t="s">
        <v>25</v>
      </c>
      <c r="B7" s="452"/>
      <c r="C7" s="452"/>
      <c r="D7" s="452"/>
      <c r="E7" s="452"/>
      <c r="F7" s="452"/>
      <c r="G7" s="453" t="s">
        <v>474</v>
      </c>
      <c r="H7" s="454"/>
      <c r="I7" s="454"/>
      <c r="J7" s="454"/>
      <c r="K7" s="454"/>
      <c r="L7" s="454"/>
      <c r="M7" s="454"/>
      <c r="N7" s="454"/>
      <c r="O7" s="454"/>
      <c r="P7" s="454"/>
      <c r="Q7" s="454"/>
      <c r="R7" s="454"/>
      <c r="S7" s="454"/>
      <c r="T7" s="454"/>
      <c r="U7" s="454"/>
      <c r="V7" s="455"/>
      <c r="W7" s="455"/>
      <c r="X7" s="455"/>
      <c r="Y7" s="456" t="s">
        <v>5</v>
      </c>
      <c r="Z7" s="394"/>
      <c r="AA7" s="394"/>
      <c r="AB7" s="394"/>
      <c r="AC7" s="394"/>
      <c r="AD7" s="396"/>
      <c r="AE7" s="457" t="s">
        <v>475</v>
      </c>
      <c r="AF7" s="458"/>
      <c r="AG7" s="458"/>
      <c r="AH7" s="458"/>
      <c r="AI7" s="458"/>
      <c r="AJ7" s="458"/>
      <c r="AK7" s="458"/>
      <c r="AL7" s="458"/>
      <c r="AM7" s="458"/>
      <c r="AN7" s="458"/>
      <c r="AO7" s="458"/>
      <c r="AP7" s="458"/>
      <c r="AQ7" s="458"/>
      <c r="AR7" s="458"/>
      <c r="AS7" s="458"/>
      <c r="AT7" s="458"/>
      <c r="AU7" s="458"/>
      <c r="AV7" s="458"/>
      <c r="AW7" s="458"/>
      <c r="AX7" s="459"/>
    </row>
    <row r="8" spans="1:50" ht="52.5" customHeight="1">
      <c r="A8" s="356" t="s">
        <v>308</v>
      </c>
      <c r="B8" s="357"/>
      <c r="C8" s="357"/>
      <c r="D8" s="357"/>
      <c r="E8" s="357"/>
      <c r="F8" s="358"/>
      <c r="G8" s="353" t="str">
        <f>入力規則等!A26</f>
        <v>地球温暖化対策</v>
      </c>
      <c r="H8" s="354"/>
      <c r="I8" s="354"/>
      <c r="J8" s="354"/>
      <c r="K8" s="354"/>
      <c r="L8" s="354"/>
      <c r="M8" s="354"/>
      <c r="N8" s="354"/>
      <c r="O8" s="354"/>
      <c r="P8" s="354"/>
      <c r="Q8" s="354"/>
      <c r="R8" s="354"/>
      <c r="S8" s="354"/>
      <c r="T8" s="354"/>
      <c r="U8" s="354"/>
      <c r="V8" s="354"/>
      <c r="W8" s="354"/>
      <c r="X8" s="355"/>
      <c r="Y8" s="532" t="s">
        <v>79</v>
      </c>
      <c r="Z8" s="532"/>
      <c r="AA8" s="532"/>
      <c r="AB8" s="532"/>
      <c r="AC8" s="532"/>
      <c r="AD8" s="532"/>
      <c r="AE8" s="486" t="str">
        <f>入力規則等!K13</f>
        <v>エネルギー対策</v>
      </c>
      <c r="AF8" s="487"/>
      <c r="AG8" s="487"/>
      <c r="AH8" s="487"/>
      <c r="AI8" s="487"/>
      <c r="AJ8" s="487"/>
      <c r="AK8" s="487"/>
      <c r="AL8" s="487"/>
      <c r="AM8" s="487"/>
      <c r="AN8" s="487"/>
      <c r="AO8" s="487"/>
      <c r="AP8" s="487"/>
      <c r="AQ8" s="487"/>
      <c r="AR8" s="487"/>
      <c r="AS8" s="487"/>
      <c r="AT8" s="487"/>
      <c r="AU8" s="487"/>
      <c r="AV8" s="487"/>
      <c r="AW8" s="487"/>
      <c r="AX8" s="488"/>
    </row>
    <row r="9" spans="1:50" ht="69" customHeight="1">
      <c r="A9" s="460" t="s">
        <v>26</v>
      </c>
      <c r="B9" s="461"/>
      <c r="C9" s="461"/>
      <c r="D9" s="461"/>
      <c r="E9" s="461"/>
      <c r="F9" s="461"/>
      <c r="G9" s="489" t="s">
        <v>557</v>
      </c>
      <c r="H9" s="490"/>
      <c r="I9" s="490"/>
      <c r="J9" s="490"/>
      <c r="K9" s="490"/>
      <c r="L9" s="490"/>
      <c r="M9" s="490"/>
      <c r="N9" s="490"/>
      <c r="O9" s="490"/>
      <c r="P9" s="490"/>
      <c r="Q9" s="490"/>
      <c r="R9" s="490"/>
      <c r="S9" s="490"/>
      <c r="T9" s="490"/>
      <c r="U9" s="490"/>
      <c r="V9" s="490"/>
      <c r="W9" s="490"/>
      <c r="X9" s="490"/>
      <c r="Y9" s="491"/>
      <c r="Z9" s="491"/>
      <c r="AA9" s="491"/>
      <c r="AB9" s="491"/>
      <c r="AC9" s="491"/>
      <c r="AD9" s="491"/>
      <c r="AE9" s="490"/>
      <c r="AF9" s="490"/>
      <c r="AG9" s="490"/>
      <c r="AH9" s="490"/>
      <c r="AI9" s="490"/>
      <c r="AJ9" s="490"/>
      <c r="AK9" s="490"/>
      <c r="AL9" s="490"/>
      <c r="AM9" s="490"/>
      <c r="AN9" s="490"/>
      <c r="AO9" s="490"/>
      <c r="AP9" s="490"/>
      <c r="AQ9" s="490"/>
      <c r="AR9" s="490"/>
      <c r="AS9" s="490"/>
      <c r="AT9" s="490"/>
      <c r="AU9" s="490"/>
      <c r="AV9" s="490"/>
      <c r="AW9" s="490"/>
      <c r="AX9" s="492"/>
    </row>
    <row r="10" spans="1:50" ht="126.75" customHeight="1">
      <c r="A10" s="460" t="s">
        <v>36</v>
      </c>
      <c r="B10" s="461"/>
      <c r="C10" s="461"/>
      <c r="D10" s="461"/>
      <c r="E10" s="461"/>
      <c r="F10" s="461"/>
      <c r="G10" s="489" t="s">
        <v>556</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2"/>
    </row>
    <row r="11" spans="1:50" ht="42" customHeight="1">
      <c r="A11" s="460" t="s">
        <v>6</v>
      </c>
      <c r="B11" s="461"/>
      <c r="C11" s="461"/>
      <c r="D11" s="461"/>
      <c r="E11" s="461"/>
      <c r="F11" s="462"/>
      <c r="G11" s="509" t="str">
        <f>入力規則等!P10</f>
        <v>委託・請負</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21" customHeight="1">
      <c r="A12" s="463" t="s">
        <v>27</v>
      </c>
      <c r="B12" s="464"/>
      <c r="C12" s="464"/>
      <c r="D12" s="464"/>
      <c r="E12" s="464"/>
      <c r="F12" s="465"/>
      <c r="G12" s="472"/>
      <c r="H12" s="473"/>
      <c r="I12" s="473"/>
      <c r="J12" s="473"/>
      <c r="K12" s="473"/>
      <c r="L12" s="473"/>
      <c r="M12" s="473"/>
      <c r="N12" s="473"/>
      <c r="O12" s="473"/>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6"/>
    </row>
    <row r="13" spans="1:50" ht="21" customHeight="1">
      <c r="A13" s="466"/>
      <c r="B13" s="467"/>
      <c r="C13" s="467"/>
      <c r="D13" s="467"/>
      <c r="E13" s="467"/>
      <c r="F13" s="468"/>
      <c r="G13" s="477" t="s">
        <v>7</v>
      </c>
      <c r="H13" s="478"/>
      <c r="I13" s="483" t="s">
        <v>8</v>
      </c>
      <c r="J13" s="484"/>
      <c r="K13" s="484"/>
      <c r="L13" s="484"/>
      <c r="M13" s="484"/>
      <c r="N13" s="484"/>
      <c r="O13" s="485"/>
      <c r="P13" s="71">
        <v>147</v>
      </c>
      <c r="Q13" s="72"/>
      <c r="R13" s="72"/>
      <c r="S13" s="72"/>
      <c r="T13" s="72"/>
      <c r="U13" s="72"/>
      <c r="V13" s="73"/>
      <c r="W13" s="71">
        <v>147</v>
      </c>
      <c r="X13" s="72"/>
      <c r="Y13" s="72"/>
      <c r="Z13" s="72"/>
      <c r="AA13" s="72"/>
      <c r="AB13" s="72"/>
      <c r="AC13" s="73"/>
      <c r="AD13" s="71">
        <v>147</v>
      </c>
      <c r="AE13" s="72"/>
      <c r="AF13" s="72"/>
      <c r="AG13" s="72"/>
      <c r="AH13" s="72"/>
      <c r="AI13" s="72"/>
      <c r="AJ13" s="73"/>
      <c r="AK13" s="71" t="s">
        <v>479</v>
      </c>
      <c r="AL13" s="72"/>
      <c r="AM13" s="72"/>
      <c r="AN13" s="72"/>
      <c r="AO13" s="72"/>
      <c r="AP13" s="72"/>
      <c r="AQ13" s="73"/>
      <c r="AR13" s="667" t="s">
        <v>477</v>
      </c>
      <c r="AS13" s="668"/>
      <c r="AT13" s="668"/>
      <c r="AU13" s="668"/>
      <c r="AV13" s="668"/>
      <c r="AW13" s="668"/>
      <c r="AX13" s="669"/>
    </row>
    <row r="14" spans="1:50" ht="21" customHeight="1">
      <c r="A14" s="466"/>
      <c r="B14" s="467"/>
      <c r="C14" s="467"/>
      <c r="D14" s="467"/>
      <c r="E14" s="467"/>
      <c r="F14" s="468"/>
      <c r="G14" s="479"/>
      <c r="H14" s="480"/>
      <c r="I14" s="344" t="s">
        <v>9</v>
      </c>
      <c r="J14" s="474"/>
      <c r="K14" s="474"/>
      <c r="L14" s="474"/>
      <c r="M14" s="474"/>
      <c r="N14" s="474"/>
      <c r="O14" s="475"/>
      <c r="P14" s="71" t="s">
        <v>477</v>
      </c>
      <c r="Q14" s="72"/>
      <c r="R14" s="72"/>
      <c r="S14" s="72"/>
      <c r="T14" s="72"/>
      <c r="U14" s="72"/>
      <c r="V14" s="73"/>
      <c r="W14" s="71" t="s">
        <v>479</v>
      </c>
      <c r="X14" s="72"/>
      <c r="Y14" s="72"/>
      <c r="Z14" s="72"/>
      <c r="AA14" s="72"/>
      <c r="AB14" s="72"/>
      <c r="AC14" s="73"/>
      <c r="AD14" s="71" t="s">
        <v>477</v>
      </c>
      <c r="AE14" s="72"/>
      <c r="AF14" s="72"/>
      <c r="AG14" s="72"/>
      <c r="AH14" s="72"/>
      <c r="AI14" s="72"/>
      <c r="AJ14" s="73"/>
      <c r="AK14" s="71" t="s">
        <v>479</v>
      </c>
      <c r="AL14" s="72"/>
      <c r="AM14" s="72"/>
      <c r="AN14" s="72"/>
      <c r="AO14" s="72"/>
      <c r="AP14" s="72"/>
      <c r="AQ14" s="73"/>
      <c r="AR14" s="665"/>
      <c r="AS14" s="665"/>
      <c r="AT14" s="665"/>
      <c r="AU14" s="665"/>
      <c r="AV14" s="665"/>
      <c r="AW14" s="665"/>
      <c r="AX14" s="666"/>
    </row>
    <row r="15" spans="1:50" ht="21" customHeight="1">
      <c r="A15" s="466"/>
      <c r="B15" s="467"/>
      <c r="C15" s="467"/>
      <c r="D15" s="467"/>
      <c r="E15" s="467"/>
      <c r="F15" s="468"/>
      <c r="G15" s="479"/>
      <c r="H15" s="480"/>
      <c r="I15" s="344" t="s">
        <v>62</v>
      </c>
      <c r="J15" s="345"/>
      <c r="K15" s="345"/>
      <c r="L15" s="345"/>
      <c r="M15" s="345"/>
      <c r="N15" s="345"/>
      <c r="O15" s="346"/>
      <c r="P15" s="71" t="s">
        <v>478</v>
      </c>
      <c r="Q15" s="72"/>
      <c r="R15" s="72"/>
      <c r="S15" s="72"/>
      <c r="T15" s="72"/>
      <c r="U15" s="72"/>
      <c r="V15" s="73"/>
      <c r="W15" s="71" t="s">
        <v>479</v>
      </c>
      <c r="X15" s="72"/>
      <c r="Y15" s="72"/>
      <c r="Z15" s="72"/>
      <c r="AA15" s="72"/>
      <c r="AB15" s="72"/>
      <c r="AC15" s="73"/>
      <c r="AD15" s="71" t="s">
        <v>479</v>
      </c>
      <c r="AE15" s="72"/>
      <c r="AF15" s="72"/>
      <c r="AG15" s="72"/>
      <c r="AH15" s="72"/>
      <c r="AI15" s="72"/>
      <c r="AJ15" s="73"/>
      <c r="AK15" s="71" t="s">
        <v>479</v>
      </c>
      <c r="AL15" s="72"/>
      <c r="AM15" s="72"/>
      <c r="AN15" s="72"/>
      <c r="AO15" s="72"/>
      <c r="AP15" s="72"/>
      <c r="AQ15" s="73"/>
      <c r="AR15" s="71" t="s">
        <v>479</v>
      </c>
      <c r="AS15" s="72"/>
      <c r="AT15" s="72"/>
      <c r="AU15" s="72"/>
      <c r="AV15" s="72"/>
      <c r="AW15" s="72"/>
      <c r="AX15" s="664"/>
    </row>
    <row r="16" spans="1:50" ht="21" customHeight="1">
      <c r="A16" s="466"/>
      <c r="B16" s="467"/>
      <c r="C16" s="467"/>
      <c r="D16" s="467"/>
      <c r="E16" s="467"/>
      <c r="F16" s="468"/>
      <c r="G16" s="479"/>
      <c r="H16" s="480"/>
      <c r="I16" s="344" t="s">
        <v>63</v>
      </c>
      <c r="J16" s="345"/>
      <c r="K16" s="345"/>
      <c r="L16" s="345"/>
      <c r="M16" s="345"/>
      <c r="N16" s="345"/>
      <c r="O16" s="346"/>
      <c r="P16" s="71" t="s">
        <v>477</v>
      </c>
      <c r="Q16" s="72"/>
      <c r="R16" s="72"/>
      <c r="S16" s="72"/>
      <c r="T16" s="72"/>
      <c r="U16" s="72"/>
      <c r="V16" s="73"/>
      <c r="W16" s="71" t="s">
        <v>479</v>
      </c>
      <c r="X16" s="72"/>
      <c r="Y16" s="72"/>
      <c r="Z16" s="72"/>
      <c r="AA16" s="72"/>
      <c r="AB16" s="72"/>
      <c r="AC16" s="73"/>
      <c r="AD16" s="71" t="s">
        <v>479</v>
      </c>
      <c r="AE16" s="72"/>
      <c r="AF16" s="72"/>
      <c r="AG16" s="72"/>
      <c r="AH16" s="72"/>
      <c r="AI16" s="72"/>
      <c r="AJ16" s="73"/>
      <c r="AK16" s="71" t="s">
        <v>479</v>
      </c>
      <c r="AL16" s="72"/>
      <c r="AM16" s="72"/>
      <c r="AN16" s="72"/>
      <c r="AO16" s="72"/>
      <c r="AP16" s="72"/>
      <c r="AQ16" s="73"/>
      <c r="AR16" s="446"/>
      <c r="AS16" s="447"/>
      <c r="AT16" s="447"/>
      <c r="AU16" s="447"/>
      <c r="AV16" s="447"/>
      <c r="AW16" s="447"/>
      <c r="AX16" s="448"/>
    </row>
    <row r="17" spans="1:50" ht="24.75" customHeight="1">
      <c r="A17" s="466"/>
      <c r="B17" s="467"/>
      <c r="C17" s="467"/>
      <c r="D17" s="467"/>
      <c r="E17" s="467"/>
      <c r="F17" s="468"/>
      <c r="G17" s="479"/>
      <c r="H17" s="480"/>
      <c r="I17" s="344" t="s">
        <v>61</v>
      </c>
      <c r="J17" s="474"/>
      <c r="K17" s="474"/>
      <c r="L17" s="474"/>
      <c r="M17" s="474"/>
      <c r="N17" s="474"/>
      <c r="O17" s="475"/>
      <c r="P17" s="71" t="s">
        <v>479</v>
      </c>
      <c r="Q17" s="72"/>
      <c r="R17" s="72"/>
      <c r="S17" s="72"/>
      <c r="T17" s="72"/>
      <c r="U17" s="72"/>
      <c r="V17" s="73"/>
      <c r="W17" s="71" t="s">
        <v>479</v>
      </c>
      <c r="X17" s="72"/>
      <c r="Y17" s="72"/>
      <c r="Z17" s="72"/>
      <c r="AA17" s="72"/>
      <c r="AB17" s="72"/>
      <c r="AC17" s="73"/>
      <c r="AD17" s="71" t="s">
        <v>479</v>
      </c>
      <c r="AE17" s="72"/>
      <c r="AF17" s="72"/>
      <c r="AG17" s="72"/>
      <c r="AH17" s="72"/>
      <c r="AI17" s="72"/>
      <c r="AJ17" s="73"/>
      <c r="AK17" s="71" t="s">
        <v>478</v>
      </c>
      <c r="AL17" s="72"/>
      <c r="AM17" s="72"/>
      <c r="AN17" s="72"/>
      <c r="AO17" s="72"/>
      <c r="AP17" s="72"/>
      <c r="AQ17" s="73"/>
      <c r="AR17" s="449"/>
      <c r="AS17" s="449"/>
      <c r="AT17" s="449"/>
      <c r="AU17" s="449"/>
      <c r="AV17" s="449"/>
      <c r="AW17" s="449"/>
      <c r="AX17" s="450"/>
    </row>
    <row r="18" spans="1:50" ht="24.75" customHeight="1">
      <c r="A18" s="466"/>
      <c r="B18" s="467"/>
      <c r="C18" s="467"/>
      <c r="D18" s="467"/>
      <c r="E18" s="467"/>
      <c r="F18" s="468"/>
      <c r="G18" s="481"/>
      <c r="H18" s="482"/>
      <c r="I18" s="347" t="s">
        <v>22</v>
      </c>
      <c r="J18" s="348"/>
      <c r="K18" s="348"/>
      <c r="L18" s="348"/>
      <c r="M18" s="348"/>
      <c r="N18" s="348"/>
      <c r="O18" s="349"/>
      <c r="P18" s="316">
        <f>SUM(P13:V17)</f>
        <v>147</v>
      </c>
      <c r="Q18" s="317"/>
      <c r="R18" s="317"/>
      <c r="S18" s="317"/>
      <c r="T18" s="317"/>
      <c r="U18" s="317"/>
      <c r="V18" s="318"/>
      <c r="W18" s="316">
        <f>SUM(W13:AC17)</f>
        <v>147</v>
      </c>
      <c r="X18" s="317"/>
      <c r="Y18" s="317"/>
      <c r="Z18" s="317"/>
      <c r="AA18" s="317"/>
      <c r="AB18" s="317"/>
      <c r="AC18" s="318"/>
      <c r="AD18" s="316">
        <f t="shared" ref="AD18" si="0">SUM(AD13:AJ17)</f>
        <v>147</v>
      </c>
      <c r="AE18" s="317"/>
      <c r="AF18" s="317"/>
      <c r="AG18" s="317"/>
      <c r="AH18" s="317"/>
      <c r="AI18" s="317"/>
      <c r="AJ18" s="318"/>
      <c r="AK18" s="316">
        <f t="shared" ref="AK18" si="1">SUM(AK13:AQ17)</f>
        <v>0</v>
      </c>
      <c r="AL18" s="317"/>
      <c r="AM18" s="317"/>
      <c r="AN18" s="317"/>
      <c r="AO18" s="317"/>
      <c r="AP18" s="317"/>
      <c r="AQ18" s="318"/>
      <c r="AR18" s="316">
        <f t="shared" ref="AR18" si="2">SUM(AR13:AX17)</f>
        <v>0</v>
      </c>
      <c r="AS18" s="317"/>
      <c r="AT18" s="317"/>
      <c r="AU18" s="317"/>
      <c r="AV18" s="317"/>
      <c r="AW18" s="317"/>
      <c r="AX18" s="319"/>
    </row>
    <row r="19" spans="1:50" ht="24.75" customHeight="1">
      <c r="A19" s="466"/>
      <c r="B19" s="467"/>
      <c r="C19" s="467"/>
      <c r="D19" s="467"/>
      <c r="E19" s="467"/>
      <c r="F19" s="468"/>
      <c r="G19" s="313" t="s">
        <v>10</v>
      </c>
      <c r="H19" s="314"/>
      <c r="I19" s="314"/>
      <c r="J19" s="314"/>
      <c r="K19" s="314"/>
      <c r="L19" s="314"/>
      <c r="M19" s="314"/>
      <c r="N19" s="314"/>
      <c r="O19" s="314"/>
      <c r="P19" s="71">
        <v>197</v>
      </c>
      <c r="Q19" s="72"/>
      <c r="R19" s="72"/>
      <c r="S19" s="72"/>
      <c r="T19" s="72"/>
      <c r="U19" s="72"/>
      <c r="V19" s="73"/>
      <c r="W19" s="71">
        <v>133</v>
      </c>
      <c r="X19" s="72"/>
      <c r="Y19" s="72"/>
      <c r="Z19" s="72"/>
      <c r="AA19" s="72"/>
      <c r="AB19" s="72"/>
      <c r="AC19" s="73"/>
      <c r="AD19" s="71">
        <v>147</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c r="A20" s="469"/>
      <c r="B20" s="470"/>
      <c r="C20" s="470"/>
      <c r="D20" s="470"/>
      <c r="E20" s="470"/>
      <c r="F20" s="471"/>
      <c r="G20" s="313" t="s">
        <v>11</v>
      </c>
      <c r="H20" s="314"/>
      <c r="I20" s="314"/>
      <c r="J20" s="314"/>
      <c r="K20" s="314"/>
      <c r="L20" s="314"/>
      <c r="M20" s="314"/>
      <c r="N20" s="314"/>
      <c r="O20" s="314"/>
      <c r="P20" s="321">
        <f>IF(P18=0, "-", P19/P18)</f>
        <v>1.3401360544217686</v>
      </c>
      <c r="Q20" s="321"/>
      <c r="R20" s="321"/>
      <c r="S20" s="321"/>
      <c r="T20" s="321"/>
      <c r="U20" s="321"/>
      <c r="V20" s="321"/>
      <c r="W20" s="321">
        <f>IF(W18=0, "-", W19/W18)</f>
        <v>0.90476190476190477</v>
      </c>
      <c r="X20" s="321"/>
      <c r="Y20" s="321"/>
      <c r="Z20" s="321"/>
      <c r="AA20" s="321"/>
      <c r="AB20" s="321"/>
      <c r="AC20" s="321"/>
      <c r="AD20" s="321">
        <f>IF(AD18=0, "-", AD19/AD18)</f>
        <v>1</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80"/>
      <c r="Z22" s="281"/>
      <c r="AA22" s="282"/>
      <c r="AB22" s="139"/>
      <c r="AC22" s="134"/>
      <c r="AD22" s="135"/>
      <c r="AE22" s="140"/>
      <c r="AF22" s="133"/>
      <c r="AG22" s="133"/>
      <c r="AH22" s="133"/>
      <c r="AI22" s="286"/>
      <c r="AJ22" s="140"/>
      <c r="AK22" s="133"/>
      <c r="AL22" s="133"/>
      <c r="AM22" s="133"/>
      <c r="AN22" s="286"/>
      <c r="AO22" s="140"/>
      <c r="AP22" s="133"/>
      <c r="AQ22" s="133"/>
      <c r="AR22" s="133"/>
      <c r="AS22" s="286"/>
      <c r="AT22" s="67"/>
      <c r="AU22" s="110" t="s">
        <v>561</v>
      </c>
      <c r="AV22" s="110"/>
      <c r="AW22" s="108" t="s">
        <v>360</v>
      </c>
      <c r="AX22" s="109"/>
    </row>
    <row r="23" spans="1:50" ht="22.5" customHeight="1">
      <c r="A23" s="217"/>
      <c r="B23" s="215"/>
      <c r="C23" s="215"/>
      <c r="D23" s="215"/>
      <c r="E23" s="215"/>
      <c r="F23" s="216"/>
      <c r="G23" s="322" t="s">
        <v>562</v>
      </c>
      <c r="H23" s="289"/>
      <c r="I23" s="289"/>
      <c r="J23" s="289"/>
      <c r="K23" s="289"/>
      <c r="L23" s="289"/>
      <c r="M23" s="289"/>
      <c r="N23" s="289"/>
      <c r="O23" s="290"/>
      <c r="P23" s="255" t="s">
        <v>548</v>
      </c>
      <c r="Q23" s="196"/>
      <c r="R23" s="196"/>
      <c r="S23" s="196"/>
      <c r="T23" s="196"/>
      <c r="U23" s="196"/>
      <c r="V23" s="196"/>
      <c r="W23" s="196"/>
      <c r="X23" s="197"/>
      <c r="Y23" s="294" t="s">
        <v>14</v>
      </c>
      <c r="Z23" s="295"/>
      <c r="AA23" s="296"/>
      <c r="AB23" s="326" t="s">
        <v>480</v>
      </c>
      <c r="AC23" s="297"/>
      <c r="AD23" s="297"/>
      <c r="AE23" s="93" t="s">
        <v>476</v>
      </c>
      <c r="AF23" s="94"/>
      <c r="AG23" s="94"/>
      <c r="AH23" s="94"/>
      <c r="AI23" s="95"/>
      <c r="AJ23" s="93" t="s">
        <v>476</v>
      </c>
      <c r="AK23" s="94"/>
      <c r="AL23" s="94"/>
      <c r="AM23" s="94"/>
      <c r="AN23" s="95"/>
      <c r="AO23" s="93">
        <v>2</v>
      </c>
      <c r="AP23" s="94"/>
      <c r="AQ23" s="94"/>
      <c r="AR23" s="94"/>
      <c r="AS23" s="95"/>
      <c r="AT23" s="227"/>
      <c r="AU23" s="227"/>
      <c r="AV23" s="227"/>
      <c r="AW23" s="227"/>
      <c r="AX23" s="228"/>
    </row>
    <row r="24" spans="1:50" ht="22.5" customHeight="1">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5" t="s">
        <v>65</v>
      </c>
      <c r="Z24" s="121"/>
      <c r="AA24" s="171"/>
      <c r="AB24" s="337" t="s">
        <v>480</v>
      </c>
      <c r="AC24" s="287"/>
      <c r="AD24" s="287"/>
      <c r="AE24" s="93" t="s">
        <v>476</v>
      </c>
      <c r="AF24" s="94"/>
      <c r="AG24" s="94"/>
      <c r="AH24" s="94"/>
      <c r="AI24" s="95"/>
      <c r="AJ24" s="93" t="s">
        <v>476</v>
      </c>
      <c r="AK24" s="94"/>
      <c r="AL24" s="94"/>
      <c r="AM24" s="94"/>
      <c r="AN24" s="95"/>
      <c r="AO24" s="93">
        <v>2</v>
      </c>
      <c r="AP24" s="94"/>
      <c r="AQ24" s="94"/>
      <c r="AR24" s="94"/>
      <c r="AS24" s="95"/>
      <c r="AT24" s="93" t="s">
        <v>477</v>
      </c>
      <c r="AU24" s="94"/>
      <c r="AV24" s="94"/>
      <c r="AW24" s="94"/>
      <c r="AX24" s="96"/>
    </row>
    <row r="25" spans="1:50" ht="51" customHeight="1">
      <c r="A25" s="670"/>
      <c r="B25" s="671"/>
      <c r="C25" s="671"/>
      <c r="D25" s="671"/>
      <c r="E25" s="671"/>
      <c r="F25" s="672"/>
      <c r="G25" s="323"/>
      <c r="H25" s="324"/>
      <c r="I25" s="324"/>
      <c r="J25" s="324"/>
      <c r="K25" s="324"/>
      <c r="L25" s="324"/>
      <c r="M25" s="324"/>
      <c r="N25" s="324"/>
      <c r="O25" s="325"/>
      <c r="P25" s="198"/>
      <c r="Q25" s="198"/>
      <c r="R25" s="198"/>
      <c r="S25" s="198"/>
      <c r="T25" s="198"/>
      <c r="U25" s="198"/>
      <c r="V25" s="198"/>
      <c r="W25" s="198"/>
      <c r="X25" s="199"/>
      <c r="Y25" s="120" t="s">
        <v>15</v>
      </c>
      <c r="Z25" s="121"/>
      <c r="AA25" s="171"/>
      <c r="AB25" s="682" t="s">
        <v>364</v>
      </c>
      <c r="AC25" s="265"/>
      <c r="AD25" s="265"/>
      <c r="AE25" s="93" t="s">
        <v>476</v>
      </c>
      <c r="AF25" s="94"/>
      <c r="AG25" s="94"/>
      <c r="AH25" s="94"/>
      <c r="AI25" s="95"/>
      <c r="AJ25" s="93" t="s">
        <v>476</v>
      </c>
      <c r="AK25" s="94"/>
      <c r="AL25" s="94"/>
      <c r="AM25" s="94"/>
      <c r="AN25" s="95"/>
      <c r="AO25" s="93">
        <v>100</v>
      </c>
      <c r="AP25" s="94"/>
      <c r="AQ25" s="94"/>
      <c r="AR25" s="94"/>
      <c r="AS25" s="95"/>
      <c r="AT25" s="269"/>
      <c r="AU25" s="270"/>
      <c r="AV25" s="270"/>
      <c r="AW25" s="270"/>
      <c r="AX25" s="271"/>
    </row>
    <row r="26" spans="1:50" ht="18.75" customHeight="1">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61" t="s">
        <v>303</v>
      </c>
      <c r="AU26" s="662"/>
      <c r="AV26" s="662"/>
      <c r="AW26" s="662"/>
      <c r="AX26" s="663"/>
    </row>
    <row r="27" spans="1:50" ht="18.75" customHeight="1">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80"/>
      <c r="Z27" s="281"/>
      <c r="AA27" s="282"/>
      <c r="AB27" s="139"/>
      <c r="AC27" s="134"/>
      <c r="AD27" s="135"/>
      <c r="AE27" s="140"/>
      <c r="AF27" s="133"/>
      <c r="AG27" s="133"/>
      <c r="AH27" s="133"/>
      <c r="AI27" s="286"/>
      <c r="AJ27" s="140"/>
      <c r="AK27" s="133"/>
      <c r="AL27" s="133"/>
      <c r="AM27" s="133"/>
      <c r="AN27" s="286"/>
      <c r="AO27" s="140"/>
      <c r="AP27" s="133"/>
      <c r="AQ27" s="133"/>
      <c r="AR27" s="133"/>
      <c r="AS27" s="286"/>
      <c r="AT27" s="67"/>
      <c r="AU27" s="110" t="s">
        <v>561</v>
      </c>
      <c r="AV27" s="110"/>
      <c r="AW27" s="108" t="s">
        <v>360</v>
      </c>
      <c r="AX27" s="109"/>
    </row>
    <row r="28" spans="1:50" ht="22.5" customHeight="1">
      <c r="A28" s="217"/>
      <c r="B28" s="215"/>
      <c r="C28" s="215"/>
      <c r="D28" s="215"/>
      <c r="E28" s="215"/>
      <c r="F28" s="216"/>
      <c r="G28" s="322" t="s">
        <v>559</v>
      </c>
      <c r="H28" s="289"/>
      <c r="I28" s="289"/>
      <c r="J28" s="289"/>
      <c r="K28" s="289"/>
      <c r="L28" s="289"/>
      <c r="M28" s="289"/>
      <c r="N28" s="289"/>
      <c r="O28" s="290"/>
      <c r="P28" s="255" t="s">
        <v>560</v>
      </c>
      <c r="Q28" s="196"/>
      <c r="R28" s="196"/>
      <c r="S28" s="196"/>
      <c r="T28" s="196"/>
      <c r="U28" s="196"/>
      <c r="V28" s="196"/>
      <c r="W28" s="196"/>
      <c r="X28" s="197"/>
      <c r="Y28" s="294" t="s">
        <v>14</v>
      </c>
      <c r="Z28" s="295"/>
      <c r="AA28" s="296"/>
      <c r="AB28" s="326" t="s">
        <v>558</v>
      </c>
      <c r="AC28" s="297"/>
      <c r="AD28" s="297"/>
      <c r="AE28" s="93">
        <v>0</v>
      </c>
      <c r="AF28" s="94"/>
      <c r="AG28" s="94"/>
      <c r="AH28" s="94"/>
      <c r="AI28" s="95"/>
      <c r="AJ28" s="93">
        <v>7</v>
      </c>
      <c r="AK28" s="94"/>
      <c r="AL28" s="94"/>
      <c r="AM28" s="94"/>
      <c r="AN28" s="95"/>
      <c r="AO28" s="93">
        <v>29</v>
      </c>
      <c r="AP28" s="94"/>
      <c r="AQ28" s="94"/>
      <c r="AR28" s="94"/>
      <c r="AS28" s="95"/>
      <c r="AT28" s="227"/>
      <c r="AU28" s="227"/>
      <c r="AV28" s="227"/>
      <c r="AW28" s="227"/>
      <c r="AX28" s="228"/>
    </row>
    <row r="29" spans="1:50" ht="22.5" customHeight="1">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5" t="s">
        <v>65</v>
      </c>
      <c r="Z29" s="121"/>
      <c r="AA29" s="171"/>
      <c r="AB29" s="326" t="s">
        <v>558</v>
      </c>
      <c r="AC29" s="297"/>
      <c r="AD29" s="297"/>
      <c r="AE29" s="93">
        <v>0</v>
      </c>
      <c r="AF29" s="94"/>
      <c r="AG29" s="94"/>
      <c r="AH29" s="94"/>
      <c r="AI29" s="95"/>
      <c r="AJ29" s="93">
        <v>7</v>
      </c>
      <c r="AK29" s="94"/>
      <c r="AL29" s="94"/>
      <c r="AM29" s="94"/>
      <c r="AN29" s="95"/>
      <c r="AO29" s="93">
        <v>29</v>
      </c>
      <c r="AP29" s="94"/>
      <c r="AQ29" s="94"/>
      <c r="AR29" s="94"/>
      <c r="AS29" s="95"/>
      <c r="AT29" s="93" t="s">
        <v>561</v>
      </c>
      <c r="AU29" s="94"/>
      <c r="AV29" s="94"/>
      <c r="AW29" s="94"/>
      <c r="AX29" s="96"/>
    </row>
    <row r="30" spans="1:50" ht="22.5" customHeight="1">
      <c r="A30" s="670"/>
      <c r="B30" s="671"/>
      <c r="C30" s="671"/>
      <c r="D30" s="671"/>
      <c r="E30" s="671"/>
      <c r="F30" s="672"/>
      <c r="G30" s="323"/>
      <c r="H30" s="324"/>
      <c r="I30" s="324"/>
      <c r="J30" s="324"/>
      <c r="K30" s="324"/>
      <c r="L30" s="324"/>
      <c r="M30" s="324"/>
      <c r="N30" s="324"/>
      <c r="O30" s="325"/>
      <c r="P30" s="198"/>
      <c r="Q30" s="198"/>
      <c r="R30" s="198"/>
      <c r="S30" s="198"/>
      <c r="T30" s="198"/>
      <c r="U30" s="198"/>
      <c r="V30" s="198"/>
      <c r="W30" s="198"/>
      <c r="X30" s="199"/>
      <c r="Y30" s="120" t="s">
        <v>15</v>
      </c>
      <c r="Z30" s="121"/>
      <c r="AA30" s="171"/>
      <c r="AB30" s="265" t="s">
        <v>16</v>
      </c>
      <c r="AC30" s="265"/>
      <c r="AD30" s="265"/>
      <c r="AE30" s="93">
        <v>100</v>
      </c>
      <c r="AF30" s="94"/>
      <c r="AG30" s="94"/>
      <c r="AH30" s="94"/>
      <c r="AI30" s="95"/>
      <c r="AJ30" s="93">
        <v>100</v>
      </c>
      <c r="AK30" s="94"/>
      <c r="AL30" s="94"/>
      <c r="AM30" s="94"/>
      <c r="AN30" s="95"/>
      <c r="AO30" s="93">
        <v>100</v>
      </c>
      <c r="AP30" s="94"/>
      <c r="AQ30" s="94"/>
      <c r="AR30" s="94"/>
      <c r="AS30" s="95"/>
      <c r="AT30" s="269"/>
      <c r="AU30" s="270"/>
      <c r="AV30" s="270"/>
      <c r="AW30" s="270"/>
      <c r="AX30" s="271"/>
    </row>
    <row r="31" spans="1:50" ht="18.75" hidden="1" customHeight="1">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80"/>
      <c r="Z32" s="281"/>
      <c r="AA32" s="282"/>
      <c r="AB32" s="139"/>
      <c r="AC32" s="134"/>
      <c r="AD32" s="135"/>
      <c r="AE32" s="140"/>
      <c r="AF32" s="133"/>
      <c r="AG32" s="133"/>
      <c r="AH32" s="133"/>
      <c r="AI32" s="286"/>
      <c r="AJ32" s="140"/>
      <c r="AK32" s="133"/>
      <c r="AL32" s="133"/>
      <c r="AM32" s="133"/>
      <c r="AN32" s="286"/>
      <c r="AO32" s="140"/>
      <c r="AP32" s="133"/>
      <c r="AQ32" s="133"/>
      <c r="AR32" s="133"/>
      <c r="AS32" s="286"/>
      <c r="AT32" s="67"/>
      <c r="AU32" s="110"/>
      <c r="AV32" s="110"/>
      <c r="AW32" s="108" t="s">
        <v>360</v>
      </c>
      <c r="AX32" s="109"/>
    </row>
    <row r="33" spans="1:50" ht="22.5" hidden="1" customHeight="1">
      <c r="A33" s="217"/>
      <c r="B33" s="215"/>
      <c r="C33" s="215"/>
      <c r="D33" s="215"/>
      <c r="E33" s="215"/>
      <c r="F33" s="216"/>
      <c r="G33" s="288"/>
      <c r="H33" s="289"/>
      <c r="I33" s="289"/>
      <c r="J33" s="289"/>
      <c r="K33" s="289"/>
      <c r="L33" s="289"/>
      <c r="M33" s="289"/>
      <c r="N33" s="289"/>
      <c r="O33" s="290"/>
      <c r="P33" s="255"/>
      <c r="Q33" s="196"/>
      <c r="R33" s="196"/>
      <c r="S33" s="196"/>
      <c r="T33" s="196"/>
      <c r="U33" s="196"/>
      <c r="V33" s="196"/>
      <c r="W33" s="196"/>
      <c r="X33" s="197"/>
      <c r="Y33" s="294" t="s">
        <v>14</v>
      </c>
      <c r="Z33" s="295"/>
      <c r="AA33" s="296"/>
      <c r="AB33" s="297"/>
      <c r="AC33" s="297"/>
      <c r="AD33" s="297"/>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5" t="s">
        <v>65</v>
      </c>
      <c r="Z34" s="121"/>
      <c r="AA34" s="171"/>
      <c r="AB34" s="287"/>
      <c r="AC34" s="287"/>
      <c r="AD34" s="28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70"/>
      <c r="B35" s="671"/>
      <c r="C35" s="671"/>
      <c r="D35" s="671"/>
      <c r="E35" s="671"/>
      <c r="F35" s="672"/>
      <c r="G35" s="323"/>
      <c r="H35" s="324"/>
      <c r="I35" s="324"/>
      <c r="J35" s="324"/>
      <c r="K35" s="324"/>
      <c r="L35" s="324"/>
      <c r="M35" s="324"/>
      <c r="N35" s="324"/>
      <c r="O35" s="325"/>
      <c r="P35" s="198"/>
      <c r="Q35" s="198"/>
      <c r="R35" s="198"/>
      <c r="S35" s="198"/>
      <c r="T35" s="198"/>
      <c r="U35" s="198"/>
      <c r="V35" s="198"/>
      <c r="W35" s="198"/>
      <c r="X35" s="199"/>
      <c r="Y35" s="120" t="s">
        <v>15</v>
      </c>
      <c r="Z35" s="121"/>
      <c r="AA35" s="171"/>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t="18.75" hidden="1" customHeight="1">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80"/>
      <c r="Z37" s="281"/>
      <c r="AA37" s="282"/>
      <c r="AB37" s="139"/>
      <c r="AC37" s="134"/>
      <c r="AD37" s="135"/>
      <c r="AE37" s="140"/>
      <c r="AF37" s="133"/>
      <c r="AG37" s="133"/>
      <c r="AH37" s="133"/>
      <c r="AI37" s="286"/>
      <c r="AJ37" s="140"/>
      <c r="AK37" s="133"/>
      <c r="AL37" s="133"/>
      <c r="AM37" s="133"/>
      <c r="AN37" s="286"/>
      <c r="AO37" s="140"/>
      <c r="AP37" s="133"/>
      <c r="AQ37" s="133"/>
      <c r="AR37" s="133"/>
      <c r="AS37" s="286"/>
      <c r="AT37" s="67"/>
      <c r="AU37" s="110"/>
      <c r="AV37" s="110"/>
      <c r="AW37" s="108" t="s">
        <v>360</v>
      </c>
      <c r="AX37" s="109"/>
    </row>
    <row r="38" spans="1:50" ht="22.5" hidden="1" customHeight="1">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5" t="s">
        <v>65</v>
      </c>
      <c r="Z39" s="121"/>
      <c r="AA39" s="171"/>
      <c r="AB39" s="287"/>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70"/>
      <c r="B40" s="671"/>
      <c r="C40" s="671"/>
      <c r="D40" s="671"/>
      <c r="E40" s="671"/>
      <c r="F40" s="672"/>
      <c r="G40" s="323"/>
      <c r="H40" s="324"/>
      <c r="I40" s="324"/>
      <c r="J40" s="324"/>
      <c r="K40" s="324"/>
      <c r="L40" s="324"/>
      <c r="M40" s="324"/>
      <c r="N40" s="324"/>
      <c r="O40" s="325"/>
      <c r="P40" s="198"/>
      <c r="Q40" s="198"/>
      <c r="R40" s="198"/>
      <c r="S40" s="198"/>
      <c r="T40" s="198"/>
      <c r="U40" s="198"/>
      <c r="V40" s="198"/>
      <c r="W40" s="198"/>
      <c r="X40" s="199"/>
      <c r="Y40" s="120" t="s">
        <v>15</v>
      </c>
      <c r="Z40" s="121"/>
      <c r="AA40" s="171"/>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hidden="1" customHeight="1">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80"/>
      <c r="Z42" s="281"/>
      <c r="AA42" s="282"/>
      <c r="AB42" s="139"/>
      <c r="AC42" s="134"/>
      <c r="AD42" s="135"/>
      <c r="AE42" s="140"/>
      <c r="AF42" s="133"/>
      <c r="AG42" s="133"/>
      <c r="AH42" s="133"/>
      <c r="AI42" s="286"/>
      <c r="AJ42" s="140"/>
      <c r="AK42" s="133"/>
      <c r="AL42" s="133"/>
      <c r="AM42" s="133"/>
      <c r="AN42" s="286"/>
      <c r="AO42" s="140"/>
      <c r="AP42" s="133"/>
      <c r="AQ42" s="133"/>
      <c r="AR42" s="133"/>
      <c r="AS42" s="286"/>
      <c r="AT42" s="67"/>
      <c r="AU42" s="110"/>
      <c r="AV42" s="110"/>
      <c r="AW42" s="108" t="s">
        <v>360</v>
      </c>
      <c r="AX42" s="109"/>
    </row>
    <row r="43" spans="1:50" ht="22.5" hidden="1" customHeight="1">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5" t="s">
        <v>65</v>
      </c>
      <c r="Z44" s="121"/>
      <c r="AA44" s="171"/>
      <c r="AB44" s="287"/>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hidden="1" customHeight="1">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c r="A47" s="235" t="s">
        <v>320</v>
      </c>
      <c r="B47" s="685" t="s">
        <v>317</v>
      </c>
      <c r="C47" s="237"/>
      <c r="D47" s="237"/>
      <c r="E47" s="237"/>
      <c r="F47" s="238"/>
      <c r="G47" s="623" t="s">
        <v>311</v>
      </c>
      <c r="H47" s="623"/>
      <c r="I47" s="623"/>
      <c r="J47" s="623"/>
      <c r="K47" s="623"/>
      <c r="L47" s="623"/>
      <c r="M47" s="623"/>
      <c r="N47" s="623"/>
      <c r="O47" s="623"/>
      <c r="P47" s="623"/>
      <c r="Q47" s="623"/>
      <c r="R47" s="623"/>
      <c r="S47" s="623"/>
      <c r="T47" s="623"/>
      <c r="U47" s="623"/>
      <c r="V47" s="623"/>
      <c r="W47" s="623"/>
      <c r="X47" s="623"/>
      <c r="Y47" s="623"/>
      <c r="Z47" s="623"/>
      <c r="AA47" s="690"/>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c r="A48" s="235"/>
      <c r="B48" s="685"/>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35"/>
      <c r="B49" s="685"/>
      <c r="C49" s="237"/>
      <c r="D49" s="237"/>
      <c r="E49" s="237"/>
      <c r="F49" s="238"/>
      <c r="G49" s="338"/>
      <c r="H49" s="338"/>
      <c r="I49" s="338"/>
      <c r="J49" s="338"/>
      <c r="K49" s="338"/>
      <c r="L49" s="338"/>
      <c r="M49" s="338"/>
      <c r="N49" s="338"/>
      <c r="O49" s="338"/>
      <c r="P49" s="338"/>
      <c r="Q49" s="338"/>
      <c r="R49" s="338"/>
      <c r="S49" s="338"/>
      <c r="T49" s="338"/>
      <c r="U49" s="338"/>
      <c r="V49" s="338"/>
      <c r="W49" s="338"/>
      <c r="X49" s="338"/>
      <c r="Y49" s="338"/>
      <c r="Z49" s="338"/>
      <c r="AA49" s="339"/>
      <c r="AB49" s="616"/>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17"/>
    </row>
    <row r="50" spans="1:50" ht="22.5" hidden="1" customHeight="1">
      <c r="A50" s="235"/>
      <c r="B50" s="685"/>
      <c r="C50" s="237"/>
      <c r="D50" s="237"/>
      <c r="E50" s="237"/>
      <c r="F50" s="238"/>
      <c r="G50" s="340"/>
      <c r="H50" s="340"/>
      <c r="I50" s="340"/>
      <c r="J50" s="340"/>
      <c r="K50" s="340"/>
      <c r="L50" s="340"/>
      <c r="M50" s="340"/>
      <c r="N50" s="340"/>
      <c r="O50" s="340"/>
      <c r="P50" s="340"/>
      <c r="Q50" s="340"/>
      <c r="R50" s="340"/>
      <c r="S50" s="340"/>
      <c r="T50" s="340"/>
      <c r="U50" s="340"/>
      <c r="V50" s="340"/>
      <c r="W50" s="340"/>
      <c r="X50" s="340"/>
      <c r="Y50" s="340"/>
      <c r="Z50" s="340"/>
      <c r="AA50" s="341"/>
      <c r="AB50" s="618"/>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19"/>
    </row>
    <row r="51" spans="1:50" ht="22.5" hidden="1" customHeight="1">
      <c r="A51" s="235"/>
      <c r="B51" s="686"/>
      <c r="C51" s="239"/>
      <c r="D51" s="239"/>
      <c r="E51" s="239"/>
      <c r="F51" s="240"/>
      <c r="G51" s="342"/>
      <c r="H51" s="342"/>
      <c r="I51" s="342"/>
      <c r="J51" s="342"/>
      <c r="K51" s="342"/>
      <c r="L51" s="342"/>
      <c r="M51" s="342"/>
      <c r="N51" s="342"/>
      <c r="O51" s="342"/>
      <c r="P51" s="342"/>
      <c r="Q51" s="342"/>
      <c r="R51" s="342"/>
      <c r="S51" s="342"/>
      <c r="T51" s="342"/>
      <c r="U51" s="342"/>
      <c r="V51" s="342"/>
      <c r="W51" s="342"/>
      <c r="X51" s="342"/>
      <c r="Y51" s="342"/>
      <c r="Z51" s="342"/>
      <c r="AA51" s="343"/>
      <c r="AB51" s="620"/>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21"/>
    </row>
    <row r="52" spans="1:50" ht="18.75" hidden="1" customHeight="1">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303</v>
      </c>
      <c r="AU52" s="273"/>
      <c r="AV52" s="273"/>
      <c r="AW52" s="273"/>
      <c r="AX52" s="274"/>
    </row>
    <row r="53" spans="1:50" ht="18.75" hidden="1" customHeight="1">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c r="A54" s="235"/>
      <c r="B54" s="237"/>
      <c r="C54" s="237"/>
      <c r="D54" s="237"/>
      <c r="E54" s="237"/>
      <c r="F54" s="238"/>
      <c r="G54" s="275"/>
      <c r="H54" s="196"/>
      <c r="I54" s="196"/>
      <c r="J54" s="196"/>
      <c r="K54" s="196"/>
      <c r="L54" s="196"/>
      <c r="M54" s="196"/>
      <c r="N54" s="196"/>
      <c r="O54" s="197"/>
      <c r="P54" s="255"/>
      <c r="Q54" s="256"/>
      <c r="R54" s="256"/>
      <c r="S54" s="256"/>
      <c r="T54" s="256"/>
      <c r="U54" s="256"/>
      <c r="V54" s="256"/>
      <c r="W54" s="256"/>
      <c r="X54" s="257"/>
      <c r="Y54" s="262" t="s">
        <v>86</v>
      </c>
      <c r="Z54" s="263"/>
      <c r="AA54" s="264"/>
      <c r="AB54" s="370"/>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59"/>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9"/>
      <c r="AU56" s="270"/>
      <c r="AV56" s="270"/>
      <c r="AW56" s="270"/>
      <c r="AX56" s="271"/>
    </row>
    <row r="57" spans="1:50" ht="18.75" hidden="1" customHeight="1">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303</v>
      </c>
      <c r="AU57" s="273"/>
      <c r="AV57" s="273"/>
      <c r="AW57" s="273"/>
      <c r="AX57" s="274"/>
    </row>
    <row r="58" spans="1:50" ht="18.75" hidden="1" customHeight="1">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86</v>
      </c>
      <c r="Z59" s="263"/>
      <c r="AA59" s="264"/>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9"/>
      <c r="AU61" s="270"/>
      <c r="AV61" s="270"/>
      <c r="AW61" s="270"/>
      <c r="AX61" s="271"/>
    </row>
    <row r="62" spans="1:50" ht="18.75" hidden="1" customHeight="1">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303</v>
      </c>
      <c r="AU62" s="273"/>
      <c r="AV62" s="273"/>
      <c r="AW62" s="273"/>
      <c r="AX62" s="274"/>
    </row>
    <row r="63" spans="1:50" ht="18.75" hidden="1" customHeight="1">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86</v>
      </c>
      <c r="Z64" s="263"/>
      <c r="AA64" s="264"/>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9"/>
      <c r="AU66" s="270"/>
      <c r="AV66" s="270"/>
      <c r="AW66" s="270"/>
      <c r="AX66" s="271"/>
    </row>
    <row r="67" spans="1:60" ht="31.7" customHeight="1">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0" t="s">
        <v>12</v>
      </c>
      <c r="AC67" s="121"/>
      <c r="AD67" s="171"/>
      <c r="AE67" s="660" t="s">
        <v>69</v>
      </c>
      <c r="AF67" s="118"/>
      <c r="AG67" s="118"/>
      <c r="AH67" s="118"/>
      <c r="AI67" s="118"/>
      <c r="AJ67" s="660" t="s">
        <v>70</v>
      </c>
      <c r="AK67" s="118"/>
      <c r="AL67" s="118"/>
      <c r="AM67" s="118"/>
      <c r="AN67" s="118"/>
      <c r="AO67" s="660" t="s">
        <v>71</v>
      </c>
      <c r="AP67" s="118"/>
      <c r="AQ67" s="118"/>
      <c r="AR67" s="118"/>
      <c r="AS67" s="118"/>
      <c r="AT67" s="176" t="s">
        <v>74</v>
      </c>
      <c r="AU67" s="177"/>
      <c r="AV67" s="177"/>
      <c r="AW67" s="177"/>
      <c r="AX67" s="178"/>
    </row>
    <row r="68" spans="1:60" ht="22.5" customHeight="1">
      <c r="A68" s="186"/>
      <c r="B68" s="187"/>
      <c r="C68" s="187"/>
      <c r="D68" s="187"/>
      <c r="E68" s="187"/>
      <c r="F68" s="188"/>
      <c r="G68" s="255" t="s">
        <v>481</v>
      </c>
      <c r="H68" s="196"/>
      <c r="I68" s="196"/>
      <c r="J68" s="196"/>
      <c r="K68" s="196"/>
      <c r="L68" s="196"/>
      <c r="M68" s="196"/>
      <c r="N68" s="196"/>
      <c r="O68" s="196"/>
      <c r="P68" s="196"/>
      <c r="Q68" s="196"/>
      <c r="R68" s="196"/>
      <c r="S68" s="196"/>
      <c r="T68" s="196"/>
      <c r="U68" s="196"/>
      <c r="V68" s="196"/>
      <c r="W68" s="196"/>
      <c r="X68" s="197"/>
      <c r="Y68" s="334" t="s">
        <v>66</v>
      </c>
      <c r="Z68" s="335"/>
      <c r="AA68" s="336"/>
      <c r="AB68" s="203" t="s">
        <v>482</v>
      </c>
      <c r="AC68" s="204"/>
      <c r="AD68" s="205"/>
      <c r="AE68" s="93">
        <f>1010+30</f>
        <v>1040</v>
      </c>
      <c r="AF68" s="94"/>
      <c r="AG68" s="94"/>
      <c r="AH68" s="94"/>
      <c r="AI68" s="95"/>
      <c r="AJ68" s="93">
        <f>472+30</f>
        <v>502</v>
      </c>
      <c r="AK68" s="94"/>
      <c r="AL68" s="94"/>
      <c r="AM68" s="94"/>
      <c r="AN68" s="95"/>
      <c r="AO68" s="93">
        <f>677+30</f>
        <v>707</v>
      </c>
      <c r="AP68" s="94"/>
      <c r="AQ68" s="94"/>
      <c r="AR68" s="94"/>
      <c r="AS68" s="95"/>
      <c r="AT68" s="206"/>
      <c r="AU68" s="206"/>
      <c r="AV68" s="206"/>
      <c r="AW68" s="206"/>
      <c r="AX68" s="207"/>
      <c r="AY68" s="10"/>
      <c r="AZ68" s="10"/>
      <c r="BA68" s="10"/>
      <c r="BB68" s="10"/>
      <c r="BC68" s="10"/>
    </row>
    <row r="69" spans="1:60" ht="22.5" customHeight="1">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5"/>
      <c r="AA69" s="156"/>
      <c r="AB69" s="211" t="s">
        <v>482</v>
      </c>
      <c r="AC69" s="212"/>
      <c r="AD69" s="213"/>
      <c r="AE69" s="93">
        <f>1000+30</f>
        <v>1030</v>
      </c>
      <c r="AF69" s="94"/>
      <c r="AG69" s="94"/>
      <c r="AH69" s="94"/>
      <c r="AI69" s="95"/>
      <c r="AJ69" s="93">
        <f>500+30</f>
        <v>530</v>
      </c>
      <c r="AK69" s="94"/>
      <c r="AL69" s="94"/>
      <c r="AM69" s="94"/>
      <c r="AN69" s="95"/>
      <c r="AO69" s="93">
        <f>100+30</f>
        <v>130</v>
      </c>
      <c r="AP69" s="94"/>
      <c r="AQ69" s="94"/>
      <c r="AR69" s="94"/>
      <c r="AS69" s="95"/>
      <c r="AT69" s="93" t="s">
        <v>477</v>
      </c>
      <c r="AU69" s="94"/>
      <c r="AV69" s="94"/>
      <c r="AW69" s="94"/>
      <c r="AX69" s="96"/>
      <c r="AY69" s="10"/>
      <c r="AZ69" s="10"/>
      <c r="BA69" s="10"/>
      <c r="BB69" s="10"/>
      <c r="BC69" s="10"/>
      <c r="BD69" s="10"/>
      <c r="BE69" s="10"/>
      <c r="BF69" s="10"/>
      <c r="BG69" s="10"/>
      <c r="BH69" s="10"/>
    </row>
    <row r="70" spans="1:60" ht="33" hidden="1" customHeight="1">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0" t="s">
        <v>12</v>
      </c>
      <c r="AC70" s="121"/>
      <c r="AD70" s="171"/>
      <c r="AE70" s="175" t="s">
        <v>69</v>
      </c>
      <c r="AF70" s="170"/>
      <c r="AG70" s="170"/>
      <c r="AH70" s="170"/>
      <c r="AI70" s="195"/>
      <c r="AJ70" s="175" t="s">
        <v>70</v>
      </c>
      <c r="AK70" s="170"/>
      <c r="AL70" s="170"/>
      <c r="AM70" s="170"/>
      <c r="AN70" s="195"/>
      <c r="AO70" s="175" t="s">
        <v>71</v>
      </c>
      <c r="AP70" s="170"/>
      <c r="AQ70" s="170"/>
      <c r="AR70" s="170"/>
      <c r="AS70" s="195"/>
      <c r="AT70" s="176" t="s">
        <v>74</v>
      </c>
      <c r="AU70" s="177"/>
      <c r="AV70" s="177"/>
      <c r="AW70" s="177"/>
      <c r="AX70" s="178"/>
    </row>
    <row r="71" spans="1:60" ht="22.5" hidden="1" customHeight="1">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3"/>
      <c r="AF71" s="94"/>
      <c r="AG71" s="94"/>
      <c r="AH71" s="94"/>
      <c r="AI71" s="95"/>
      <c r="AJ71" s="93"/>
      <c r="AK71" s="94"/>
      <c r="AL71" s="94"/>
      <c r="AM71" s="94"/>
      <c r="AN71" s="95"/>
      <c r="AO71" s="93"/>
      <c r="AP71" s="94"/>
      <c r="AQ71" s="94"/>
      <c r="AR71" s="94"/>
      <c r="AS71" s="95"/>
      <c r="AT71" s="206"/>
      <c r="AU71" s="206"/>
      <c r="AV71" s="206"/>
      <c r="AW71" s="206"/>
      <c r="AX71" s="207"/>
      <c r="AY71" s="10"/>
      <c r="AZ71" s="10"/>
      <c r="BA71" s="10"/>
      <c r="BB71" s="10"/>
      <c r="BC71" s="10"/>
    </row>
    <row r="72" spans="1:60" ht="22.5" hidden="1" customHeight="1">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0" t="s">
        <v>12</v>
      </c>
      <c r="AC73" s="121"/>
      <c r="AD73" s="171"/>
      <c r="AE73" s="175" t="s">
        <v>69</v>
      </c>
      <c r="AF73" s="170"/>
      <c r="AG73" s="170"/>
      <c r="AH73" s="170"/>
      <c r="AI73" s="195"/>
      <c r="AJ73" s="175" t="s">
        <v>70</v>
      </c>
      <c r="AK73" s="170"/>
      <c r="AL73" s="170"/>
      <c r="AM73" s="170"/>
      <c r="AN73" s="195"/>
      <c r="AO73" s="175" t="s">
        <v>71</v>
      </c>
      <c r="AP73" s="170"/>
      <c r="AQ73" s="170"/>
      <c r="AR73" s="170"/>
      <c r="AS73" s="195"/>
      <c r="AT73" s="176" t="s">
        <v>74</v>
      </c>
      <c r="AU73" s="177"/>
      <c r="AV73" s="177"/>
      <c r="AW73" s="177"/>
      <c r="AX73" s="178"/>
    </row>
    <row r="74" spans="1:60" ht="22.5" hidden="1" customHeight="1">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3"/>
      <c r="AF74" s="94"/>
      <c r="AG74" s="94"/>
      <c r="AH74" s="94"/>
      <c r="AI74" s="95"/>
      <c r="AJ74" s="93"/>
      <c r="AK74" s="94"/>
      <c r="AL74" s="94"/>
      <c r="AM74" s="94"/>
      <c r="AN74" s="95"/>
      <c r="AO74" s="93"/>
      <c r="AP74" s="94"/>
      <c r="AQ74" s="94"/>
      <c r="AR74" s="94"/>
      <c r="AS74" s="95"/>
      <c r="AT74" s="206"/>
      <c r="AU74" s="206"/>
      <c r="AV74" s="206"/>
      <c r="AW74" s="206"/>
      <c r="AX74" s="207"/>
      <c r="AY74" s="10"/>
      <c r="AZ74" s="10"/>
      <c r="BA74" s="10"/>
      <c r="BB74" s="10"/>
      <c r="BC74" s="10"/>
    </row>
    <row r="75" spans="1:60" ht="22.5" hidden="1" customHeight="1">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0" t="s">
        <v>12</v>
      </c>
      <c r="AC76" s="121"/>
      <c r="AD76" s="171"/>
      <c r="AE76" s="175" t="s">
        <v>69</v>
      </c>
      <c r="AF76" s="170"/>
      <c r="AG76" s="170"/>
      <c r="AH76" s="170"/>
      <c r="AI76" s="195"/>
      <c r="AJ76" s="175" t="s">
        <v>70</v>
      </c>
      <c r="AK76" s="170"/>
      <c r="AL76" s="170"/>
      <c r="AM76" s="170"/>
      <c r="AN76" s="195"/>
      <c r="AO76" s="175" t="s">
        <v>71</v>
      </c>
      <c r="AP76" s="170"/>
      <c r="AQ76" s="170"/>
      <c r="AR76" s="170"/>
      <c r="AS76" s="195"/>
      <c r="AT76" s="176" t="s">
        <v>74</v>
      </c>
      <c r="AU76" s="177"/>
      <c r="AV76" s="177"/>
      <c r="AW76" s="177"/>
      <c r="AX76" s="178"/>
    </row>
    <row r="77" spans="1:60" ht="22.5" hidden="1" customHeight="1">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3"/>
      <c r="AF77" s="94"/>
      <c r="AG77" s="94"/>
      <c r="AH77" s="94"/>
      <c r="AI77" s="95"/>
      <c r="AJ77" s="93"/>
      <c r="AK77" s="94"/>
      <c r="AL77" s="94"/>
      <c r="AM77" s="94"/>
      <c r="AN77" s="95"/>
      <c r="AO77" s="93"/>
      <c r="AP77" s="94"/>
      <c r="AQ77" s="94"/>
      <c r="AR77" s="94"/>
      <c r="AS77" s="95"/>
      <c r="AT77" s="206"/>
      <c r="AU77" s="206"/>
      <c r="AV77" s="206"/>
      <c r="AW77" s="206"/>
      <c r="AX77" s="207"/>
      <c r="AY77" s="10"/>
      <c r="AZ77" s="10"/>
      <c r="BA77" s="10"/>
      <c r="BB77" s="10"/>
      <c r="BC77" s="10"/>
    </row>
    <row r="78" spans="1:60" ht="22.5" hidden="1" customHeight="1">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0" t="s">
        <v>12</v>
      </c>
      <c r="AC79" s="121"/>
      <c r="AD79" s="171"/>
      <c r="AE79" s="175" t="s">
        <v>69</v>
      </c>
      <c r="AF79" s="170"/>
      <c r="AG79" s="170"/>
      <c r="AH79" s="170"/>
      <c r="AI79" s="195"/>
      <c r="AJ79" s="175" t="s">
        <v>70</v>
      </c>
      <c r="AK79" s="170"/>
      <c r="AL79" s="170"/>
      <c r="AM79" s="170"/>
      <c r="AN79" s="195"/>
      <c r="AO79" s="175" t="s">
        <v>71</v>
      </c>
      <c r="AP79" s="170"/>
      <c r="AQ79" s="170"/>
      <c r="AR79" s="170"/>
      <c r="AS79" s="195"/>
      <c r="AT79" s="176" t="s">
        <v>74</v>
      </c>
      <c r="AU79" s="177"/>
      <c r="AV79" s="177"/>
      <c r="AW79" s="177"/>
      <c r="AX79" s="178"/>
    </row>
    <row r="80" spans="1:60" ht="22.5" hidden="1" customHeight="1">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3"/>
      <c r="AF80" s="94"/>
      <c r="AG80" s="94"/>
      <c r="AH80" s="94"/>
      <c r="AI80" s="95"/>
      <c r="AJ80" s="93"/>
      <c r="AK80" s="94"/>
      <c r="AL80" s="94"/>
      <c r="AM80" s="94"/>
      <c r="AN80" s="95"/>
      <c r="AO80" s="93"/>
      <c r="AP80" s="94"/>
      <c r="AQ80" s="94"/>
      <c r="AR80" s="94"/>
      <c r="AS80" s="95"/>
      <c r="AT80" s="206"/>
      <c r="AU80" s="206"/>
      <c r="AV80" s="206"/>
      <c r="AW80" s="206"/>
      <c r="AX80" s="207"/>
      <c r="AY80" s="10"/>
      <c r="AZ80" s="10"/>
      <c r="BA80" s="10"/>
      <c r="BB80" s="10"/>
      <c r="BC80" s="10"/>
    </row>
    <row r="81" spans="1:60" ht="22.5" hidden="1" customHeight="1">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c r="A83" s="129"/>
      <c r="B83" s="127"/>
      <c r="C83" s="127"/>
      <c r="D83" s="127"/>
      <c r="E83" s="127"/>
      <c r="F83" s="128"/>
      <c r="G83" s="181" t="s">
        <v>536</v>
      </c>
      <c r="H83" s="144"/>
      <c r="I83" s="144"/>
      <c r="J83" s="144"/>
      <c r="K83" s="144"/>
      <c r="L83" s="144"/>
      <c r="M83" s="144"/>
      <c r="N83" s="144"/>
      <c r="O83" s="144"/>
      <c r="P83" s="144"/>
      <c r="Q83" s="144"/>
      <c r="R83" s="144"/>
      <c r="S83" s="144"/>
      <c r="T83" s="144"/>
      <c r="U83" s="144"/>
      <c r="V83" s="144"/>
      <c r="W83" s="144"/>
      <c r="X83" s="144"/>
      <c r="Y83" s="146" t="s">
        <v>17</v>
      </c>
      <c r="Z83" s="147"/>
      <c r="AA83" s="148"/>
      <c r="AB83" s="182" t="s">
        <v>537</v>
      </c>
      <c r="AC83" s="150"/>
      <c r="AD83" s="151"/>
      <c r="AE83" s="152">
        <f>197/1040</f>
        <v>0.18942307692307692</v>
      </c>
      <c r="AF83" s="153"/>
      <c r="AG83" s="153"/>
      <c r="AH83" s="153"/>
      <c r="AI83" s="153"/>
      <c r="AJ83" s="152">
        <f>133/502</f>
        <v>0.26494023904382469</v>
      </c>
      <c r="AK83" s="153"/>
      <c r="AL83" s="153"/>
      <c r="AM83" s="153"/>
      <c r="AN83" s="153"/>
      <c r="AO83" s="152">
        <f>147/707</f>
        <v>0.20792079207920791</v>
      </c>
      <c r="AP83" s="153"/>
      <c r="AQ83" s="153"/>
      <c r="AR83" s="153"/>
      <c r="AS83" s="153"/>
      <c r="AT83" s="93" t="s">
        <v>479</v>
      </c>
      <c r="AU83" s="94"/>
      <c r="AV83" s="94"/>
      <c r="AW83" s="94"/>
      <c r="AX83" s="96"/>
    </row>
    <row r="84" spans="1:60" ht="47.1"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538</v>
      </c>
      <c r="AC84" s="158"/>
      <c r="AD84" s="159"/>
      <c r="AE84" s="157" t="s">
        <v>539</v>
      </c>
      <c r="AF84" s="158"/>
      <c r="AG84" s="158"/>
      <c r="AH84" s="158"/>
      <c r="AI84" s="159"/>
      <c r="AJ84" s="157" t="s">
        <v>540</v>
      </c>
      <c r="AK84" s="158"/>
      <c r="AL84" s="158"/>
      <c r="AM84" s="158"/>
      <c r="AN84" s="159"/>
      <c r="AO84" s="157" t="s">
        <v>541</v>
      </c>
      <c r="AP84" s="158"/>
      <c r="AQ84" s="158"/>
      <c r="AR84" s="158"/>
      <c r="AS84" s="159"/>
      <c r="AT84" s="157" t="s">
        <v>478</v>
      </c>
      <c r="AU84" s="158"/>
      <c r="AV84" s="158"/>
      <c r="AW84" s="158"/>
      <c r="AX84" s="160"/>
    </row>
    <row r="85" spans="1:60" ht="32.25" hidden="1"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7" t="s">
        <v>77</v>
      </c>
      <c r="B97" s="378"/>
      <c r="C97" s="350" t="s">
        <v>19</v>
      </c>
      <c r="D97" s="351"/>
      <c r="E97" s="351"/>
      <c r="F97" s="351"/>
      <c r="G97" s="351"/>
      <c r="H97" s="351"/>
      <c r="I97" s="351"/>
      <c r="J97" s="351"/>
      <c r="K97" s="352"/>
      <c r="L97" s="411" t="s">
        <v>76</v>
      </c>
      <c r="M97" s="411"/>
      <c r="N97" s="411"/>
      <c r="O97" s="411"/>
      <c r="P97" s="411"/>
      <c r="Q97" s="411"/>
      <c r="R97" s="412" t="s">
        <v>73</v>
      </c>
      <c r="S97" s="413"/>
      <c r="T97" s="413"/>
      <c r="U97" s="413"/>
      <c r="V97" s="413"/>
      <c r="W97" s="413"/>
      <c r="X97" s="414"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5"/>
    </row>
    <row r="98" spans="1:50" ht="23.1" customHeight="1">
      <c r="A98" s="379"/>
      <c r="B98" s="380"/>
      <c r="C98" s="416" t="s">
        <v>534</v>
      </c>
      <c r="D98" s="417"/>
      <c r="E98" s="417"/>
      <c r="F98" s="417"/>
      <c r="G98" s="417"/>
      <c r="H98" s="417"/>
      <c r="I98" s="417"/>
      <c r="J98" s="417"/>
      <c r="K98" s="418"/>
      <c r="L98" s="71" t="s">
        <v>532</v>
      </c>
      <c r="M98" s="72"/>
      <c r="N98" s="72"/>
      <c r="O98" s="72"/>
      <c r="P98" s="72"/>
      <c r="Q98" s="73"/>
      <c r="R98" s="71" t="s">
        <v>533</v>
      </c>
      <c r="S98" s="72"/>
      <c r="T98" s="72"/>
      <c r="U98" s="72"/>
      <c r="V98" s="72"/>
      <c r="W98" s="73"/>
      <c r="X98" s="673" t="s">
        <v>535</v>
      </c>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3.1" customHeight="1">
      <c r="A99" s="379"/>
      <c r="B99" s="380"/>
      <c r="C99" s="161"/>
      <c r="D99" s="162"/>
      <c r="E99" s="162"/>
      <c r="F99" s="162"/>
      <c r="G99" s="162"/>
      <c r="H99" s="162"/>
      <c r="I99" s="162"/>
      <c r="J99" s="162"/>
      <c r="K99" s="163"/>
      <c r="L99" s="71"/>
      <c r="M99" s="72"/>
      <c r="N99" s="72"/>
      <c r="O99" s="72"/>
      <c r="P99" s="72"/>
      <c r="Q99" s="73"/>
      <c r="R99" s="71"/>
      <c r="S99" s="72"/>
      <c r="T99" s="72"/>
      <c r="U99" s="72"/>
      <c r="V99" s="72"/>
      <c r="W99" s="73"/>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3.1" customHeight="1">
      <c r="A100" s="379"/>
      <c r="B100" s="380"/>
      <c r="C100" s="161"/>
      <c r="D100" s="162"/>
      <c r="E100" s="162"/>
      <c r="F100" s="162"/>
      <c r="G100" s="162"/>
      <c r="H100" s="162"/>
      <c r="I100" s="162"/>
      <c r="J100" s="162"/>
      <c r="K100" s="163"/>
      <c r="L100" s="71"/>
      <c r="M100" s="72"/>
      <c r="N100" s="72"/>
      <c r="O100" s="72"/>
      <c r="P100" s="72"/>
      <c r="Q100" s="73"/>
      <c r="R100" s="71"/>
      <c r="S100" s="72"/>
      <c r="T100" s="72"/>
      <c r="U100" s="72"/>
      <c r="V100" s="72"/>
      <c r="W100" s="73"/>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3.1" customHeight="1">
      <c r="A101" s="379"/>
      <c r="B101" s="380"/>
      <c r="C101" s="161"/>
      <c r="D101" s="162"/>
      <c r="E101" s="162"/>
      <c r="F101" s="162"/>
      <c r="G101" s="162"/>
      <c r="H101" s="162"/>
      <c r="I101" s="162"/>
      <c r="J101" s="162"/>
      <c r="K101" s="163"/>
      <c r="L101" s="71"/>
      <c r="M101" s="72"/>
      <c r="N101" s="72"/>
      <c r="O101" s="72"/>
      <c r="P101" s="72"/>
      <c r="Q101" s="73"/>
      <c r="R101" s="71"/>
      <c r="S101" s="72"/>
      <c r="T101" s="72"/>
      <c r="U101" s="72"/>
      <c r="V101" s="72"/>
      <c r="W101" s="73"/>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3.1" customHeight="1">
      <c r="A102" s="379"/>
      <c r="B102" s="380"/>
      <c r="C102" s="161"/>
      <c r="D102" s="162"/>
      <c r="E102" s="162"/>
      <c r="F102" s="162"/>
      <c r="G102" s="162"/>
      <c r="H102" s="162"/>
      <c r="I102" s="162"/>
      <c r="J102" s="162"/>
      <c r="K102" s="163"/>
      <c r="L102" s="71"/>
      <c r="M102" s="72"/>
      <c r="N102" s="72"/>
      <c r="O102" s="72"/>
      <c r="P102" s="72"/>
      <c r="Q102" s="73"/>
      <c r="R102" s="71"/>
      <c r="S102" s="72"/>
      <c r="T102" s="72"/>
      <c r="U102" s="72"/>
      <c r="V102" s="72"/>
      <c r="W102" s="73"/>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3.1" customHeight="1">
      <c r="A103" s="379"/>
      <c r="B103" s="380"/>
      <c r="C103" s="383"/>
      <c r="D103" s="384"/>
      <c r="E103" s="384"/>
      <c r="F103" s="384"/>
      <c r="G103" s="384"/>
      <c r="H103" s="384"/>
      <c r="I103" s="384"/>
      <c r="J103" s="384"/>
      <c r="K103" s="385"/>
      <c r="L103" s="71"/>
      <c r="M103" s="72"/>
      <c r="N103" s="72"/>
      <c r="O103" s="72"/>
      <c r="P103" s="72"/>
      <c r="Q103" s="73"/>
      <c r="R103" s="71"/>
      <c r="S103" s="72"/>
      <c r="T103" s="72"/>
      <c r="U103" s="72"/>
      <c r="V103" s="72"/>
      <c r="W103" s="73"/>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c r="A104" s="381"/>
      <c r="B104" s="382"/>
      <c r="C104" s="371" t="s">
        <v>22</v>
      </c>
      <c r="D104" s="372"/>
      <c r="E104" s="372"/>
      <c r="F104" s="372"/>
      <c r="G104" s="372"/>
      <c r="H104" s="372"/>
      <c r="I104" s="372"/>
      <c r="J104" s="372"/>
      <c r="K104" s="373"/>
      <c r="L104" s="374">
        <f>SUM(L98:Q103)</f>
        <v>0</v>
      </c>
      <c r="M104" s="375"/>
      <c r="N104" s="375"/>
      <c r="O104" s="375"/>
      <c r="P104" s="375"/>
      <c r="Q104" s="376"/>
      <c r="R104" s="374">
        <f>SUM(R98:W103)</f>
        <v>0</v>
      </c>
      <c r="S104" s="375"/>
      <c r="T104" s="375"/>
      <c r="U104" s="375"/>
      <c r="V104" s="375"/>
      <c r="W104" s="376"/>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1" t="s">
        <v>38</v>
      </c>
      <c r="AH107" s="598"/>
      <c r="AI107" s="598"/>
      <c r="AJ107" s="598"/>
      <c r="AK107" s="598"/>
      <c r="AL107" s="598"/>
      <c r="AM107" s="598"/>
      <c r="AN107" s="598"/>
      <c r="AO107" s="598"/>
      <c r="AP107" s="598"/>
      <c r="AQ107" s="598"/>
      <c r="AR107" s="598"/>
      <c r="AS107" s="598"/>
      <c r="AT107" s="598"/>
      <c r="AU107" s="598"/>
      <c r="AV107" s="598"/>
      <c r="AW107" s="598"/>
      <c r="AX107" s="632"/>
    </row>
    <row r="108" spans="1:50" ht="44.25" customHeight="1">
      <c r="A108" s="307" t="s">
        <v>312</v>
      </c>
      <c r="B108" s="308"/>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6" t="s">
        <v>468</v>
      </c>
      <c r="AE108" s="607"/>
      <c r="AF108" s="607"/>
      <c r="AG108" s="603" t="s">
        <v>523</v>
      </c>
      <c r="AH108" s="604"/>
      <c r="AI108" s="604"/>
      <c r="AJ108" s="604"/>
      <c r="AK108" s="604"/>
      <c r="AL108" s="604"/>
      <c r="AM108" s="604"/>
      <c r="AN108" s="604"/>
      <c r="AO108" s="604"/>
      <c r="AP108" s="604"/>
      <c r="AQ108" s="604"/>
      <c r="AR108" s="604"/>
      <c r="AS108" s="604"/>
      <c r="AT108" s="604"/>
      <c r="AU108" s="604"/>
      <c r="AV108" s="604"/>
      <c r="AW108" s="604"/>
      <c r="AX108" s="605"/>
    </row>
    <row r="109" spans="1:50" ht="29.25" customHeight="1">
      <c r="A109" s="309"/>
      <c r="B109" s="310"/>
      <c r="C109" s="427" t="s">
        <v>44</v>
      </c>
      <c r="D109" s="428"/>
      <c r="E109" s="428"/>
      <c r="F109" s="428"/>
      <c r="G109" s="428"/>
      <c r="H109" s="428"/>
      <c r="I109" s="428"/>
      <c r="J109" s="428"/>
      <c r="K109" s="428"/>
      <c r="L109" s="428"/>
      <c r="M109" s="428"/>
      <c r="N109" s="428"/>
      <c r="O109" s="428"/>
      <c r="P109" s="428"/>
      <c r="Q109" s="428"/>
      <c r="R109" s="428"/>
      <c r="S109" s="428"/>
      <c r="T109" s="428"/>
      <c r="U109" s="428"/>
      <c r="V109" s="428"/>
      <c r="W109" s="428"/>
      <c r="X109" s="428"/>
      <c r="Y109" s="428"/>
      <c r="Z109" s="428"/>
      <c r="AA109" s="428"/>
      <c r="AB109" s="428"/>
      <c r="AC109" s="420"/>
      <c r="AD109" s="444" t="s">
        <v>468</v>
      </c>
      <c r="AE109" s="445"/>
      <c r="AF109" s="445"/>
      <c r="AG109" s="304" t="s">
        <v>524</v>
      </c>
      <c r="AH109" s="305"/>
      <c r="AI109" s="305"/>
      <c r="AJ109" s="305"/>
      <c r="AK109" s="305"/>
      <c r="AL109" s="305"/>
      <c r="AM109" s="305"/>
      <c r="AN109" s="305"/>
      <c r="AO109" s="305"/>
      <c r="AP109" s="305"/>
      <c r="AQ109" s="305"/>
      <c r="AR109" s="305"/>
      <c r="AS109" s="305"/>
      <c r="AT109" s="305"/>
      <c r="AU109" s="305"/>
      <c r="AV109" s="305"/>
      <c r="AW109" s="305"/>
      <c r="AX109" s="306"/>
    </row>
    <row r="110" spans="1:50" ht="63.75" customHeight="1">
      <c r="A110" s="311"/>
      <c r="B110" s="312"/>
      <c r="C110" s="429" t="s">
        <v>314</v>
      </c>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1"/>
      <c r="AD110" s="587" t="s">
        <v>468</v>
      </c>
      <c r="AE110" s="588"/>
      <c r="AF110" s="588"/>
      <c r="AG110" s="533" t="s">
        <v>525</v>
      </c>
      <c r="AH110" s="198"/>
      <c r="AI110" s="198"/>
      <c r="AJ110" s="198"/>
      <c r="AK110" s="198"/>
      <c r="AL110" s="198"/>
      <c r="AM110" s="198"/>
      <c r="AN110" s="198"/>
      <c r="AO110" s="198"/>
      <c r="AP110" s="198"/>
      <c r="AQ110" s="198"/>
      <c r="AR110" s="198"/>
      <c r="AS110" s="198"/>
      <c r="AT110" s="198"/>
      <c r="AU110" s="198"/>
      <c r="AV110" s="198"/>
      <c r="AW110" s="198"/>
      <c r="AX110" s="534"/>
    </row>
    <row r="111" spans="1:50" ht="28.5" customHeight="1">
      <c r="A111" s="552" t="s">
        <v>46</v>
      </c>
      <c r="B111" s="589"/>
      <c r="C111" s="432" t="s">
        <v>48</v>
      </c>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40" t="s">
        <v>468</v>
      </c>
      <c r="AE111" s="441"/>
      <c r="AF111" s="441"/>
      <c r="AG111" s="301" t="s">
        <v>526</v>
      </c>
      <c r="AH111" s="302"/>
      <c r="AI111" s="302"/>
      <c r="AJ111" s="302"/>
      <c r="AK111" s="302"/>
      <c r="AL111" s="302"/>
      <c r="AM111" s="302"/>
      <c r="AN111" s="302"/>
      <c r="AO111" s="302"/>
      <c r="AP111" s="302"/>
      <c r="AQ111" s="302"/>
      <c r="AR111" s="302"/>
      <c r="AS111" s="302"/>
      <c r="AT111" s="302"/>
      <c r="AU111" s="302"/>
      <c r="AV111" s="302"/>
      <c r="AW111" s="302"/>
      <c r="AX111" s="303"/>
    </row>
    <row r="112" spans="1:50" ht="19.350000000000001" customHeight="1">
      <c r="A112" s="590"/>
      <c r="B112" s="591"/>
      <c r="C112" s="419" t="s">
        <v>49</v>
      </c>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44" t="s">
        <v>483</v>
      </c>
      <c r="AE112" s="445"/>
      <c r="AF112" s="445"/>
      <c r="AG112" s="304" t="s">
        <v>477</v>
      </c>
      <c r="AH112" s="305"/>
      <c r="AI112" s="305"/>
      <c r="AJ112" s="305"/>
      <c r="AK112" s="305"/>
      <c r="AL112" s="305"/>
      <c r="AM112" s="305"/>
      <c r="AN112" s="305"/>
      <c r="AO112" s="305"/>
      <c r="AP112" s="305"/>
      <c r="AQ112" s="305"/>
      <c r="AR112" s="305"/>
      <c r="AS112" s="305"/>
      <c r="AT112" s="305"/>
      <c r="AU112" s="305"/>
      <c r="AV112" s="305"/>
      <c r="AW112" s="305"/>
      <c r="AX112" s="306"/>
    </row>
    <row r="113" spans="1:64" ht="40.5" customHeight="1">
      <c r="A113" s="590"/>
      <c r="B113" s="591"/>
      <c r="C113" s="508" t="s">
        <v>315</v>
      </c>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44" t="s">
        <v>468</v>
      </c>
      <c r="AE113" s="445"/>
      <c r="AF113" s="445"/>
      <c r="AG113" s="304" t="s">
        <v>547</v>
      </c>
      <c r="AH113" s="305"/>
      <c r="AI113" s="305"/>
      <c r="AJ113" s="305"/>
      <c r="AK113" s="305"/>
      <c r="AL113" s="305"/>
      <c r="AM113" s="305"/>
      <c r="AN113" s="305"/>
      <c r="AO113" s="305"/>
      <c r="AP113" s="305"/>
      <c r="AQ113" s="305"/>
      <c r="AR113" s="305"/>
      <c r="AS113" s="305"/>
      <c r="AT113" s="305"/>
      <c r="AU113" s="305"/>
      <c r="AV113" s="305"/>
      <c r="AW113" s="305"/>
      <c r="AX113" s="306"/>
    </row>
    <row r="114" spans="1:64" ht="56.25" customHeight="1">
      <c r="A114" s="590"/>
      <c r="B114" s="591"/>
      <c r="C114" s="419" t="s">
        <v>45</v>
      </c>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44" t="s">
        <v>483</v>
      </c>
      <c r="AE114" s="445"/>
      <c r="AF114" s="445"/>
      <c r="AG114" s="304" t="s">
        <v>549</v>
      </c>
      <c r="AH114" s="305"/>
      <c r="AI114" s="305"/>
      <c r="AJ114" s="305"/>
      <c r="AK114" s="305"/>
      <c r="AL114" s="305"/>
      <c r="AM114" s="305"/>
      <c r="AN114" s="305"/>
      <c r="AO114" s="305"/>
      <c r="AP114" s="305"/>
      <c r="AQ114" s="305"/>
      <c r="AR114" s="305"/>
      <c r="AS114" s="305"/>
      <c r="AT114" s="305"/>
      <c r="AU114" s="305"/>
      <c r="AV114" s="305"/>
      <c r="AW114" s="305"/>
      <c r="AX114" s="306"/>
    </row>
    <row r="115" spans="1:64" ht="28.5" customHeight="1">
      <c r="A115" s="590"/>
      <c r="B115" s="591"/>
      <c r="C115" s="419" t="s">
        <v>50</v>
      </c>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94"/>
      <c r="AD115" s="444" t="s">
        <v>468</v>
      </c>
      <c r="AE115" s="445"/>
      <c r="AF115" s="445"/>
      <c r="AG115" s="304" t="s">
        <v>527</v>
      </c>
      <c r="AH115" s="305"/>
      <c r="AI115" s="305"/>
      <c r="AJ115" s="305"/>
      <c r="AK115" s="305"/>
      <c r="AL115" s="305"/>
      <c r="AM115" s="305"/>
      <c r="AN115" s="305"/>
      <c r="AO115" s="305"/>
      <c r="AP115" s="305"/>
      <c r="AQ115" s="305"/>
      <c r="AR115" s="305"/>
      <c r="AS115" s="305"/>
      <c r="AT115" s="305"/>
      <c r="AU115" s="305"/>
      <c r="AV115" s="305"/>
      <c r="AW115" s="305"/>
      <c r="AX115" s="306"/>
    </row>
    <row r="116" spans="1:64" ht="18.75" customHeight="1">
      <c r="A116" s="590"/>
      <c r="B116" s="591"/>
      <c r="C116" s="419" t="s">
        <v>55</v>
      </c>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94"/>
      <c r="AD116" s="635" t="s">
        <v>483</v>
      </c>
      <c r="AE116" s="636"/>
      <c r="AF116" s="636"/>
      <c r="AG116" s="367" t="s">
        <v>477</v>
      </c>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39.75" customHeight="1">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7" t="s">
        <v>468</v>
      </c>
      <c r="AE117" s="588"/>
      <c r="AF117" s="597"/>
      <c r="AG117" s="601" t="s">
        <v>550</v>
      </c>
      <c r="AH117" s="438"/>
      <c r="AI117" s="438"/>
      <c r="AJ117" s="438"/>
      <c r="AK117" s="438"/>
      <c r="AL117" s="438"/>
      <c r="AM117" s="438"/>
      <c r="AN117" s="438"/>
      <c r="AO117" s="438"/>
      <c r="AP117" s="438"/>
      <c r="AQ117" s="438"/>
      <c r="AR117" s="438"/>
      <c r="AS117" s="438"/>
      <c r="AT117" s="438"/>
      <c r="AU117" s="438"/>
      <c r="AV117" s="438"/>
      <c r="AW117" s="438"/>
      <c r="AX117" s="602"/>
      <c r="BG117" s="10"/>
      <c r="BH117" s="10"/>
      <c r="BI117" s="10"/>
      <c r="BJ117" s="10"/>
    </row>
    <row r="118" spans="1:64" ht="33.75" customHeight="1">
      <c r="A118" s="552" t="s">
        <v>47</v>
      </c>
      <c r="B118" s="589"/>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40" t="s">
        <v>468</v>
      </c>
      <c r="AE118" s="441"/>
      <c r="AF118" s="640"/>
      <c r="AG118" s="301" t="s">
        <v>528</v>
      </c>
      <c r="AH118" s="302"/>
      <c r="AI118" s="302"/>
      <c r="AJ118" s="302"/>
      <c r="AK118" s="302"/>
      <c r="AL118" s="302"/>
      <c r="AM118" s="302"/>
      <c r="AN118" s="302"/>
      <c r="AO118" s="302"/>
      <c r="AP118" s="302"/>
      <c r="AQ118" s="302"/>
      <c r="AR118" s="302"/>
      <c r="AS118" s="302"/>
      <c r="AT118" s="302"/>
      <c r="AU118" s="302"/>
      <c r="AV118" s="302"/>
      <c r="AW118" s="302"/>
      <c r="AX118" s="303"/>
    </row>
    <row r="119" spans="1:64" ht="54" customHeight="1">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8" t="s">
        <v>468</v>
      </c>
      <c r="AE119" s="609"/>
      <c r="AF119" s="609"/>
      <c r="AG119" s="304" t="s">
        <v>529</v>
      </c>
      <c r="AH119" s="305"/>
      <c r="AI119" s="305"/>
      <c r="AJ119" s="305"/>
      <c r="AK119" s="305"/>
      <c r="AL119" s="305"/>
      <c r="AM119" s="305"/>
      <c r="AN119" s="305"/>
      <c r="AO119" s="305"/>
      <c r="AP119" s="305"/>
      <c r="AQ119" s="305"/>
      <c r="AR119" s="305"/>
      <c r="AS119" s="305"/>
      <c r="AT119" s="305"/>
      <c r="AU119" s="305"/>
      <c r="AV119" s="305"/>
      <c r="AW119" s="305"/>
      <c r="AX119" s="306"/>
    </row>
    <row r="120" spans="1:64" ht="32.25" customHeight="1">
      <c r="A120" s="590"/>
      <c r="B120" s="591"/>
      <c r="C120" s="419" t="s">
        <v>51</v>
      </c>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44" t="s">
        <v>468</v>
      </c>
      <c r="AE120" s="445"/>
      <c r="AF120" s="445"/>
      <c r="AG120" s="304" t="s">
        <v>530</v>
      </c>
      <c r="AH120" s="305"/>
      <c r="AI120" s="305"/>
      <c r="AJ120" s="305"/>
      <c r="AK120" s="305"/>
      <c r="AL120" s="305"/>
      <c r="AM120" s="305"/>
      <c r="AN120" s="305"/>
      <c r="AO120" s="305"/>
      <c r="AP120" s="305"/>
      <c r="AQ120" s="305"/>
      <c r="AR120" s="305"/>
      <c r="AS120" s="305"/>
      <c r="AT120" s="305"/>
      <c r="AU120" s="305"/>
      <c r="AV120" s="305"/>
      <c r="AW120" s="305"/>
      <c r="AX120" s="306"/>
    </row>
    <row r="121" spans="1:64" ht="32.25" customHeight="1">
      <c r="A121" s="592"/>
      <c r="B121" s="593"/>
      <c r="C121" s="419" t="s">
        <v>52</v>
      </c>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44" t="s">
        <v>468</v>
      </c>
      <c r="AE121" s="445"/>
      <c r="AF121" s="445"/>
      <c r="AG121" s="533" t="s">
        <v>484</v>
      </c>
      <c r="AH121" s="198"/>
      <c r="AI121" s="198"/>
      <c r="AJ121" s="198"/>
      <c r="AK121" s="198"/>
      <c r="AL121" s="198"/>
      <c r="AM121" s="198"/>
      <c r="AN121" s="198"/>
      <c r="AO121" s="198"/>
      <c r="AP121" s="198"/>
      <c r="AQ121" s="198"/>
      <c r="AR121" s="198"/>
      <c r="AS121" s="198"/>
      <c r="AT121" s="198"/>
      <c r="AU121" s="198"/>
      <c r="AV121" s="198"/>
      <c r="AW121" s="198"/>
      <c r="AX121" s="534"/>
    </row>
    <row r="122" spans="1:64" ht="33.6" customHeight="1">
      <c r="A122" s="625" t="s">
        <v>80</v>
      </c>
      <c r="B122" s="626"/>
      <c r="C122" s="442" t="s">
        <v>316</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3"/>
      <c r="AD122" s="440" t="s">
        <v>483</v>
      </c>
      <c r="AE122" s="441"/>
      <c r="AF122" s="441"/>
      <c r="AG122" s="579" t="s">
        <v>531</v>
      </c>
      <c r="AH122" s="196"/>
      <c r="AI122" s="196"/>
      <c r="AJ122" s="196"/>
      <c r="AK122" s="196"/>
      <c r="AL122" s="196"/>
      <c r="AM122" s="196"/>
      <c r="AN122" s="196"/>
      <c r="AO122" s="196"/>
      <c r="AP122" s="196"/>
      <c r="AQ122" s="196"/>
      <c r="AR122" s="196"/>
      <c r="AS122" s="196"/>
      <c r="AT122" s="196"/>
      <c r="AU122" s="196"/>
      <c r="AV122" s="196"/>
      <c r="AW122" s="196"/>
      <c r="AX122" s="580"/>
    </row>
    <row r="123" spans="1:64" ht="15.75" customHeight="1">
      <c r="A123" s="627"/>
      <c r="B123" s="628"/>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81"/>
      <c r="AH123" s="277"/>
      <c r="AI123" s="277"/>
      <c r="AJ123" s="277"/>
      <c r="AK123" s="277"/>
      <c r="AL123" s="277"/>
      <c r="AM123" s="277"/>
      <c r="AN123" s="277"/>
      <c r="AO123" s="277"/>
      <c r="AP123" s="277"/>
      <c r="AQ123" s="277"/>
      <c r="AR123" s="277"/>
      <c r="AS123" s="277"/>
      <c r="AT123" s="277"/>
      <c r="AU123" s="277"/>
      <c r="AV123" s="277"/>
      <c r="AW123" s="277"/>
      <c r="AX123" s="582"/>
    </row>
    <row r="124" spans="1:64" ht="26.25" customHeight="1">
      <c r="A124" s="627"/>
      <c r="B124" s="628"/>
      <c r="C124" s="641"/>
      <c r="D124" s="642"/>
      <c r="E124" s="642"/>
      <c r="F124" s="642"/>
      <c r="G124" s="642"/>
      <c r="H124" s="642"/>
      <c r="I124" s="642"/>
      <c r="J124" s="642"/>
      <c r="K124" s="642"/>
      <c r="L124" s="642"/>
      <c r="M124" s="642"/>
      <c r="N124" s="642"/>
      <c r="O124" s="643"/>
      <c r="P124" s="650"/>
      <c r="Q124" s="650"/>
      <c r="R124" s="650"/>
      <c r="S124" s="651"/>
      <c r="T124" s="633"/>
      <c r="U124" s="305"/>
      <c r="V124" s="305"/>
      <c r="W124" s="305"/>
      <c r="X124" s="305"/>
      <c r="Y124" s="305"/>
      <c r="Z124" s="305"/>
      <c r="AA124" s="305"/>
      <c r="AB124" s="305"/>
      <c r="AC124" s="305"/>
      <c r="AD124" s="305"/>
      <c r="AE124" s="305"/>
      <c r="AF124" s="634"/>
      <c r="AG124" s="581"/>
      <c r="AH124" s="277"/>
      <c r="AI124" s="277"/>
      <c r="AJ124" s="277"/>
      <c r="AK124" s="277"/>
      <c r="AL124" s="277"/>
      <c r="AM124" s="277"/>
      <c r="AN124" s="277"/>
      <c r="AO124" s="277"/>
      <c r="AP124" s="277"/>
      <c r="AQ124" s="277"/>
      <c r="AR124" s="277"/>
      <c r="AS124" s="277"/>
      <c r="AT124" s="277"/>
      <c r="AU124" s="277"/>
      <c r="AV124" s="277"/>
      <c r="AW124" s="277"/>
      <c r="AX124" s="582"/>
    </row>
    <row r="125" spans="1:64" ht="26.25" customHeight="1">
      <c r="A125" s="629"/>
      <c r="B125" s="630"/>
      <c r="C125" s="644"/>
      <c r="D125" s="645"/>
      <c r="E125" s="645"/>
      <c r="F125" s="645"/>
      <c r="G125" s="645"/>
      <c r="H125" s="645"/>
      <c r="I125" s="645"/>
      <c r="J125" s="645"/>
      <c r="K125" s="645"/>
      <c r="L125" s="645"/>
      <c r="M125" s="645"/>
      <c r="N125" s="645"/>
      <c r="O125" s="646"/>
      <c r="P125" s="652"/>
      <c r="Q125" s="652"/>
      <c r="R125" s="652"/>
      <c r="S125" s="653"/>
      <c r="T125" s="437"/>
      <c r="U125" s="438"/>
      <c r="V125" s="438"/>
      <c r="W125" s="438"/>
      <c r="X125" s="438"/>
      <c r="Y125" s="438"/>
      <c r="Z125" s="438"/>
      <c r="AA125" s="438"/>
      <c r="AB125" s="438"/>
      <c r="AC125" s="438"/>
      <c r="AD125" s="438"/>
      <c r="AE125" s="438"/>
      <c r="AF125" s="439"/>
      <c r="AG125" s="583"/>
      <c r="AH125" s="198"/>
      <c r="AI125" s="198"/>
      <c r="AJ125" s="198"/>
      <c r="AK125" s="198"/>
      <c r="AL125" s="198"/>
      <c r="AM125" s="198"/>
      <c r="AN125" s="198"/>
      <c r="AO125" s="198"/>
      <c r="AP125" s="198"/>
      <c r="AQ125" s="198"/>
      <c r="AR125" s="198"/>
      <c r="AS125" s="198"/>
      <c r="AT125" s="198"/>
      <c r="AU125" s="198"/>
      <c r="AV125" s="198"/>
      <c r="AW125" s="198"/>
      <c r="AX125" s="534"/>
    </row>
    <row r="126" spans="1:64" ht="57" customHeight="1">
      <c r="A126" s="552" t="s">
        <v>58</v>
      </c>
      <c r="B126" s="553"/>
      <c r="C126" s="393" t="s">
        <v>64</v>
      </c>
      <c r="D126" s="575"/>
      <c r="E126" s="575"/>
      <c r="F126" s="576"/>
      <c r="G126" s="546" t="s">
        <v>542</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54" customHeight="1" thickBot="1">
      <c r="A127" s="554"/>
      <c r="B127" s="555"/>
      <c r="C127" s="362" t="s">
        <v>68</v>
      </c>
      <c r="D127" s="363"/>
      <c r="E127" s="363"/>
      <c r="F127" s="364"/>
      <c r="G127" s="365" t="s">
        <v>543</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72.75" customHeight="1" thickBot="1">
      <c r="A129" s="574"/>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74.25" customHeight="1" thickBot="1">
      <c r="A131" s="549"/>
      <c r="B131" s="550"/>
      <c r="C131" s="550"/>
      <c r="D131" s="550"/>
      <c r="E131" s="551"/>
      <c r="F131" s="568"/>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99.95" customHeight="1" thickBot="1">
      <c r="A133" s="434"/>
      <c r="B133" s="435"/>
      <c r="C133" s="435"/>
      <c r="D133" s="435"/>
      <c r="E133" s="436"/>
      <c r="F133" s="571"/>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55.5" customHeight="1" thickBot="1">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c r="A137" s="407" t="s">
        <v>224</v>
      </c>
      <c r="B137" s="408"/>
      <c r="C137" s="408"/>
      <c r="D137" s="408"/>
      <c r="E137" s="408"/>
      <c r="F137" s="408"/>
      <c r="G137" s="421" t="s">
        <v>485</v>
      </c>
      <c r="H137" s="422"/>
      <c r="I137" s="422"/>
      <c r="J137" s="422"/>
      <c r="K137" s="422"/>
      <c r="L137" s="422"/>
      <c r="M137" s="422"/>
      <c r="N137" s="422"/>
      <c r="O137" s="422"/>
      <c r="P137" s="423"/>
      <c r="Q137" s="408" t="s">
        <v>225</v>
      </c>
      <c r="R137" s="408"/>
      <c r="S137" s="408"/>
      <c r="T137" s="408"/>
      <c r="U137" s="408"/>
      <c r="V137" s="408"/>
      <c r="W137" s="421" t="s">
        <v>544</v>
      </c>
      <c r="X137" s="422"/>
      <c r="Y137" s="422"/>
      <c r="Z137" s="422"/>
      <c r="AA137" s="422"/>
      <c r="AB137" s="422"/>
      <c r="AC137" s="422"/>
      <c r="AD137" s="422"/>
      <c r="AE137" s="422"/>
      <c r="AF137" s="423"/>
      <c r="AG137" s="408" t="s">
        <v>226</v>
      </c>
      <c r="AH137" s="408"/>
      <c r="AI137" s="408"/>
      <c r="AJ137" s="408"/>
      <c r="AK137" s="408"/>
      <c r="AL137" s="408"/>
      <c r="AM137" s="404" t="s">
        <v>545</v>
      </c>
      <c r="AN137" s="405"/>
      <c r="AO137" s="405"/>
      <c r="AP137" s="405"/>
      <c r="AQ137" s="405"/>
      <c r="AR137" s="405"/>
      <c r="AS137" s="405"/>
      <c r="AT137" s="405"/>
      <c r="AU137" s="405"/>
      <c r="AV137" s="406"/>
      <c r="AW137" s="12"/>
      <c r="AX137" s="13"/>
    </row>
    <row r="138" spans="1:50" ht="19.899999999999999" customHeight="1" thickBot="1">
      <c r="A138" s="409" t="s">
        <v>227</v>
      </c>
      <c r="B138" s="410"/>
      <c r="C138" s="410"/>
      <c r="D138" s="410"/>
      <c r="E138" s="410"/>
      <c r="F138" s="410"/>
      <c r="G138" s="424" t="s">
        <v>546</v>
      </c>
      <c r="H138" s="425"/>
      <c r="I138" s="425"/>
      <c r="J138" s="425"/>
      <c r="K138" s="425"/>
      <c r="L138" s="425"/>
      <c r="M138" s="425"/>
      <c r="N138" s="425"/>
      <c r="O138" s="425"/>
      <c r="P138" s="426"/>
      <c r="Q138" s="410" t="s">
        <v>228</v>
      </c>
      <c r="R138" s="410"/>
      <c r="S138" s="410"/>
      <c r="T138" s="410"/>
      <c r="U138" s="410"/>
      <c r="V138" s="410"/>
      <c r="W138" s="424" t="s">
        <v>486</v>
      </c>
      <c r="X138" s="425"/>
      <c r="Y138" s="425"/>
      <c r="Z138" s="425"/>
      <c r="AA138" s="425"/>
      <c r="AB138" s="425"/>
      <c r="AC138" s="425"/>
      <c r="AD138" s="425"/>
      <c r="AE138" s="425"/>
      <c r="AF138" s="426"/>
      <c r="AG138" s="577"/>
      <c r="AH138" s="578"/>
      <c r="AI138" s="578"/>
      <c r="AJ138" s="578"/>
      <c r="AK138" s="578"/>
      <c r="AL138" s="578"/>
      <c r="AM138" s="613"/>
      <c r="AN138" s="614"/>
      <c r="AO138" s="614"/>
      <c r="AP138" s="614"/>
      <c r="AQ138" s="614"/>
      <c r="AR138" s="614"/>
      <c r="AS138" s="614"/>
      <c r="AT138" s="614"/>
      <c r="AU138" s="614"/>
      <c r="AV138" s="615"/>
      <c r="AW138" s="28"/>
      <c r="AX138" s="29"/>
    </row>
    <row r="139" spans="1:50" ht="23.65" customHeight="1">
      <c r="A139" s="559" t="s">
        <v>28</v>
      </c>
      <c r="B139" s="560"/>
      <c r="C139" s="560"/>
      <c r="D139" s="560"/>
      <c r="E139" s="560"/>
      <c r="F139" s="56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6"/>
      <c r="B140" s="467"/>
      <c r="C140" s="467"/>
      <c r="D140" s="467"/>
      <c r="E140" s="467"/>
      <c r="F140" s="46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6"/>
      <c r="B141" s="467"/>
      <c r="C141" s="467"/>
      <c r="D141" s="467"/>
      <c r="E141" s="467"/>
      <c r="F141" s="46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6"/>
      <c r="B142" s="467"/>
      <c r="C142" s="467"/>
      <c r="D142" s="467"/>
      <c r="E142" s="467"/>
      <c r="F142" s="46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6"/>
      <c r="B143" s="467"/>
      <c r="C143" s="467"/>
      <c r="D143" s="467"/>
      <c r="E143" s="467"/>
      <c r="F143" s="46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6"/>
      <c r="B144" s="467"/>
      <c r="C144" s="467"/>
      <c r="D144" s="467"/>
      <c r="E144" s="467"/>
      <c r="F144" s="46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6"/>
      <c r="B145" s="467"/>
      <c r="C145" s="467"/>
      <c r="D145" s="467"/>
      <c r="E145" s="467"/>
      <c r="F145" s="46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6"/>
      <c r="B146" s="467"/>
      <c r="C146" s="467"/>
      <c r="D146" s="467"/>
      <c r="E146" s="467"/>
      <c r="F146" s="46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6"/>
      <c r="B147" s="467"/>
      <c r="C147" s="467"/>
      <c r="D147" s="467"/>
      <c r="E147" s="467"/>
      <c r="F147" s="46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6"/>
      <c r="B148" s="467"/>
      <c r="C148" s="467"/>
      <c r="D148" s="467"/>
      <c r="E148" s="467"/>
      <c r="F148" s="46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6"/>
      <c r="B149" s="467"/>
      <c r="C149" s="467"/>
      <c r="D149" s="467"/>
      <c r="E149" s="467"/>
      <c r="F149" s="46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6"/>
      <c r="B150" s="467"/>
      <c r="C150" s="467"/>
      <c r="D150" s="467"/>
      <c r="E150" s="467"/>
      <c r="F150" s="46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6"/>
      <c r="B151" s="467"/>
      <c r="C151" s="467"/>
      <c r="D151" s="467"/>
      <c r="E151" s="467"/>
      <c r="F151" s="46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6"/>
      <c r="B152" s="467"/>
      <c r="C152" s="467"/>
      <c r="D152" s="467"/>
      <c r="E152" s="467"/>
      <c r="F152" s="46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6"/>
      <c r="B153" s="467"/>
      <c r="C153" s="467"/>
      <c r="D153" s="467"/>
      <c r="E153" s="467"/>
      <c r="F153" s="46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6"/>
      <c r="B154" s="467"/>
      <c r="C154" s="467"/>
      <c r="D154" s="467"/>
      <c r="E154" s="467"/>
      <c r="F154" s="46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6"/>
      <c r="B155" s="467"/>
      <c r="C155" s="467"/>
      <c r="D155" s="467"/>
      <c r="E155" s="467"/>
      <c r="F155" s="46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6"/>
      <c r="B156" s="467"/>
      <c r="C156" s="467"/>
      <c r="D156" s="467"/>
      <c r="E156" s="467"/>
      <c r="F156" s="46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6"/>
      <c r="B157" s="467"/>
      <c r="C157" s="467"/>
      <c r="D157" s="467"/>
      <c r="E157" s="467"/>
      <c r="F157" s="46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6"/>
      <c r="B158" s="467"/>
      <c r="C158" s="467"/>
      <c r="D158" s="467"/>
      <c r="E158" s="467"/>
      <c r="F158" s="46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6"/>
      <c r="B159" s="467"/>
      <c r="C159" s="467"/>
      <c r="D159" s="467"/>
      <c r="E159" s="467"/>
      <c r="F159" s="46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6"/>
      <c r="B160" s="467"/>
      <c r="C160" s="467"/>
      <c r="D160" s="467"/>
      <c r="E160" s="467"/>
      <c r="F160" s="46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6"/>
      <c r="B161" s="467"/>
      <c r="C161" s="467"/>
      <c r="D161" s="467"/>
      <c r="E161" s="467"/>
      <c r="F161" s="46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6"/>
      <c r="B162" s="467"/>
      <c r="C162" s="467"/>
      <c r="D162" s="467"/>
      <c r="E162" s="467"/>
      <c r="F162" s="46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6"/>
      <c r="B163" s="467"/>
      <c r="C163" s="467"/>
      <c r="D163" s="467"/>
      <c r="E163" s="467"/>
      <c r="F163" s="46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6"/>
      <c r="B164" s="467"/>
      <c r="C164" s="467"/>
      <c r="D164" s="467"/>
      <c r="E164" s="467"/>
      <c r="F164" s="46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6"/>
      <c r="B165" s="467"/>
      <c r="C165" s="467"/>
      <c r="D165" s="467"/>
      <c r="E165" s="467"/>
      <c r="F165" s="46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6"/>
      <c r="B166" s="467"/>
      <c r="C166" s="467"/>
      <c r="D166" s="467"/>
      <c r="E166" s="467"/>
      <c r="F166" s="46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6"/>
      <c r="B167" s="467"/>
      <c r="C167" s="467"/>
      <c r="D167" s="467"/>
      <c r="E167" s="467"/>
      <c r="F167" s="46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6"/>
      <c r="B168" s="467"/>
      <c r="C168" s="467"/>
      <c r="D168" s="467"/>
      <c r="E168" s="467"/>
      <c r="F168" s="46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6"/>
      <c r="B169" s="467"/>
      <c r="C169" s="467"/>
      <c r="D169" s="467"/>
      <c r="E169" s="467"/>
      <c r="F169" s="46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6"/>
      <c r="B170" s="467"/>
      <c r="C170" s="467"/>
      <c r="D170" s="467"/>
      <c r="E170" s="467"/>
      <c r="F170" s="46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6"/>
      <c r="B171" s="467"/>
      <c r="C171" s="467"/>
      <c r="D171" s="467"/>
      <c r="E171" s="467"/>
      <c r="F171" s="46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6"/>
      <c r="B172" s="467"/>
      <c r="C172" s="467"/>
      <c r="D172" s="467"/>
      <c r="E172" s="467"/>
      <c r="F172" s="46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6"/>
      <c r="B173" s="467"/>
      <c r="C173" s="467"/>
      <c r="D173" s="467"/>
      <c r="E173" s="467"/>
      <c r="F173" s="46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6"/>
      <c r="B174" s="467"/>
      <c r="C174" s="467"/>
      <c r="D174" s="467"/>
      <c r="E174" s="467"/>
      <c r="F174" s="46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6"/>
      <c r="B175" s="467"/>
      <c r="C175" s="467"/>
      <c r="D175" s="467"/>
      <c r="E175" s="467"/>
      <c r="F175" s="46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6"/>
      <c r="B176" s="467"/>
      <c r="C176" s="467"/>
      <c r="D176" s="467"/>
      <c r="E176" s="467"/>
      <c r="F176" s="46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2"/>
      <c r="B177" s="563"/>
      <c r="C177" s="563"/>
      <c r="D177" s="563"/>
      <c r="E177" s="563"/>
      <c r="F177" s="5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8" t="s">
        <v>34</v>
      </c>
      <c r="B178" s="539"/>
      <c r="C178" s="539"/>
      <c r="D178" s="539"/>
      <c r="E178" s="539"/>
      <c r="F178" s="540"/>
      <c r="G178" s="389" t="s">
        <v>487</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461</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4.75" customHeight="1">
      <c r="A179" s="126"/>
      <c r="B179" s="541"/>
      <c r="C179" s="541"/>
      <c r="D179" s="541"/>
      <c r="E179" s="541"/>
      <c r="F179" s="542"/>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34.5" customHeight="1">
      <c r="A180" s="126"/>
      <c r="B180" s="541"/>
      <c r="C180" s="541"/>
      <c r="D180" s="541"/>
      <c r="E180" s="541"/>
      <c r="F180" s="542"/>
      <c r="G180" s="97" t="s">
        <v>488</v>
      </c>
      <c r="H180" s="98"/>
      <c r="I180" s="98"/>
      <c r="J180" s="98"/>
      <c r="K180" s="99"/>
      <c r="L180" s="100" t="s">
        <v>491</v>
      </c>
      <c r="M180" s="101"/>
      <c r="N180" s="101"/>
      <c r="O180" s="101"/>
      <c r="P180" s="101"/>
      <c r="Q180" s="101"/>
      <c r="R180" s="101"/>
      <c r="S180" s="101"/>
      <c r="T180" s="101"/>
      <c r="U180" s="101"/>
      <c r="V180" s="101"/>
      <c r="W180" s="101"/>
      <c r="X180" s="102"/>
      <c r="Y180" s="103">
        <v>43</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1"/>
    </row>
    <row r="181" spans="1:50" ht="24.75" customHeight="1">
      <c r="A181" s="126"/>
      <c r="B181" s="541"/>
      <c r="C181" s="541"/>
      <c r="D181" s="541"/>
      <c r="E181" s="541"/>
      <c r="F181" s="542"/>
      <c r="G181" s="74" t="s">
        <v>489</v>
      </c>
      <c r="H181" s="402"/>
      <c r="I181" s="402"/>
      <c r="J181" s="402"/>
      <c r="K181" s="403"/>
      <c r="L181" s="77" t="s">
        <v>552</v>
      </c>
      <c r="M181" s="78"/>
      <c r="N181" s="78"/>
      <c r="O181" s="78"/>
      <c r="P181" s="78"/>
      <c r="Q181" s="78"/>
      <c r="R181" s="78"/>
      <c r="S181" s="78"/>
      <c r="T181" s="78"/>
      <c r="U181" s="78"/>
      <c r="V181" s="78"/>
      <c r="W181" s="78"/>
      <c r="X181" s="79"/>
      <c r="Y181" s="80">
        <v>20</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6"/>
      <c r="B182" s="541"/>
      <c r="C182" s="541"/>
      <c r="D182" s="541"/>
      <c r="E182" s="541"/>
      <c r="F182" s="542"/>
      <c r="G182" s="74" t="s">
        <v>490</v>
      </c>
      <c r="H182" s="75"/>
      <c r="I182" s="75"/>
      <c r="J182" s="75"/>
      <c r="K182" s="76"/>
      <c r="L182" s="77" t="s">
        <v>492</v>
      </c>
      <c r="M182" s="78"/>
      <c r="N182" s="78"/>
      <c r="O182" s="78"/>
      <c r="P182" s="78"/>
      <c r="Q182" s="78"/>
      <c r="R182" s="78"/>
      <c r="S182" s="78"/>
      <c r="T182" s="78"/>
      <c r="U182" s="78"/>
      <c r="V182" s="78"/>
      <c r="W182" s="78"/>
      <c r="X182" s="79"/>
      <c r="Y182" s="80">
        <v>6</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6"/>
      <c r="B183" s="541"/>
      <c r="C183" s="541"/>
      <c r="D183" s="541"/>
      <c r="E183" s="541"/>
      <c r="F183" s="54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6"/>
      <c r="B184" s="541"/>
      <c r="C184" s="541"/>
      <c r="D184" s="541"/>
      <c r="E184" s="541"/>
      <c r="F184" s="54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6"/>
      <c r="B185" s="541"/>
      <c r="C185" s="541"/>
      <c r="D185" s="541"/>
      <c r="E185" s="541"/>
      <c r="F185" s="54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6"/>
      <c r="B186" s="541"/>
      <c r="C186" s="541"/>
      <c r="D186" s="541"/>
      <c r="E186" s="541"/>
      <c r="F186" s="54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6"/>
      <c r="B187" s="541"/>
      <c r="C187" s="541"/>
      <c r="D187" s="541"/>
      <c r="E187" s="541"/>
      <c r="F187" s="54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6"/>
      <c r="B188" s="541"/>
      <c r="C188" s="541"/>
      <c r="D188" s="541"/>
      <c r="E188" s="541"/>
      <c r="F188" s="54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6"/>
      <c r="B189" s="541"/>
      <c r="C189" s="541"/>
      <c r="D189" s="541"/>
      <c r="E189" s="541"/>
      <c r="F189" s="54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6"/>
      <c r="B190" s="541"/>
      <c r="C190" s="541"/>
      <c r="D190" s="541"/>
      <c r="E190" s="541"/>
      <c r="F190" s="542"/>
      <c r="G190" s="83" t="s">
        <v>22</v>
      </c>
      <c r="H190" s="84"/>
      <c r="I190" s="84"/>
      <c r="J190" s="84"/>
      <c r="K190" s="84"/>
      <c r="L190" s="85"/>
      <c r="M190" s="86"/>
      <c r="N190" s="86"/>
      <c r="O190" s="86"/>
      <c r="P190" s="86"/>
      <c r="Q190" s="86"/>
      <c r="R190" s="86"/>
      <c r="S190" s="86"/>
      <c r="T190" s="86"/>
      <c r="U190" s="86"/>
      <c r="V190" s="86"/>
      <c r="W190" s="86"/>
      <c r="X190" s="87"/>
      <c r="Y190" s="88">
        <f>SUM(Y180:AB189)</f>
        <v>69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c r="A191" s="126"/>
      <c r="B191" s="541"/>
      <c r="C191" s="541"/>
      <c r="D191" s="541"/>
      <c r="E191" s="541"/>
      <c r="F191" s="542"/>
      <c r="G191" s="389" t="s">
        <v>493</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365</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5.5" customHeight="1">
      <c r="A192" s="126"/>
      <c r="B192" s="541"/>
      <c r="C192" s="541"/>
      <c r="D192" s="541"/>
      <c r="E192" s="541"/>
      <c r="F192" s="542"/>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4.75" customHeight="1">
      <c r="A193" s="126"/>
      <c r="B193" s="541"/>
      <c r="C193" s="541"/>
      <c r="D193" s="541"/>
      <c r="E193" s="541"/>
      <c r="F193" s="542"/>
      <c r="G193" s="97" t="s">
        <v>489</v>
      </c>
      <c r="H193" s="98"/>
      <c r="I193" s="98"/>
      <c r="J193" s="98"/>
      <c r="K193" s="99"/>
      <c r="L193" s="100" t="s">
        <v>553</v>
      </c>
      <c r="M193" s="101"/>
      <c r="N193" s="101"/>
      <c r="O193" s="101"/>
      <c r="P193" s="101"/>
      <c r="Q193" s="101"/>
      <c r="R193" s="101"/>
      <c r="S193" s="101"/>
      <c r="T193" s="101"/>
      <c r="U193" s="101"/>
      <c r="V193" s="101"/>
      <c r="W193" s="101"/>
      <c r="X193" s="102"/>
      <c r="Y193" s="103">
        <v>19</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1"/>
    </row>
    <row r="194" spans="1:50" ht="24.75" customHeight="1">
      <c r="A194" s="126"/>
      <c r="B194" s="541"/>
      <c r="C194" s="541"/>
      <c r="D194" s="541"/>
      <c r="E194" s="541"/>
      <c r="F194" s="542"/>
      <c r="G194" s="74" t="s">
        <v>490</v>
      </c>
      <c r="H194" s="75"/>
      <c r="I194" s="75"/>
      <c r="J194" s="75"/>
      <c r="K194" s="76"/>
      <c r="L194" s="77" t="s">
        <v>494</v>
      </c>
      <c r="M194" s="78"/>
      <c r="N194" s="78"/>
      <c r="O194" s="78"/>
      <c r="P194" s="78"/>
      <c r="Q194" s="78"/>
      <c r="R194" s="78"/>
      <c r="S194" s="78"/>
      <c r="T194" s="78"/>
      <c r="U194" s="78"/>
      <c r="V194" s="78"/>
      <c r="W194" s="78"/>
      <c r="X194" s="79"/>
      <c r="Y194" s="80">
        <v>6</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126"/>
      <c r="B195" s="541"/>
      <c r="C195" s="541"/>
      <c r="D195" s="541"/>
      <c r="E195" s="541"/>
      <c r="F195" s="54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126"/>
      <c r="B196" s="541"/>
      <c r="C196" s="541"/>
      <c r="D196" s="541"/>
      <c r="E196" s="541"/>
      <c r="F196" s="54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126"/>
      <c r="B197" s="541"/>
      <c r="C197" s="541"/>
      <c r="D197" s="541"/>
      <c r="E197" s="541"/>
      <c r="F197" s="54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26"/>
      <c r="B198" s="541"/>
      <c r="C198" s="541"/>
      <c r="D198" s="541"/>
      <c r="E198" s="541"/>
      <c r="F198" s="54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26"/>
      <c r="B199" s="541"/>
      <c r="C199" s="541"/>
      <c r="D199" s="541"/>
      <c r="E199" s="541"/>
      <c r="F199" s="54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c r="A200" s="126"/>
      <c r="B200" s="541"/>
      <c r="C200" s="541"/>
      <c r="D200" s="541"/>
      <c r="E200" s="541"/>
      <c r="F200" s="54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c r="A201" s="126"/>
      <c r="B201" s="541"/>
      <c r="C201" s="541"/>
      <c r="D201" s="541"/>
      <c r="E201" s="541"/>
      <c r="F201" s="54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c r="A202" s="126"/>
      <c r="B202" s="541"/>
      <c r="C202" s="541"/>
      <c r="D202" s="541"/>
      <c r="E202" s="541"/>
      <c r="F202" s="54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26"/>
      <c r="B203" s="541"/>
      <c r="C203" s="541"/>
      <c r="D203" s="541"/>
      <c r="E203" s="541"/>
      <c r="F203" s="542"/>
      <c r="G203" s="83" t="s">
        <v>22</v>
      </c>
      <c r="H203" s="84"/>
      <c r="I203" s="84"/>
      <c r="J203" s="84"/>
      <c r="K203" s="84"/>
      <c r="L203" s="85"/>
      <c r="M203" s="86"/>
      <c r="N203" s="86"/>
      <c r="O203" s="86"/>
      <c r="P203" s="86"/>
      <c r="Q203" s="86"/>
      <c r="R203" s="86"/>
      <c r="S203" s="86"/>
      <c r="T203" s="86"/>
      <c r="U203" s="86"/>
      <c r="V203" s="86"/>
      <c r="W203" s="86"/>
      <c r="X203" s="87"/>
      <c r="Y203" s="88">
        <f>SUM(Y193:AB202)</f>
        <v>25</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c r="A204" s="126"/>
      <c r="B204" s="541"/>
      <c r="C204" s="541"/>
      <c r="D204" s="541"/>
      <c r="E204" s="541"/>
      <c r="F204" s="542"/>
      <c r="G204" s="389" t="s">
        <v>495</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366</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4.75" customHeight="1">
      <c r="A205" s="126"/>
      <c r="B205" s="541"/>
      <c r="C205" s="541"/>
      <c r="D205" s="541"/>
      <c r="E205" s="541"/>
      <c r="F205" s="542"/>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4.75" customHeight="1">
      <c r="A206" s="126"/>
      <c r="B206" s="541"/>
      <c r="C206" s="541"/>
      <c r="D206" s="541"/>
      <c r="E206" s="541"/>
      <c r="F206" s="542"/>
      <c r="G206" s="97" t="s">
        <v>496</v>
      </c>
      <c r="H206" s="98"/>
      <c r="I206" s="98"/>
      <c r="J206" s="98"/>
      <c r="K206" s="99"/>
      <c r="L206" s="100" t="s">
        <v>497</v>
      </c>
      <c r="M206" s="101"/>
      <c r="N206" s="101"/>
      <c r="O206" s="101"/>
      <c r="P206" s="101"/>
      <c r="Q206" s="101"/>
      <c r="R206" s="101"/>
      <c r="S206" s="101"/>
      <c r="T206" s="101"/>
      <c r="U206" s="101"/>
      <c r="V206" s="101"/>
      <c r="W206" s="101"/>
      <c r="X206" s="102"/>
      <c r="Y206" s="103">
        <v>22</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1"/>
    </row>
    <row r="207" spans="1:50" ht="24.75" customHeight="1">
      <c r="A207" s="126"/>
      <c r="B207" s="541"/>
      <c r="C207" s="541"/>
      <c r="D207" s="541"/>
      <c r="E207" s="541"/>
      <c r="F207" s="54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126"/>
      <c r="B208" s="541"/>
      <c r="C208" s="541"/>
      <c r="D208" s="541"/>
      <c r="E208" s="541"/>
      <c r="F208" s="54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126"/>
      <c r="B209" s="541"/>
      <c r="C209" s="541"/>
      <c r="D209" s="541"/>
      <c r="E209" s="541"/>
      <c r="F209" s="54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126"/>
      <c r="B210" s="541"/>
      <c r="C210" s="541"/>
      <c r="D210" s="541"/>
      <c r="E210" s="541"/>
      <c r="F210" s="54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126"/>
      <c r="B211" s="541"/>
      <c r="C211" s="541"/>
      <c r="D211" s="541"/>
      <c r="E211" s="541"/>
      <c r="F211" s="54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c r="A212" s="126"/>
      <c r="B212" s="541"/>
      <c r="C212" s="541"/>
      <c r="D212" s="541"/>
      <c r="E212" s="541"/>
      <c r="F212" s="54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c r="A213" s="126"/>
      <c r="B213" s="541"/>
      <c r="C213" s="541"/>
      <c r="D213" s="541"/>
      <c r="E213" s="541"/>
      <c r="F213" s="54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c r="A214" s="126"/>
      <c r="B214" s="541"/>
      <c r="C214" s="541"/>
      <c r="D214" s="541"/>
      <c r="E214" s="541"/>
      <c r="F214" s="54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c r="A215" s="126"/>
      <c r="B215" s="541"/>
      <c r="C215" s="541"/>
      <c r="D215" s="541"/>
      <c r="E215" s="541"/>
      <c r="F215" s="54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26"/>
      <c r="B216" s="541"/>
      <c r="C216" s="541"/>
      <c r="D216" s="541"/>
      <c r="E216" s="541"/>
      <c r="F216" s="542"/>
      <c r="G216" s="83" t="s">
        <v>22</v>
      </c>
      <c r="H216" s="84"/>
      <c r="I216" s="84"/>
      <c r="J216" s="84"/>
      <c r="K216" s="84"/>
      <c r="L216" s="85"/>
      <c r="M216" s="86"/>
      <c r="N216" s="86"/>
      <c r="O216" s="86"/>
      <c r="P216" s="86"/>
      <c r="Q216" s="86"/>
      <c r="R216" s="86"/>
      <c r="S216" s="86"/>
      <c r="T216" s="86"/>
      <c r="U216" s="86"/>
      <c r="V216" s="86"/>
      <c r="W216" s="86"/>
      <c r="X216" s="87"/>
      <c r="Y216" s="88">
        <f>SUM(Y206:AB215)</f>
        <v>22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c r="A217" s="126"/>
      <c r="B217" s="541"/>
      <c r="C217" s="541"/>
      <c r="D217" s="541"/>
      <c r="E217" s="541"/>
      <c r="F217" s="542"/>
      <c r="G217" s="389" t="s">
        <v>498</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367</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4.75" customHeight="1">
      <c r="A218" s="126"/>
      <c r="B218" s="541"/>
      <c r="C218" s="541"/>
      <c r="D218" s="541"/>
      <c r="E218" s="541"/>
      <c r="F218" s="542"/>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4.75" customHeight="1">
      <c r="A219" s="126"/>
      <c r="B219" s="541"/>
      <c r="C219" s="541"/>
      <c r="D219" s="541"/>
      <c r="E219" s="541"/>
      <c r="F219" s="542"/>
      <c r="G219" s="97" t="s">
        <v>499</v>
      </c>
      <c r="H219" s="98"/>
      <c r="I219" s="98"/>
      <c r="J219" s="98"/>
      <c r="K219" s="99"/>
      <c r="L219" s="100" t="s">
        <v>501</v>
      </c>
      <c r="M219" s="101"/>
      <c r="N219" s="101"/>
      <c r="O219" s="101"/>
      <c r="P219" s="101"/>
      <c r="Q219" s="101"/>
      <c r="R219" s="101"/>
      <c r="S219" s="101"/>
      <c r="T219" s="101"/>
      <c r="U219" s="101"/>
      <c r="V219" s="101"/>
      <c r="W219" s="101"/>
      <c r="X219" s="102"/>
      <c r="Y219" s="103">
        <v>26</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1"/>
    </row>
    <row r="220" spans="1:50" ht="24.75" customHeight="1">
      <c r="A220" s="126"/>
      <c r="B220" s="541"/>
      <c r="C220" s="541"/>
      <c r="D220" s="541"/>
      <c r="E220" s="541"/>
      <c r="F220" s="542"/>
      <c r="G220" s="74" t="s">
        <v>489</v>
      </c>
      <c r="H220" s="75"/>
      <c r="I220" s="75"/>
      <c r="J220" s="75"/>
      <c r="K220" s="76"/>
      <c r="L220" s="77" t="s">
        <v>551</v>
      </c>
      <c r="M220" s="78"/>
      <c r="N220" s="78"/>
      <c r="O220" s="78"/>
      <c r="P220" s="78"/>
      <c r="Q220" s="78"/>
      <c r="R220" s="78"/>
      <c r="S220" s="78"/>
      <c r="T220" s="78"/>
      <c r="U220" s="78"/>
      <c r="V220" s="78"/>
      <c r="W220" s="78"/>
      <c r="X220" s="79"/>
      <c r="Y220" s="80">
        <v>16</v>
      </c>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126"/>
      <c r="B221" s="541"/>
      <c r="C221" s="541"/>
      <c r="D221" s="541"/>
      <c r="E221" s="541"/>
      <c r="F221" s="542"/>
      <c r="G221" s="74" t="s">
        <v>500</v>
      </c>
      <c r="H221" s="75"/>
      <c r="I221" s="75"/>
      <c r="J221" s="75"/>
      <c r="K221" s="76"/>
      <c r="L221" s="77" t="s">
        <v>502</v>
      </c>
      <c r="M221" s="78"/>
      <c r="N221" s="78"/>
      <c r="O221" s="78"/>
      <c r="P221" s="78"/>
      <c r="Q221" s="78"/>
      <c r="R221" s="78"/>
      <c r="S221" s="78"/>
      <c r="T221" s="78"/>
      <c r="U221" s="78"/>
      <c r="V221" s="78"/>
      <c r="W221" s="78"/>
      <c r="X221" s="79"/>
      <c r="Y221" s="80">
        <v>4</v>
      </c>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126"/>
      <c r="B222" s="541"/>
      <c r="C222" s="541"/>
      <c r="D222" s="541"/>
      <c r="E222" s="541"/>
      <c r="F222" s="542"/>
      <c r="G222" s="74" t="s">
        <v>490</v>
      </c>
      <c r="H222" s="75"/>
      <c r="I222" s="75"/>
      <c r="J222" s="75"/>
      <c r="K222" s="76"/>
      <c r="L222" s="77" t="s">
        <v>503</v>
      </c>
      <c r="M222" s="78"/>
      <c r="N222" s="78"/>
      <c r="O222" s="78"/>
      <c r="P222" s="78"/>
      <c r="Q222" s="78"/>
      <c r="R222" s="78"/>
      <c r="S222" s="78"/>
      <c r="T222" s="78"/>
      <c r="U222" s="78"/>
      <c r="V222" s="78"/>
      <c r="W222" s="78"/>
      <c r="X222" s="79"/>
      <c r="Y222" s="80">
        <v>7</v>
      </c>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126"/>
      <c r="B223" s="541"/>
      <c r="C223" s="541"/>
      <c r="D223" s="541"/>
      <c r="E223" s="541"/>
      <c r="F223" s="54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c r="A224" s="126"/>
      <c r="B224" s="541"/>
      <c r="C224" s="541"/>
      <c r="D224" s="541"/>
      <c r="E224" s="541"/>
      <c r="F224" s="54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c r="A225" s="126"/>
      <c r="B225" s="541"/>
      <c r="C225" s="541"/>
      <c r="D225" s="541"/>
      <c r="E225" s="541"/>
      <c r="F225" s="54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c r="A226" s="126"/>
      <c r="B226" s="541"/>
      <c r="C226" s="541"/>
      <c r="D226" s="541"/>
      <c r="E226" s="541"/>
      <c r="F226" s="54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c r="A227" s="126"/>
      <c r="B227" s="541"/>
      <c r="C227" s="541"/>
      <c r="D227" s="541"/>
      <c r="E227" s="541"/>
      <c r="F227" s="54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c r="A228" s="126"/>
      <c r="B228" s="541"/>
      <c r="C228" s="541"/>
      <c r="D228" s="541"/>
      <c r="E228" s="541"/>
      <c r="F228" s="54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26"/>
      <c r="B229" s="541"/>
      <c r="C229" s="541"/>
      <c r="D229" s="541"/>
      <c r="E229" s="541"/>
      <c r="F229" s="542"/>
      <c r="G229" s="83" t="s">
        <v>22</v>
      </c>
      <c r="H229" s="84"/>
      <c r="I229" s="84"/>
      <c r="J229" s="84"/>
      <c r="K229" s="84"/>
      <c r="L229" s="85"/>
      <c r="M229" s="86"/>
      <c r="N229" s="86"/>
      <c r="O229" s="86"/>
      <c r="P229" s="86"/>
      <c r="Q229" s="86"/>
      <c r="R229" s="86"/>
      <c r="S229" s="86"/>
      <c r="T229" s="86"/>
      <c r="U229" s="86"/>
      <c r="V229" s="86"/>
      <c r="W229" s="86"/>
      <c r="X229" s="87"/>
      <c r="Y229" s="88">
        <f>SUM(Y219:AB228)</f>
        <v>53</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24.75" hidden="1"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46.5" customHeight="1">
      <c r="A236" s="112">
        <v>1</v>
      </c>
      <c r="B236" s="112">
        <v>1</v>
      </c>
      <c r="C236" s="117" t="s">
        <v>504</v>
      </c>
      <c r="D236" s="113"/>
      <c r="E236" s="113"/>
      <c r="F236" s="113"/>
      <c r="G236" s="113"/>
      <c r="H236" s="113"/>
      <c r="I236" s="113"/>
      <c r="J236" s="113"/>
      <c r="K236" s="113"/>
      <c r="L236" s="113"/>
      <c r="M236" s="117" t="s">
        <v>505</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69</v>
      </c>
      <c r="AL236" s="115"/>
      <c r="AM236" s="115"/>
      <c r="AN236" s="115"/>
      <c r="AO236" s="115"/>
      <c r="AP236" s="116"/>
      <c r="AQ236" s="117" t="s">
        <v>506</v>
      </c>
      <c r="AR236" s="113"/>
      <c r="AS236" s="113"/>
      <c r="AT236" s="113"/>
      <c r="AU236" s="114" t="s">
        <v>477</v>
      </c>
      <c r="AV236" s="115"/>
      <c r="AW236" s="115"/>
      <c r="AX236" s="116"/>
    </row>
    <row r="237" spans="1:50" ht="24"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24" customHeight="1">
      <c r="A269" s="112">
        <v>1</v>
      </c>
      <c r="B269" s="112">
        <v>1</v>
      </c>
      <c r="C269" s="117" t="s">
        <v>507</v>
      </c>
      <c r="D269" s="113"/>
      <c r="E269" s="113"/>
      <c r="F269" s="113"/>
      <c r="G269" s="113"/>
      <c r="H269" s="113"/>
      <c r="I269" s="113"/>
      <c r="J269" s="113"/>
      <c r="K269" s="113"/>
      <c r="L269" s="113"/>
      <c r="M269" s="117" t="s">
        <v>508</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25</v>
      </c>
      <c r="AL269" s="115"/>
      <c r="AM269" s="115"/>
      <c r="AN269" s="115"/>
      <c r="AO269" s="115"/>
      <c r="AP269" s="116"/>
      <c r="AQ269" s="117" t="s">
        <v>554</v>
      </c>
      <c r="AR269" s="113"/>
      <c r="AS269" s="113"/>
      <c r="AT269" s="113"/>
      <c r="AU269" s="114" t="s">
        <v>479</v>
      </c>
      <c r="AV269" s="115"/>
      <c r="AW269" s="115"/>
      <c r="AX269" s="116"/>
    </row>
    <row r="270" spans="1:50" ht="24"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24" customHeight="1">
      <c r="A302" s="112">
        <v>1</v>
      </c>
      <c r="B302" s="112">
        <v>1</v>
      </c>
      <c r="C302" s="113" t="s">
        <v>509</v>
      </c>
      <c r="D302" s="113"/>
      <c r="E302" s="113"/>
      <c r="F302" s="113"/>
      <c r="G302" s="113"/>
      <c r="H302" s="113"/>
      <c r="I302" s="113"/>
      <c r="J302" s="113"/>
      <c r="K302" s="113"/>
      <c r="L302" s="113"/>
      <c r="M302" s="113" t="s">
        <v>515</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22</v>
      </c>
      <c r="AL302" s="115"/>
      <c r="AM302" s="115"/>
      <c r="AN302" s="115"/>
      <c r="AO302" s="115"/>
      <c r="AP302" s="116"/>
      <c r="AQ302" s="117" t="s">
        <v>555</v>
      </c>
      <c r="AR302" s="113"/>
      <c r="AS302" s="113"/>
      <c r="AT302" s="113"/>
      <c r="AU302" s="114" t="s">
        <v>520</v>
      </c>
      <c r="AV302" s="115"/>
      <c r="AW302" s="115"/>
      <c r="AX302" s="116"/>
    </row>
    <row r="303" spans="1:50" ht="24" customHeight="1">
      <c r="A303" s="112">
        <v>2</v>
      </c>
      <c r="B303" s="112">
        <v>1</v>
      </c>
      <c r="C303" s="113" t="s">
        <v>510</v>
      </c>
      <c r="D303" s="113"/>
      <c r="E303" s="113"/>
      <c r="F303" s="113"/>
      <c r="G303" s="113"/>
      <c r="H303" s="113"/>
      <c r="I303" s="113"/>
      <c r="J303" s="113"/>
      <c r="K303" s="113"/>
      <c r="L303" s="113"/>
      <c r="M303" s="113" t="s">
        <v>516</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11</v>
      </c>
      <c r="AL303" s="115"/>
      <c r="AM303" s="115"/>
      <c r="AN303" s="115"/>
      <c r="AO303" s="115"/>
      <c r="AP303" s="116"/>
      <c r="AQ303" s="117" t="s">
        <v>555</v>
      </c>
      <c r="AR303" s="113"/>
      <c r="AS303" s="113"/>
      <c r="AT303" s="113"/>
      <c r="AU303" s="114" t="s">
        <v>520</v>
      </c>
      <c r="AV303" s="115"/>
      <c r="AW303" s="115"/>
      <c r="AX303" s="116"/>
    </row>
    <row r="304" spans="1:50" ht="33.75" customHeight="1">
      <c r="A304" s="112">
        <v>3</v>
      </c>
      <c r="B304" s="112">
        <v>1</v>
      </c>
      <c r="C304" s="113" t="s">
        <v>511</v>
      </c>
      <c r="D304" s="113"/>
      <c r="E304" s="113"/>
      <c r="F304" s="113"/>
      <c r="G304" s="113"/>
      <c r="H304" s="113"/>
      <c r="I304" s="113"/>
      <c r="J304" s="113"/>
      <c r="K304" s="113"/>
      <c r="L304" s="113"/>
      <c r="M304" s="113" t="s">
        <v>517</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6</v>
      </c>
      <c r="AL304" s="115"/>
      <c r="AM304" s="115"/>
      <c r="AN304" s="115"/>
      <c r="AO304" s="115"/>
      <c r="AP304" s="116"/>
      <c r="AQ304" s="117" t="s">
        <v>555</v>
      </c>
      <c r="AR304" s="113"/>
      <c r="AS304" s="113"/>
      <c r="AT304" s="113"/>
      <c r="AU304" s="114" t="s">
        <v>520</v>
      </c>
      <c r="AV304" s="115"/>
      <c r="AW304" s="115"/>
      <c r="AX304" s="116"/>
    </row>
    <row r="305" spans="1:50" ht="34.5" customHeight="1">
      <c r="A305" s="112">
        <v>4</v>
      </c>
      <c r="B305" s="112">
        <v>1</v>
      </c>
      <c r="C305" s="113" t="s">
        <v>512</v>
      </c>
      <c r="D305" s="113"/>
      <c r="E305" s="113"/>
      <c r="F305" s="113"/>
      <c r="G305" s="113"/>
      <c r="H305" s="113"/>
      <c r="I305" s="113"/>
      <c r="J305" s="113"/>
      <c r="K305" s="113"/>
      <c r="L305" s="113"/>
      <c r="M305" s="113" t="s">
        <v>518</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2</v>
      </c>
      <c r="AL305" s="115"/>
      <c r="AM305" s="115"/>
      <c r="AN305" s="115"/>
      <c r="AO305" s="115"/>
      <c r="AP305" s="116"/>
      <c r="AQ305" s="117" t="s">
        <v>555</v>
      </c>
      <c r="AR305" s="113"/>
      <c r="AS305" s="113"/>
      <c r="AT305" s="113"/>
      <c r="AU305" s="114" t="s">
        <v>520</v>
      </c>
      <c r="AV305" s="115"/>
      <c r="AW305" s="115"/>
      <c r="AX305" s="116"/>
    </row>
    <row r="306" spans="1:50" ht="33.75" customHeight="1">
      <c r="A306" s="112">
        <v>5</v>
      </c>
      <c r="B306" s="112">
        <v>1</v>
      </c>
      <c r="C306" s="113" t="s">
        <v>513</v>
      </c>
      <c r="D306" s="113"/>
      <c r="E306" s="113"/>
      <c r="F306" s="113"/>
      <c r="G306" s="113"/>
      <c r="H306" s="113"/>
      <c r="I306" s="113"/>
      <c r="J306" s="113"/>
      <c r="K306" s="113"/>
      <c r="L306" s="113"/>
      <c r="M306" s="113" t="s">
        <v>518</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2</v>
      </c>
      <c r="AL306" s="115"/>
      <c r="AM306" s="115"/>
      <c r="AN306" s="115"/>
      <c r="AO306" s="115"/>
      <c r="AP306" s="116"/>
      <c r="AQ306" s="117" t="s">
        <v>555</v>
      </c>
      <c r="AR306" s="113"/>
      <c r="AS306" s="113"/>
      <c r="AT306" s="113"/>
      <c r="AU306" s="114" t="s">
        <v>520</v>
      </c>
      <c r="AV306" s="115"/>
      <c r="AW306" s="115"/>
      <c r="AX306" s="116"/>
    </row>
    <row r="307" spans="1:50" ht="24" customHeight="1">
      <c r="A307" s="112">
        <v>6</v>
      </c>
      <c r="B307" s="112">
        <v>1</v>
      </c>
      <c r="C307" s="113" t="s">
        <v>514</v>
      </c>
      <c r="D307" s="113"/>
      <c r="E307" s="113"/>
      <c r="F307" s="113"/>
      <c r="G307" s="113"/>
      <c r="H307" s="113"/>
      <c r="I307" s="113"/>
      <c r="J307" s="113"/>
      <c r="K307" s="113"/>
      <c r="L307" s="113"/>
      <c r="M307" s="113" t="s">
        <v>519</v>
      </c>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v>0.1</v>
      </c>
      <c r="AL307" s="115"/>
      <c r="AM307" s="115"/>
      <c r="AN307" s="115"/>
      <c r="AO307" s="115"/>
      <c r="AP307" s="116"/>
      <c r="AQ307" s="117" t="s">
        <v>555</v>
      </c>
      <c r="AR307" s="113"/>
      <c r="AS307" s="113"/>
      <c r="AT307" s="113"/>
      <c r="AU307" s="114" t="s">
        <v>520</v>
      </c>
      <c r="AV307" s="115"/>
      <c r="AW307" s="115"/>
      <c r="AX307" s="116"/>
    </row>
    <row r="308" spans="1:50" ht="24"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45" customHeight="1">
      <c r="A335" s="112">
        <v>1</v>
      </c>
      <c r="B335" s="112">
        <v>1</v>
      </c>
      <c r="C335" s="113" t="s">
        <v>521</v>
      </c>
      <c r="D335" s="113"/>
      <c r="E335" s="113"/>
      <c r="F335" s="113"/>
      <c r="G335" s="113"/>
      <c r="H335" s="113"/>
      <c r="I335" s="113"/>
      <c r="J335" s="113"/>
      <c r="K335" s="113"/>
      <c r="L335" s="113"/>
      <c r="M335" s="113" t="s">
        <v>522</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53</v>
      </c>
      <c r="AL335" s="115"/>
      <c r="AM335" s="115"/>
      <c r="AN335" s="115"/>
      <c r="AO335" s="115"/>
      <c r="AP335" s="116"/>
      <c r="AQ335" s="117" t="s">
        <v>506</v>
      </c>
      <c r="AR335" s="113"/>
      <c r="AS335" s="113"/>
      <c r="AT335" s="113"/>
      <c r="AU335" s="114" t="s">
        <v>477</v>
      </c>
      <c r="AV335" s="115"/>
      <c r="AW335" s="115"/>
      <c r="AX335" s="116"/>
    </row>
    <row r="336" spans="1:50" ht="24"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hidden="1">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row r="498" spans="1:50" hidden="1"/>
    <row r="499" spans="1:50" hidden="1"/>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3" priority="549">
      <formula>IF(RIGHT(TEXT(P14,"0.#"),1)=".",FALSE,TRUE)</formula>
    </cfRule>
    <cfRule type="expression" dxfId="952" priority="550">
      <formula>IF(RIGHT(TEXT(P14,"0.#"),1)=".",TRUE,FALSE)</formula>
    </cfRule>
  </conditionalFormatting>
  <conditionalFormatting sqref="AE23:AI23">
    <cfRule type="expression" dxfId="951" priority="539">
      <formula>IF(RIGHT(TEXT(AE23,"0.#"),1)=".",FALSE,TRUE)</formula>
    </cfRule>
    <cfRule type="expression" dxfId="950" priority="540">
      <formula>IF(RIGHT(TEXT(AE23,"0.#"),1)=".",TRUE,FALSE)</formula>
    </cfRule>
  </conditionalFormatting>
  <conditionalFormatting sqref="AE69:AX69">
    <cfRule type="expression" dxfId="949" priority="471">
      <formula>IF(RIGHT(TEXT(AE69,"0.#"),1)=".",FALSE,TRUE)</formula>
    </cfRule>
    <cfRule type="expression" dxfId="948" priority="472">
      <formula>IF(RIGHT(TEXT(AE69,"0.#"),1)=".",TRUE,FALSE)</formula>
    </cfRule>
  </conditionalFormatting>
  <conditionalFormatting sqref="AE83:AI83">
    <cfRule type="expression" dxfId="947" priority="453">
      <formula>IF(RIGHT(TEXT(AE83,"0.#"),1)=".",FALSE,TRUE)</formula>
    </cfRule>
    <cfRule type="expression" dxfId="946" priority="454">
      <formula>IF(RIGHT(TEXT(AE83,"0.#"),1)=".",TRUE,FALSE)</formula>
    </cfRule>
  </conditionalFormatting>
  <conditionalFormatting sqref="AJ83:AX83">
    <cfRule type="expression" dxfId="945" priority="451">
      <formula>IF(RIGHT(TEXT(AJ83,"0.#"),1)=".",FALSE,TRUE)</formula>
    </cfRule>
    <cfRule type="expression" dxfId="944" priority="452">
      <formula>IF(RIGHT(TEXT(AJ83,"0.#"),1)=".",TRUE,FALSE)</formula>
    </cfRule>
  </conditionalFormatting>
  <conditionalFormatting sqref="L99">
    <cfRule type="expression" dxfId="943" priority="431">
      <formula>IF(RIGHT(TEXT(L99,"0.#"),1)=".",FALSE,TRUE)</formula>
    </cfRule>
    <cfRule type="expression" dxfId="942" priority="432">
      <formula>IF(RIGHT(TEXT(L99,"0.#"),1)=".",TRUE,FALSE)</formula>
    </cfRule>
  </conditionalFormatting>
  <conditionalFormatting sqref="L104">
    <cfRule type="expression" dxfId="941" priority="429">
      <formula>IF(RIGHT(TEXT(L104,"0.#"),1)=".",FALSE,TRUE)</formula>
    </cfRule>
    <cfRule type="expression" dxfId="940" priority="430">
      <formula>IF(RIGHT(TEXT(L104,"0.#"),1)=".",TRUE,FALSE)</formula>
    </cfRule>
  </conditionalFormatting>
  <conditionalFormatting sqref="R104">
    <cfRule type="expression" dxfId="939" priority="427">
      <formula>IF(RIGHT(TEXT(R104,"0.#"),1)=".",FALSE,TRUE)</formula>
    </cfRule>
    <cfRule type="expression" dxfId="938" priority="428">
      <formula>IF(RIGHT(TEXT(R104,"0.#"),1)=".",TRUE,FALSE)</formula>
    </cfRule>
  </conditionalFormatting>
  <conditionalFormatting sqref="P18:AX18">
    <cfRule type="expression" dxfId="937" priority="425">
      <formula>IF(RIGHT(TEXT(P18,"0.#"),1)=".",FALSE,TRUE)</formula>
    </cfRule>
    <cfRule type="expression" dxfId="936" priority="426">
      <formula>IF(RIGHT(TEXT(P18,"0.#"),1)=".",TRUE,FALSE)</formula>
    </cfRule>
  </conditionalFormatting>
  <conditionalFormatting sqref="Y190">
    <cfRule type="expression" dxfId="935" priority="417">
      <formula>IF(RIGHT(TEXT(Y190,"0.#"),1)=".",FALSE,TRUE)</formula>
    </cfRule>
    <cfRule type="expression" dxfId="934" priority="418">
      <formula>IF(RIGHT(TEXT(Y190,"0.#"),1)=".",TRUE,FALSE)</formula>
    </cfRule>
  </conditionalFormatting>
  <conditionalFormatting sqref="AK236">
    <cfRule type="expression" dxfId="933" priority="339">
      <formula>IF(RIGHT(TEXT(AK236,"0.#"),1)=".",FALSE,TRUE)</formula>
    </cfRule>
    <cfRule type="expression" dxfId="932" priority="340">
      <formula>IF(RIGHT(TEXT(AK236,"0.#"),1)=".",TRUE,FALSE)</formula>
    </cfRule>
  </conditionalFormatting>
  <conditionalFormatting sqref="AE54:AI54">
    <cfRule type="expression" dxfId="931" priority="289">
      <formula>IF(RIGHT(TEXT(AE54,"0.#"),1)=".",FALSE,TRUE)</formula>
    </cfRule>
    <cfRule type="expression" dxfId="930" priority="290">
      <formula>IF(RIGHT(TEXT(AE54,"0.#"),1)=".",TRUE,FALSE)</formula>
    </cfRule>
  </conditionalFormatting>
  <conditionalFormatting sqref="P16:AQ17 P15:AX15 P13:AX13">
    <cfRule type="expression" dxfId="929" priority="247">
      <formula>IF(RIGHT(TEXT(P13,"0.#"),1)=".",FALSE,TRUE)</formula>
    </cfRule>
    <cfRule type="expression" dxfId="928" priority="248">
      <formula>IF(RIGHT(TEXT(P13,"0.#"),1)=".",TRUE,FALSE)</formula>
    </cfRule>
  </conditionalFormatting>
  <conditionalFormatting sqref="P19:AJ19">
    <cfRule type="expression" dxfId="927" priority="245">
      <formula>IF(RIGHT(TEXT(P19,"0.#"),1)=".",FALSE,TRUE)</formula>
    </cfRule>
    <cfRule type="expression" dxfId="926" priority="246">
      <formula>IF(RIGHT(TEXT(P19,"0.#"),1)=".",TRUE,FALSE)</formula>
    </cfRule>
  </conditionalFormatting>
  <conditionalFormatting sqref="AE55:AX55 AJ54:AS54">
    <cfRule type="expression" dxfId="925" priority="241">
      <formula>IF(RIGHT(TEXT(AE54,"0.#"),1)=".",FALSE,TRUE)</formula>
    </cfRule>
    <cfRule type="expression" dxfId="924" priority="242">
      <formula>IF(RIGHT(TEXT(AE54,"0.#"),1)=".",TRUE,FALSE)</formula>
    </cfRule>
  </conditionalFormatting>
  <conditionalFormatting sqref="AE68:AS68">
    <cfRule type="expression" dxfId="923" priority="237">
      <formula>IF(RIGHT(TEXT(AE68,"0.#"),1)=".",FALSE,TRUE)</formula>
    </cfRule>
    <cfRule type="expression" dxfId="922" priority="238">
      <formula>IF(RIGHT(TEXT(AE68,"0.#"),1)=".",TRUE,FALSE)</formula>
    </cfRule>
  </conditionalFormatting>
  <conditionalFormatting sqref="AE95:AI95 AE92:AI92 AE89:AI89 AE86:AI86">
    <cfRule type="expression" dxfId="921" priority="235">
      <formula>IF(RIGHT(TEXT(AE86,"0.#"),1)=".",FALSE,TRUE)</formula>
    </cfRule>
    <cfRule type="expression" dxfId="920" priority="236">
      <formula>IF(RIGHT(TEXT(AE86,"0.#"),1)=".",TRUE,FALSE)</formula>
    </cfRule>
  </conditionalFormatting>
  <conditionalFormatting sqref="AJ95:AX95 AJ92:AX92 AJ89:AX89 AJ86:AX86">
    <cfRule type="expression" dxfId="919" priority="233">
      <formula>IF(RIGHT(TEXT(AJ86,"0.#"),1)=".",FALSE,TRUE)</formula>
    </cfRule>
    <cfRule type="expression" dxfId="918" priority="234">
      <formula>IF(RIGHT(TEXT(AJ86,"0.#"),1)=".",TRUE,FALSE)</formula>
    </cfRule>
  </conditionalFormatting>
  <conditionalFormatting sqref="L100:L103 L98">
    <cfRule type="expression" dxfId="917" priority="231">
      <formula>IF(RIGHT(TEXT(L98,"0.#"),1)=".",FALSE,TRUE)</formula>
    </cfRule>
    <cfRule type="expression" dxfId="916" priority="232">
      <formula>IF(RIGHT(TEXT(L98,"0.#"),1)=".",TRUE,FALSE)</formula>
    </cfRule>
  </conditionalFormatting>
  <conditionalFormatting sqref="R98">
    <cfRule type="expression" dxfId="915" priority="227">
      <formula>IF(RIGHT(TEXT(R98,"0.#"),1)=".",FALSE,TRUE)</formula>
    </cfRule>
    <cfRule type="expression" dxfId="914" priority="228">
      <formula>IF(RIGHT(TEXT(R98,"0.#"),1)=".",TRUE,FALSE)</formula>
    </cfRule>
  </conditionalFormatting>
  <conditionalFormatting sqref="R99:R103">
    <cfRule type="expression" dxfId="913" priority="225">
      <formula>IF(RIGHT(TEXT(R99,"0.#"),1)=".",FALSE,TRUE)</formula>
    </cfRule>
    <cfRule type="expression" dxfId="912" priority="226">
      <formula>IF(RIGHT(TEXT(R99,"0.#"),1)=".",TRUE,FALSE)</formula>
    </cfRule>
  </conditionalFormatting>
  <conditionalFormatting sqref="Y183:Y189 Y180">
    <cfRule type="expression" dxfId="911" priority="223">
      <formula>IF(RIGHT(TEXT(Y180,"0.#"),1)=".",FALSE,TRUE)</formula>
    </cfRule>
    <cfRule type="expression" dxfId="910" priority="224">
      <formula>IF(RIGHT(TEXT(Y180,"0.#"),1)=".",TRUE,FALSE)</formula>
    </cfRule>
  </conditionalFormatting>
  <conditionalFormatting sqref="AU181">
    <cfRule type="expression" dxfId="909" priority="221">
      <formula>IF(RIGHT(TEXT(AU181,"0.#"),1)=".",FALSE,TRUE)</formula>
    </cfRule>
    <cfRule type="expression" dxfId="908" priority="222">
      <formula>IF(RIGHT(TEXT(AU181,"0.#"),1)=".",TRUE,FALSE)</formula>
    </cfRule>
  </conditionalFormatting>
  <conditionalFormatting sqref="AU190">
    <cfRule type="expression" dxfId="907" priority="219">
      <formula>IF(RIGHT(TEXT(AU190,"0.#"),1)=".",FALSE,TRUE)</formula>
    </cfRule>
    <cfRule type="expression" dxfId="906" priority="220">
      <formula>IF(RIGHT(TEXT(AU190,"0.#"),1)=".",TRUE,FALSE)</formula>
    </cfRule>
  </conditionalFormatting>
  <conditionalFormatting sqref="AU182:AU189 AU180">
    <cfRule type="expression" dxfId="905" priority="217">
      <formula>IF(RIGHT(TEXT(AU180,"0.#"),1)=".",FALSE,TRUE)</formula>
    </cfRule>
    <cfRule type="expression" dxfId="904" priority="218">
      <formula>IF(RIGHT(TEXT(AU180,"0.#"),1)=".",TRUE,FALSE)</formula>
    </cfRule>
  </conditionalFormatting>
  <conditionalFormatting sqref="Y220 Y207 Y194">
    <cfRule type="expression" dxfId="903" priority="203">
      <formula>IF(RIGHT(TEXT(Y194,"0.#"),1)=".",FALSE,TRUE)</formula>
    </cfRule>
    <cfRule type="expression" dxfId="902" priority="204">
      <formula>IF(RIGHT(TEXT(Y194,"0.#"),1)=".",TRUE,FALSE)</formula>
    </cfRule>
  </conditionalFormatting>
  <conditionalFormatting sqref="Y229 Y216 Y203">
    <cfRule type="expression" dxfId="901" priority="201">
      <formula>IF(RIGHT(TEXT(Y203,"0.#"),1)=".",FALSE,TRUE)</formula>
    </cfRule>
    <cfRule type="expression" dxfId="900" priority="202">
      <formula>IF(RIGHT(TEXT(Y203,"0.#"),1)=".",TRUE,FALSE)</formula>
    </cfRule>
  </conditionalFormatting>
  <conditionalFormatting sqref="Y221:Y228 Y219 Y208:Y215 Y206 Y195:Y202 Y193">
    <cfRule type="expression" dxfId="899" priority="199">
      <formula>IF(RIGHT(TEXT(Y193,"0.#"),1)=".",FALSE,TRUE)</formula>
    </cfRule>
    <cfRule type="expression" dxfId="898" priority="200">
      <formula>IF(RIGHT(TEXT(Y193,"0.#"),1)=".",TRUE,FALSE)</formula>
    </cfRule>
  </conditionalFormatting>
  <conditionalFormatting sqref="AU220 AU207 AU194">
    <cfRule type="expression" dxfId="897" priority="197">
      <formula>IF(RIGHT(TEXT(AU194,"0.#"),1)=".",FALSE,TRUE)</formula>
    </cfRule>
    <cfRule type="expression" dxfId="896" priority="198">
      <formula>IF(RIGHT(TEXT(AU194,"0.#"),1)=".",TRUE,FALSE)</formula>
    </cfRule>
  </conditionalFormatting>
  <conditionalFormatting sqref="AU229 AU216 AU203">
    <cfRule type="expression" dxfId="895" priority="195">
      <formula>IF(RIGHT(TEXT(AU203,"0.#"),1)=".",FALSE,TRUE)</formula>
    </cfRule>
    <cfRule type="expression" dxfId="894" priority="196">
      <formula>IF(RIGHT(TEXT(AU203,"0.#"),1)=".",TRUE,FALSE)</formula>
    </cfRule>
  </conditionalFormatting>
  <conditionalFormatting sqref="AU221:AU228 AU219 AU208:AU215 AU206 AU195:AU202 AU193">
    <cfRule type="expression" dxfId="893" priority="193">
      <formula>IF(RIGHT(TEXT(AU193,"0.#"),1)=".",FALSE,TRUE)</formula>
    </cfRule>
    <cfRule type="expression" dxfId="892" priority="194">
      <formula>IF(RIGHT(TEXT(AU193,"0.#"),1)=".",TRUE,FALSE)</formula>
    </cfRule>
  </conditionalFormatting>
  <conditionalFormatting sqref="AE56:AI56">
    <cfRule type="expression" dxfId="891" priority="167">
      <formula>IF(AND(AE56&gt;=0, RIGHT(TEXT(AE56,"0.#"),1)&lt;&gt;"."),TRUE,FALSE)</formula>
    </cfRule>
    <cfRule type="expression" dxfId="890" priority="168">
      <formula>IF(AND(AE56&gt;=0, RIGHT(TEXT(AE56,"0.#"),1)="."),TRUE,FALSE)</formula>
    </cfRule>
    <cfRule type="expression" dxfId="889" priority="169">
      <formula>IF(AND(AE56&lt;0, RIGHT(TEXT(AE56,"0.#"),1)&lt;&gt;"."),TRUE,FALSE)</formula>
    </cfRule>
    <cfRule type="expression" dxfId="888" priority="170">
      <formula>IF(AND(AE56&lt;0, RIGHT(TEXT(AE56,"0.#"),1)="."),TRUE,FALSE)</formula>
    </cfRule>
  </conditionalFormatting>
  <conditionalFormatting sqref="AJ56:AS56">
    <cfRule type="expression" dxfId="887" priority="163">
      <formula>IF(AND(AJ56&gt;=0, RIGHT(TEXT(AJ56,"0.#"),1)&lt;&gt;"."),TRUE,FALSE)</formula>
    </cfRule>
    <cfRule type="expression" dxfId="886" priority="164">
      <formula>IF(AND(AJ56&gt;=0, RIGHT(TEXT(AJ56,"0.#"),1)="."),TRUE,FALSE)</formula>
    </cfRule>
    <cfRule type="expression" dxfId="885" priority="165">
      <formula>IF(AND(AJ56&lt;0, RIGHT(TEXT(AJ56,"0.#"),1)&lt;&gt;"."),TRUE,FALSE)</formula>
    </cfRule>
    <cfRule type="expression" dxfId="884" priority="166">
      <formula>IF(AND(AJ56&lt;0, RIGHT(TEXT(AJ56,"0.#"),1)="."),TRUE,FALSE)</formula>
    </cfRule>
  </conditionalFormatting>
  <conditionalFormatting sqref="AK237:AK265">
    <cfRule type="expression" dxfId="883" priority="151">
      <formula>IF(RIGHT(TEXT(AK237,"0.#"),1)=".",FALSE,TRUE)</formula>
    </cfRule>
    <cfRule type="expression" dxfId="882" priority="152">
      <formula>IF(RIGHT(TEXT(AK237,"0.#"),1)=".",TRUE,FALSE)</formula>
    </cfRule>
  </conditionalFormatting>
  <conditionalFormatting sqref="AU237:AX265">
    <cfRule type="expression" dxfId="881" priority="147">
      <formula>IF(AND(AU237&gt;=0, RIGHT(TEXT(AU237,"0.#"),1)&lt;&gt;"."),TRUE,FALSE)</formula>
    </cfRule>
    <cfRule type="expression" dxfId="880" priority="148">
      <formula>IF(AND(AU237&gt;=0, RIGHT(TEXT(AU237,"0.#"),1)="."),TRUE,FALSE)</formula>
    </cfRule>
    <cfRule type="expression" dxfId="879" priority="149">
      <formula>IF(AND(AU237&lt;0, RIGHT(TEXT(AU237,"0.#"),1)&lt;&gt;"."),TRUE,FALSE)</formula>
    </cfRule>
    <cfRule type="expression" dxfId="878" priority="150">
      <formula>IF(AND(AU237&lt;0, RIGHT(TEXT(AU237,"0.#"),1)="."),TRUE,FALSE)</formula>
    </cfRule>
  </conditionalFormatting>
  <conditionalFormatting sqref="AK269">
    <cfRule type="expression" dxfId="877" priority="145">
      <formula>IF(RIGHT(TEXT(AK269,"0.#"),1)=".",FALSE,TRUE)</formula>
    </cfRule>
    <cfRule type="expression" dxfId="876" priority="146">
      <formula>IF(RIGHT(TEXT(AK269,"0.#"),1)=".",TRUE,FALSE)</formula>
    </cfRule>
  </conditionalFormatting>
  <conditionalFormatting sqref="AU269:AX269">
    <cfRule type="expression" dxfId="875" priority="141">
      <formula>IF(AND(AU269&gt;=0, RIGHT(TEXT(AU269,"0.#"),1)&lt;&gt;"."),TRUE,FALSE)</formula>
    </cfRule>
    <cfRule type="expression" dxfId="874" priority="142">
      <formula>IF(AND(AU269&gt;=0, RIGHT(TEXT(AU269,"0.#"),1)="."),TRUE,FALSE)</formula>
    </cfRule>
    <cfRule type="expression" dxfId="873" priority="143">
      <formula>IF(AND(AU269&lt;0, RIGHT(TEXT(AU269,"0.#"),1)&lt;&gt;"."),TRUE,FALSE)</formula>
    </cfRule>
    <cfRule type="expression" dxfId="872" priority="144">
      <formula>IF(AND(AU269&lt;0, RIGHT(TEXT(AU269,"0.#"),1)="."),TRUE,FALSE)</formula>
    </cfRule>
  </conditionalFormatting>
  <conditionalFormatting sqref="AK270:AK298">
    <cfRule type="expression" dxfId="871" priority="139">
      <formula>IF(RIGHT(TEXT(AK270,"0.#"),1)=".",FALSE,TRUE)</formula>
    </cfRule>
    <cfRule type="expression" dxfId="870" priority="140">
      <formula>IF(RIGHT(TEXT(AK270,"0.#"),1)=".",TRUE,FALSE)</formula>
    </cfRule>
  </conditionalFormatting>
  <conditionalFormatting sqref="AU270:AX298">
    <cfRule type="expression" dxfId="869" priority="135">
      <formula>IF(AND(AU270&gt;=0, RIGHT(TEXT(AU270,"0.#"),1)&lt;&gt;"."),TRUE,FALSE)</formula>
    </cfRule>
    <cfRule type="expression" dxfId="868" priority="136">
      <formula>IF(AND(AU270&gt;=0, RIGHT(TEXT(AU270,"0.#"),1)="."),TRUE,FALSE)</formula>
    </cfRule>
    <cfRule type="expression" dxfId="867" priority="137">
      <formula>IF(AND(AU270&lt;0, RIGHT(TEXT(AU270,"0.#"),1)&lt;&gt;"."),TRUE,FALSE)</formula>
    </cfRule>
    <cfRule type="expression" dxfId="866" priority="138">
      <formula>IF(AND(AU270&lt;0, RIGHT(TEXT(AU270,"0.#"),1)="."),TRUE,FALSE)</formula>
    </cfRule>
  </conditionalFormatting>
  <conditionalFormatting sqref="AK302">
    <cfRule type="expression" dxfId="865" priority="133">
      <formula>IF(RIGHT(TEXT(AK302,"0.#"),1)=".",FALSE,TRUE)</formula>
    </cfRule>
    <cfRule type="expression" dxfId="864" priority="134">
      <formula>IF(RIGHT(TEXT(AK302,"0.#"),1)=".",TRUE,FALSE)</formula>
    </cfRule>
  </conditionalFormatting>
  <conditionalFormatting sqref="AU302:AX302">
    <cfRule type="expression" dxfId="863" priority="129">
      <formula>IF(AND(AU302&gt;=0, RIGHT(TEXT(AU302,"0.#"),1)&lt;&gt;"."),TRUE,FALSE)</formula>
    </cfRule>
    <cfRule type="expression" dxfId="862" priority="130">
      <formula>IF(AND(AU302&gt;=0, RIGHT(TEXT(AU302,"0.#"),1)="."),TRUE,FALSE)</formula>
    </cfRule>
    <cfRule type="expression" dxfId="861" priority="131">
      <formula>IF(AND(AU302&lt;0, RIGHT(TEXT(AU302,"0.#"),1)&lt;&gt;"."),TRUE,FALSE)</formula>
    </cfRule>
    <cfRule type="expression" dxfId="860" priority="132">
      <formula>IF(AND(AU302&lt;0, RIGHT(TEXT(AU302,"0.#"),1)="."),TRUE,FALSE)</formula>
    </cfRule>
  </conditionalFormatting>
  <conditionalFormatting sqref="AK303:AK331">
    <cfRule type="expression" dxfId="859" priority="127">
      <formula>IF(RIGHT(TEXT(AK303,"0.#"),1)=".",FALSE,TRUE)</formula>
    </cfRule>
    <cfRule type="expression" dxfId="858" priority="128">
      <formula>IF(RIGHT(TEXT(AK303,"0.#"),1)=".",TRUE,FALSE)</formula>
    </cfRule>
  </conditionalFormatting>
  <conditionalFormatting sqref="AU303:AX331">
    <cfRule type="expression" dxfId="857" priority="123">
      <formula>IF(AND(AU303&gt;=0, RIGHT(TEXT(AU303,"0.#"),1)&lt;&gt;"."),TRUE,FALSE)</formula>
    </cfRule>
    <cfRule type="expression" dxfId="856" priority="124">
      <formula>IF(AND(AU303&gt;=0, RIGHT(TEXT(AU303,"0.#"),1)="."),TRUE,FALSE)</formula>
    </cfRule>
    <cfRule type="expression" dxfId="855" priority="125">
      <formula>IF(AND(AU303&lt;0, RIGHT(TEXT(AU303,"0.#"),1)&lt;&gt;"."),TRUE,FALSE)</formula>
    </cfRule>
    <cfRule type="expression" dxfId="854" priority="126">
      <formula>IF(AND(AU303&lt;0, RIGHT(TEXT(AU303,"0.#"),1)="."),TRUE,FALSE)</formula>
    </cfRule>
  </conditionalFormatting>
  <conditionalFormatting sqref="AK335">
    <cfRule type="expression" dxfId="853" priority="121">
      <formula>IF(RIGHT(TEXT(AK335,"0.#"),1)=".",FALSE,TRUE)</formula>
    </cfRule>
    <cfRule type="expression" dxfId="852" priority="122">
      <formula>IF(RIGHT(TEXT(AK335,"0.#"),1)=".",TRUE,FALSE)</formula>
    </cfRule>
  </conditionalFormatting>
  <conditionalFormatting sqref="AU335:AX335">
    <cfRule type="expression" dxfId="851" priority="117">
      <formula>IF(AND(AU335&gt;=0, RIGHT(TEXT(AU335,"0.#"),1)&lt;&gt;"."),TRUE,FALSE)</formula>
    </cfRule>
    <cfRule type="expression" dxfId="850" priority="118">
      <formula>IF(AND(AU335&gt;=0, RIGHT(TEXT(AU335,"0.#"),1)="."),TRUE,FALSE)</formula>
    </cfRule>
    <cfRule type="expression" dxfId="849" priority="119">
      <formula>IF(AND(AU335&lt;0, RIGHT(TEXT(AU335,"0.#"),1)&lt;&gt;"."),TRUE,FALSE)</formula>
    </cfRule>
    <cfRule type="expression" dxfId="848" priority="120">
      <formula>IF(AND(AU335&lt;0, RIGHT(TEXT(AU335,"0.#"),1)="."),TRUE,FALSE)</formula>
    </cfRule>
  </conditionalFormatting>
  <conditionalFormatting sqref="AK336:AK364">
    <cfRule type="expression" dxfId="847" priority="115">
      <formula>IF(RIGHT(TEXT(AK336,"0.#"),1)=".",FALSE,TRUE)</formula>
    </cfRule>
    <cfRule type="expression" dxfId="846" priority="116">
      <formula>IF(RIGHT(TEXT(AK336,"0.#"),1)=".",TRUE,FALSE)</formula>
    </cfRule>
  </conditionalFormatting>
  <conditionalFormatting sqref="AU336:AX364">
    <cfRule type="expression" dxfId="845" priority="111">
      <formula>IF(AND(AU336&gt;=0, RIGHT(TEXT(AU336,"0.#"),1)&lt;&gt;"."),TRUE,FALSE)</formula>
    </cfRule>
    <cfRule type="expression" dxfId="844" priority="112">
      <formula>IF(AND(AU336&gt;=0, RIGHT(TEXT(AU336,"0.#"),1)="."),TRUE,FALSE)</formula>
    </cfRule>
    <cfRule type="expression" dxfId="843" priority="113">
      <formula>IF(AND(AU336&lt;0, RIGHT(TEXT(AU336,"0.#"),1)&lt;&gt;"."),TRUE,FALSE)</formula>
    </cfRule>
    <cfRule type="expression" dxfId="842" priority="114">
      <formula>IF(AND(AU336&lt;0, RIGHT(TEXT(AU336,"0.#"),1)="."),TRUE,FALSE)</formula>
    </cfRule>
  </conditionalFormatting>
  <conditionalFormatting sqref="AK368">
    <cfRule type="expression" dxfId="841" priority="109">
      <formula>IF(RIGHT(TEXT(AK368,"0.#"),1)=".",FALSE,TRUE)</formula>
    </cfRule>
    <cfRule type="expression" dxfId="840" priority="110">
      <formula>IF(RIGHT(TEXT(AK368,"0.#"),1)=".",TRUE,FALSE)</formula>
    </cfRule>
  </conditionalFormatting>
  <conditionalFormatting sqref="AU368:AX368">
    <cfRule type="expression" dxfId="839" priority="105">
      <formula>IF(AND(AU368&gt;=0, RIGHT(TEXT(AU368,"0.#"),1)&lt;&gt;"."),TRUE,FALSE)</formula>
    </cfRule>
    <cfRule type="expression" dxfId="838" priority="106">
      <formula>IF(AND(AU368&gt;=0, RIGHT(TEXT(AU368,"0.#"),1)="."),TRUE,FALSE)</formula>
    </cfRule>
    <cfRule type="expression" dxfId="837" priority="107">
      <formula>IF(AND(AU368&lt;0, RIGHT(TEXT(AU368,"0.#"),1)&lt;&gt;"."),TRUE,FALSE)</formula>
    </cfRule>
    <cfRule type="expression" dxfId="836" priority="108">
      <formula>IF(AND(AU368&lt;0, RIGHT(TEXT(AU368,"0.#"),1)="."),TRUE,FALSE)</formula>
    </cfRule>
  </conditionalFormatting>
  <conditionalFormatting sqref="AK369:AK397">
    <cfRule type="expression" dxfId="835" priority="103">
      <formula>IF(RIGHT(TEXT(AK369,"0.#"),1)=".",FALSE,TRUE)</formula>
    </cfRule>
    <cfRule type="expression" dxfId="834" priority="104">
      <formula>IF(RIGHT(TEXT(AK369,"0.#"),1)=".",TRUE,FALSE)</formula>
    </cfRule>
  </conditionalFormatting>
  <conditionalFormatting sqref="AU369:AX397">
    <cfRule type="expression" dxfId="833" priority="99">
      <formula>IF(AND(AU369&gt;=0, RIGHT(TEXT(AU369,"0.#"),1)&lt;&gt;"."),TRUE,FALSE)</formula>
    </cfRule>
    <cfRule type="expression" dxfId="832" priority="100">
      <formula>IF(AND(AU369&gt;=0, RIGHT(TEXT(AU369,"0.#"),1)="."),TRUE,FALSE)</formula>
    </cfRule>
    <cfRule type="expression" dxfId="831" priority="101">
      <formula>IF(AND(AU369&lt;0, RIGHT(TEXT(AU369,"0.#"),1)&lt;&gt;"."),TRUE,FALSE)</formula>
    </cfRule>
    <cfRule type="expression" dxfId="830" priority="102">
      <formula>IF(AND(AU369&lt;0, RIGHT(TEXT(AU369,"0.#"),1)="."),TRUE,FALSE)</formula>
    </cfRule>
  </conditionalFormatting>
  <conditionalFormatting sqref="AK401">
    <cfRule type="expression" dxfId="829" priority="97">
      <formula>IF(RIGHT(TEXT(AK401,"0.#"),1)=".",FALSE,TRUE)</formula>
    </cfRule>
    <cfRule type="expression" dxfId="828" priority="98">
      <formula>IF(RIGHT(TEXT(AK401,"0.#"),1)=".",TRUE,FALSE)</formula>
    </cfRule>
  </conditionalFormatting>
  <conditionalFormatting sqref="AU401:AX401">
    <cfRule type="expression" dxfId="827" priority="93">
      <formula>IF(AND(AU401&gt;=0, RIGHT(TEXT(AU401,"0.#"),1)&lt;&gt;"."),TRUE,FALSE)</formula>
    </cfRule>
    <cfRule type="expression" dxfId="826" priority="94">
      <formula>IF(AND(AU401&gt;=0, RIGHT(TEXT(AU401,"0.#"),1)="."),TRUE,FALSE)</formula>
    </cfRule>
    <cfRule type="expression" dxfId="825" priority="95">
      <formula>IF(AND(AU401&lt;0, RIGHT(TEXT(AU401,"0.#"),1)&lt;&gt;"."),TRUE,FALSE)</formula>
    </cfRule>
    <cfRule type="expression" dxfId="824" priority="96">
      <formula>IF(AND(AU401&lt;0, RIGHT(TEXT(AU401,"0.#"),1)="."),TRUE,FALSE)</formula>
    </cfRule>
  </conditionalFormatting>
  <conditionalFormatting sqref="AK402:AK430">
    <cfRule type="expression" dxfId="823" priority="91">
      <formula>IF(RIGHT(TEXT(AK402,"0.#"),1)=".",FALSE,TRUE)</formula>
    </cfRule>
    <cfRule type="expression" dxfId="822" priority="92">
      <formula>IF(RIGHT(TEXT(AK402,"0.#"),1)=".",TRUE,FALSE)</formula>
    </cfRule>
  </conditionalFormatting>
  <conditionalFormatting sqref="AU402:AX430">
    <cfRule type="expression" dxfId="821" priority="87">
      <formula>IF(AND(AU402&gt;=0, RIGHT(TEXT(AU402,"0.#"),1)&lt;&gt;"."),TRUE,FALSE)</formula>
    </cfRule>
    <cfRule type="expression" dxfId="820" priority="88">
      <formula>IF(AND(AU402&gt;=0, RIGHT(TEXT(AU402,"0.#"),1)="."),TRUE,FALSE)</formula>
    </cfRule>
    <cfRule type="expression" dxfId="819" priority="89">
      <formula>IF(AND(AU402&lt;0, RIGHT(TEXT(AU402,"0.#"),1)&lt;&gt;"."),TRUE,FALSE)</formula>
    </cfRule>
    <cfRule type="expression" dxfId="818" priority="90">
      <formula>IF(AND(AU402&lt;0, RIGHT(TEXT(AU402,"0.#"),1)="."),TRUE,FALSE)</formula>
    </cfRule>
  </conditionalFormatting>
  <conditionalFormatting sqref="AK434">
    <cfRule type="expression" dxfId="817" priority="85">
      <formula>IF(RIGHT(TEXT(AK434,"0.#"),1)=".",FALSE,TRUE)</formula>
    </cfRule>
    <cfRule type="expression" dxfId="816" priority="86">
      <formula>IF(RIGHT(TEXT(AK434,"0.#"),1)=".",TRUE,FALSE)</formula>
    </cfRule>
  </conditionalFormatting>
  <conditionalFormatting sqref="AU434:AX434">
    <cfRule type="expression" dxfId="815" priority="81">
      <formula>IF(AND(AU434&gt;=0, RIGHT(TEXT(AU434,"0.#"),1)&lt;&gt;"."),TRUE,FALSE)</formula>
    </cfRule>
    <cfRule type="expression" dxfId="814" priority="82">
      <formula>IF(AND(AU434&gt;=0, RIGHT(TEXT(AU434,"0.#"),1)="."),TRUE,FALSE)</formula>
    </cfRule>
    <cfRule type="expression" dxfId="813" priority="83">
      <formula>IF(AND(AU434&lt;0, RIGHT(TEXT(AU434,"0.#"),1)&lt;&gt;"."),TRUE,FALSE)</formula>
    </cfRule>
    <cfRule type="expression" dxfId="812" priority="84">
      <formula>IF(AND(AU434&lt;0, RIGHT(TEXT(AU434,"0.#"),1)="."),TRUE,FALSE)</formula>
    </cfRule>
  </conditionalFormatting>
  <conditionalFormatting sqref="AK435:AK463">
    <cfRule type="expression" dxfId="811" priority="79">
      <formula>IF(RIGHT(TEXT(AK435,"0.#"),1)=".",FALSE,TRUE)</formula>
    </cfRule>
    <cfRule type="expression" dxfId="810" priority="80">
      <formula>IF(RIGHT(TEXT(AK435,"0.#"),1)=".",TRUE,FALSE)</formula>
    </cfRule>
  </conditionalFormatting>
  <conditionalFormatting sqref="AU435:AX463">
    <cfRule type="expression" dxfId="809" priority="75">
      <formula>IF(AND(AU435&gt;=0, RIGHT(TEXT(AU435,"0.#"),1)&lt;&gt;"."),TRUE,FALSE)</formula>
    </cfRule>
    <cfRule type="expression" dxfId="808" priority="76">
      <formula>IF(AND(AU435&gt;=0, RIGHT(TEXT(AU435,"0.#"),1)="."),TRUE,FALSE)</formula>
    </cfRule>
    <cfRule type="expression" dxfId="807" priority="77">
      <formula>IF(AND(AU435&lt;0, RIGHT(TEXT(AU435,"0.#"),1)&lt;&gt;"."),TRUE,FALSE)</formula>
    </cfRule>
    <cfRule type="expression" dxfId="806" priority="78">
      <formula>IF(AND(AU435&lt;0, RIGHT(TEXT(AU435,"0.#"),1)="."),TRUE,FALSE)</formula>
    </cfRule>
  </conditionalFormatting>
  <conditionalFormatting sqref="AK467">
    <cfRule type="expression" dxfId="805" priority="73">
      <formula>IF(RIGHT(TEXT(AK467,"0.#"),1)=".",FALSE,TRUE)</formula>
    </cfRule>
    <cfRule type="expression" dxfId="804" priority="74">
      <formula>IF(RIGHT(TEXT(AK467,"0.#"),1)=".",TRUE,FALSE)</formula>
    </cfRule>
  </conditionalFormatting>
  <conditionalFormatting sqref="AU467:AX467">
    <cfRule type="expression" dxfId="803" priority="69">
      <formula>IF(AND(AU467&gt;=0, RIGHT(TEXT(AU467,"0.#"),1)&lt;&gt;"."),TRUE,FALSE)</formula>
    </cfRule>
    <cfRule type="expression" dxfId="802" priority="70">
      <formula>IF(AND(AU467&gt;=0, RIGHT(TEXT(AU467,"0.#"),1)="."),TRUE,FALSE)</formula>
    </cfRule>
    <cfRule type="expression" dxfId="801" priority="71">
      <formula>IF(AND(AU467&lt;0, RIGHT(TEXT(AU467,"0.#"),1)&lt;&gt;"."),TRUE,FALSE)</formula>
    </cfRule>
    <cfRule type="expression" dxfId="800" priority="72">
      <formula>IF(AND(AU467&lt;0, RIGHT(TEXT(AU467,"0.#"),1)="."),TRUE,FALSE)</formula>
    </cfRule>
  </conditionalFormatting>
  <conditionalFormatting sqref="AK468:AK496">
    <cfRule type="expression" dxfId="799" priority="67">
      <formula>IF(RIGHT(TEXT(AK468,"0.#"),1)=".",FALSE,TRUE)</formula>
    </cfRule>
    <cfRule type="expression" dxfId="798" priority="68">
      <formula>IF(RIGHT(TEXT(AK468,"0.#"),1)=".",TRUE,FALSE)</formula>
    </cfRule>
  </conditionalFormatting>
  <conditionalFormatting sqref="AU468:AX496">
    <cfRule type="expression" dxfId="797" priority="63">
      <formula>IF(AND(AU468&gt;=0, RIGHT(TEXT(AU468,"0.#"),1)&lt;&gt;"."),TRUE,FALSE)</formula>
    </cfRule>
    <cfRule type="expression" dxfId="796" priority="64">
      <formula>IF(AND(AU468&gt;=0, RIGHT(TEXT(AU468,"0.#"),1)="."),TRUE,FALSE)</formula>
    </cfRule>
    <cfRule type="expression" dxfId="795" priority="65">
      <formula>IF(AND(AU468&lt;0, RIGHT(TEXT(AU468,"0.#"),1)&lt;&gt;"."),TRUE,FALSE)</formula>
    </cfRule>
    <cfRule type="expression" dxfId="794" priority="66">
      <formula>IF(AND(AU468&lt;0, RIGHT(TEXT(AU468,"0.#"),1)="."),TRUE,FALSE)</formula>
    </cfRule>
  </conditionalFormatting>
  <conditionalFormatting sqref="AE24:AX24 AJ23:AS23">
    <cfRule type="expression" dxfId="793" priority="61">
      <formula>IF(RIGHT(TEXT(AE23,"0.#"),1)=".",FALSE,TRUE)</formula>
    </cfRule>
    <cfRule type="expression" dxfId="792" priority="62">
      <formula>IF(RIGHT(TEXT(AE23,"0.#"),1)=".",TRUE,FALSE)</formula>
    </cfRule>
  </conditionalFormatting>
  <conditionalFormatting sqref="AE25:AI25">
    <cfRule type="expression" dxfId="791" priority="53">
      <formula>IF(AND(AE25&gt;=0, RIGHT(TEXT(AE25,"0.#"),1)&lt;&gt;"."),TRUE,FALSE)</formula>
    </cfRule>
    <cfRule type="expression" dxfId="790" priority="54">
      <formula>IF(AND(AE25&gt;=0, RIGHT(TEXT(AE25,"0.#"),1)="."),TRUE,FALSE)</formula>
    </cfRule>
    <cfRule type="expression" dxfId="789" priority="55">
      <formula>IF(AND(AE25&lt;0, RIGHT(TEXT(AE25,"0.#"),1)&lt;&gt;"."),TRUE,FALSE)</formula>
    </cfRule>
    <cfRule type="expression" dxfId="788" priority="56">
      <formula>IF(AND(AE25&lt;0, RIGHT(TEXT(AE25,"0.#"),1)="."),TRUE,FALSE)</formula>
    </cfRule>
  </conditionalFormatting>
  <conditionalFormatting sqref="AJ25:AS25">
    <cfRule type="expression" dxfId="787" priority="49">
      <formula>IF(AND(AJ25&gt;=0, RIGHT(TEXT(AJ25,"0.#"),1)&lt;&gt;"."),TRUE,FALSE)</formula>
    </cfRule>
    <cfRule type="expression" dxfId="786" priority="50">
      <formula>IF(AND(AJ25&gt;=0, RIGHT(TEXT(AJ25,"0.#"),1)="."),TRUE,FALSE)</formula>
    </cfRule>
    <cfRule type="expression" dxfId="785" priority="51">
      <formula>IF(AND(AJ25&lt;0, RIGHT(TEXT(AJ25,"0.#"),1)&lt;&gt;"."),TRUE,FALSE)</formula>
    </cfRule>
    <cfRule type="expression" dxfId="784" priority="52">
      <formula>IF(AND(AJ25&lt;0, RIGHT(TEXT(AJ25,"0.#"),1)="."),TRUE,FALSE)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cfRule type="expression" dxfId="775" priority="29">
      <formula>IF(AND(AE35&gt;=0, RIGHT(TEXT(AE35,"0.#"),1)&lt;&gt;"."),TRUE,FALSE)</formula>
    </cfRule>
    <cfRule type="expression" dxfId="774" priority="30">
      <formula>IF(AND(AE35&gt;=0, RIGHT(TEXT(AE35,"0.#"),1)="."),TRUE,FALSE)</formula>
    </cfRule>
    <cfRule type="expression" dxfId="773" priority="31">
      <formula>IF(AND(AE35&lt;0, RIGHT(TEXT(AE35,"0.#"),1)&lt;&gt;"."),TRUE,FALSE)</formula>
    </cfRule>
    <cfRule type="expression" dxfId="772" priority="32">
      <formula>IF(AND(AE35&lt;0, RIGHT(TEXT(AE35,"0.#"),1)="."),TRUE,FALSE)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Y181">
    <cfRule type="expression" dxfId="751" priority="7">
      <formula>IF(RIGHT(TEXT(Y181,"0.#"),1)=".",FALSE,TRUE)</formula>
    </cfRule>
    <cfRule type="expression" dxfId="750" priority="8">
      <formula>IF(RIGHT(TEXT(Y181,"0.#"),1)=".",TRUE,FALSE)</formula>
    </cfRule>
  </conditionalFormatting>
  <conditionalFormatting sqref="Y182">
    <cfRule type="expression" dxfId="749" priority="5">
      <formula>IF(RIGHT(TEXT(Y182,"0.#"),1)=".",FALSE,TRUE)</formula>
    </cfRule>
    <cfRule type="expression" dxfId="748" priority="6">
      <formula>IF(RIGHT(TEXT(Y182,"0.#"),1)=".",TRUE,FALSE)</formula>
    </cfRule>
  </conditionalFormatting>
  <conditionalFormatting sqref="AE30:AI30">
    <cfRule type="expression" dxfId="747" priority="1">
      <formula>IF(AND(AE30&gt;=0, RIGHT(TEXT(AE30,"0.#"),1)&lt;&gt;"."),TRUE,FALSE)</formula>
    </cfRule>
    <cfRule type="expression" dxfId="746" priority="2">
      <formula>IF(AND(AE30&gt;=0, RIGHT(TEXT(AE30,"0.#"),1)="."),TRUE,FALSE)</formula>
    </cfRule>
    <cfRule type="expression" dxfId="745" priority="3">
      <formula>IF(AND(AE30&lt;0, RIGHT(TEXT(AE30,"0.#"),1)&lt;&gt;"."),TRUE,FALSE)</formula>
    </cfRule>
    <cfRule type="expression" dxfId="744" priority="4">
      <formula>IF(AND(AE30&lt;0, RIGHT(TEXT(AE30,"0.#"),1)="."),TRUE,FALSE)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6" manualBreakCount="6">
    <brk id="104" max="16383" man="1"/>
    <brk id="138" max="16383" man="1"/>
    <brk id="177" max="16383" man="1"/>
    <brk id="230" max="16383" man="1"/>
    <brk id="365" max="49" man="1"/>
    <brk id="46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3" sqref="Q1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t="s">
        <v>468</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t="s">
        <v>468</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468</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c r="A3" s="214"/>
      <c r="B3" s="215"/>
      <c r="C3" s="215"/>
      <c r="D3" s="215"/>
      <c r="E3" s="215"/>
      <c r="F3" s="216"/>
      <c r="G3" s="224"/>
      <c r="H3" s="108"/>
      <c r="I3" s="108"/>
      <c r="J3" s="108"/>
      <c r="K3" s="108"/>
      <c r="L3" s="108"/>
      <c r="M3" s="108"/>
      <c r="N3" s="108"/>
      <c r="O3" s="225"/>
      <c r="P3" s="242"/>
      <c r="Q3" s="108"/>
      <c r="R3" s="108"/>
      <c r="S3" s="108"/>
      <c r="T3" s="108"/>
      <c r="U3" s="108"/>
      <c r="V3" s="108"/>
      <c r="W3" s="108"/>
      <c r="X3" s="225"/>
      <c r="Y3" s="280"/>
      <c r="Z3" s="281"/>
      <c r="AA3" s="282"/>
      <c r="AB3" s="139"/>
      <c r="AC3" s="134"/>
      <c r="AD3" s="135"/>
      <c r="AE3" s="140"/>
      <c r="AF3" s="133"/>
      <c r="AG3" s="133"/>
      <c r="AH3" s="133"/>
      <c r="AI3" s="286"/>
      <c r="AJ3" s="140"/>
      <c r="AK3" s="133"/>
      <c r="AL3" s="133"/>
      <c r="AM3" s="133"/>
      <c r="AN3" s="286"/>
      <c r="AO3" s="140"/>
      <c r="AP3" s="133"/>
      <c r="AQ3" s="133"/>
      <c r="AR3" s="133"/>
      <c r="AS3" s="286"/>
      <c r="AT3" s="67"/>
      <c r="AU3" s="110"/>
      <c r="AV3" s="110"/>
      <c r="AW3" s="108" t="s">
        <v>463</v>
      </c>
      <c r="AX3" s="109"/>
    </row>
    <row r="4" spans="1:50" ht="22.5" customHeight="1">
      <c r="A4" s="217"/>
      <c r="B4" s="215"/>
      <c r="C4" s="215"/>
      <c r="D4" s="215"/>
      <c r="E4" s="215"/>
      <c r="F4" s="216"/>
      <c r="G4" s="322"/>
      <c r="H4" s="289"/>
      <c r="I4" s="289"/>
      <c r="J4" s="289"/>
      <c r="K4" s="289"/>
      <c r="L4" s="289"/>
      <c r="M4" s="289"/>
      <c r="N4" s="289"/>
      <c r="O4" s="290"/>
      <c r="P4" s="255"/>
      <c r="Q4" s="196"/>
      <c r="R4" s="196"/>
      <c r="S4" s="196"/>
      <c r="T4" s="196"/>
      <c r="U4" s="196"/>
      <c r="V4" s="196"/>
      <c r="W4" s="196"/>
      <c r="X4" s="197"/>
      <c r="Y4" s="294" t="s">
        <v>14</v>
      </c>
      <c r="Z4" s="295"/>
      <c r="AA4" s="296"/>
      <c r="AB4" s="326"/>
      <c r="AC4" s="297"/>
      <c r="AD4" s="297"/>
      <c r="AE4" s="93"/>
      <c r="AF4" s="94"/>
      <c r="AG4" s="94"/>
      <c r="AH4" s="94"/>
      <c r="AI4" s="95"/>
      <c r="AJ4" s="93"/>
      <c r="AK4" s="94"/>
      <c r="AL4" s="94"/>
      <c r="AM4" s="94"/>
      <c r="AN4" s="95"/>
      <c r="AO4" s="93"/>
      <c r="AP4" s="94"/>
      <c r="AQ4" s="94"/>
      <c r="AR4" s="94"/>
      <c r="AS4" s="95"/>
      <c r="AT4" s="227"/>
      <c r="AU4" s="227"/>
      <c r="AV4" s="227"/>
      <c r="AW4" s="227"/>
      <c r="AX4" s="228"/>
    </row>
    <row r="5" spans="1:50" ht="22.5" customHeight="1">
      <c r="A5" s="218"/>
      <c r="B5" s="219"/>
      <c r="C5" s="219"/>
      <c r="D5" s="219"/>
      <c r="E5" s="219"/>
      <c r="F5" s="220"/>
      <c r="G5" s="291"/>
      <c r="H5" s="292"/>
      <c r="I5" s="292"/>
      <c r="J5" s="292"/>
      <c r="K5" s="292"/>
      <c r="L5" s="292"/>
      <c r="M5" s="292"/>
      <c r="N5" s="292"/>
      <c r="O5" s="293"/>
      <c r="P5" s="277"/>
      <c r="Q5" s="277"/>
      <c r="R5" s="277"/>
      <c r="S5" s="277"/>
      <c r="T5" s="277"/>
      <c r="U5" s="277"/>
      <c r="V5" s="277"/>
      <c r="W5" s="277"/>
      <c r="X5" s="278"/>
      <c r="Y5" s="175" t="s">
        <v>65</v>
      </c>
      <c r="Z5" s="121"/>
      <c r="AA5" s="171"/>
      <c r="AB5" s="337"/>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c r="A6" s="670"/>
      <c r="B6" s="671"/>
      <c r="C6" s="671"/>
      <c r="D6" s="671"/>
      <c r="E6" s="671"/>
      <c r="F6" s="672"/>
      <c r="G6" s="323"/>
      <c r="H6" s="324"/>
      <c r="I6" s="324"/>
      <c r="J6" s="324"/>
      <c r="K6" s="324"/>
      <c r="L6" s="324"/>
      <c r="M6" s="324"/>
      <c r="N6" s="324"/>
      <c r="O6" s="325"/>
      <c r="P6" s="198"/>
      <c r="Q6" s="198"/>
      <c r="R6" s="198"/>
      <c r="S6" s="198"/>
      <c r="T6" s="198"/>
      <c r="U6" s="198"/>
      <c r="V6" s="198"/>
      <c r="W6" s="198"/>
      <c r="X6" s="199"/>
      <c r="Y6" s="120" t="s">
        <v>15</v>
      </c>
      <c r="Z6" s="121"/>
      <c r="AA6" s="171"/>
      <c r="AB6" s="682" t="s">
        <v>464</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c r="A8" s="214"/>
      <c r="B8" s="215"/>
      <c r="C8" s="215"/>
      <c r="D8" s="215"/>
      <c r="E8" s="215"/>
      <c r="F8" s="216"/>
      <c r="G8" s="224"/>
      <c r="H8" s="108"/>
      <c r="I8" s="108"/>
      <c r="J8" s="108"/>
      <c r="K8" s="108"/>
      <c r="L8" s="108"/>
      <c r="M8" s="108"/>
      <c r="N8" s="108"/>
      <c r="O8" s="225"/>
      <c r="P8" s="242"/>
      <c r="Q8" s="108"/>
      <c r="R8" s="108"/>
      <c r="S8" s="108"/>
      <c r="T8" s="108"/>
      <c r="U8" s="108"/>
      <c r="V8" s="108"/>
      <c r="W8" s="108"/>
      <c r="X8" s="225"/>
      <c r="Y8" s="280"/>
      <c r="Z8" s="281"/>
      <c r="AA8" s="282"/>
      <c r="AB8" s="139"/>
      <c r="AC8" s="134"/>
      <c r="AD8" s="135"/>
      <c r="AE8" s="140"/>
      <c r="AF8" s="133"/>
      <c r="AG8" s="133"/>
      <c r="AH8" s="133"/>
      <c r="AI8" s="286"/>
      <c r="AJ8" s="140"/>
      <c r="AK8" s="133"/>
      <c r="AL8" s="133"/>
      <c r="AM8" s="133"/>
      <c r="AN8" s="286"/>
      <c r="AO8" s="140"/>
      <c r="AP8" s="133"/>
      <c r="AQ8" s="133"/>
      <c r="AR8" s="133"/>
      <c r="AS8" s="286"/>
      <c r="AT8" s="67"/>
      <c r="AU8" s="110"/>
      <c r="AV8" s="110"/>
      <c r="AW8" s="108" t="s">
        <v>360</v>
      </c>
      <c r="AX8" s="109"/>
    </row>
    <row r="9" spans="1:50" ht="22.5" customHeight="1">
      <c r="A9" s="217"/>
      <c r="B9" s="215"/>
      <c r="C9" s="215"/>
      <c r="D9" s="215"/>
      <c r="E9" s="215"/>
      <c r="F9" s="216"/>
      <c r="G9" s="322"/>
      <c r="H9" s="289"/>
      <c r="I9" s="289"/>
      <c r="J9" s="289"/>
      <c r="K9" s="289"/>
      <c r="L9" s="289"/>
      <c r="M9" s="289"/>
      <c r="N9" s="289"/>
      <c r="O9" s="290"/>
      <c r="P9" s="255"/>
      <c r="Q9" s="196"/>
      <c r="R9" s="196"/>
      <c r="S9" s="196"/>
      <c r="T9" s="196"/>
      <c r="U9" s="196"/>
      <c r="V9" s="196"/>
      <c r="W9" s="196"/>
      <c r="X9" s="197"/>
      <c r="Y9" s="294" t="s">
        <v>14</v>
      </c>
      <c r="Z9" s="295"/>
      <c r="AA9" s="296"/>
      <c r="AB9" s="326"/>
      <c r="AC9" s="297"/>
      <c r="AD9" s="297"/>
      <c r="AE9" s="93"/>
      <c r="AF9" s="94"/>
      <c r="AG9" s="94"/>
      <c r="AH9" s="94"/>
      <c r="AI9" s="95"/>
      <c r="AJ9" s="93"/>
      <c r="AK9" s="94"/>
      <c r="AL9" s="94"/>
      <c r="AM9" s="94"/>
      <c r="AN9" s="95"/>
      <c r="AO9" s="93"/>
      <c r="AP9" s="94"/>
      <c r="AQ9" s="94"/>
      <c r="AR9" s="94"/>
      <c r="AS9" s="95"/>
      <c r="AT9" s="227"/>
      <c r="AU9" s="227"/>
      <c r="AV9" s="227"/>
      <c r="AW9" s="227"/>
      <c r="AX9" s="228"/>
    </row>
    <row r="10" spans="1:50" ht="22.5" customHeight="1">
      <c r="A10" s="218"/>
      <c r="B10" s="219"/>
      <c r="C10" s="219"/>
      <c r="D10" s="219"/>
      <c r="E10" s="219"/>
      <c r="F10" s="220"/>
      <c r="G10" s="291"/>
      <c r="H10" s="292"/>
      <c r="I10" s="292"/>
      <c r="J10" s="292"/>
      <c r="K10" s="292"/>
      <c r="L10" s="292"/>
      <c r="M10" s="292"/>
      <c r="N10" s="292"/>
      <c r="O10" s="293"/>
      <c r="P10" s="277"/>
      <c r="Q10" s="277"/>
      <c r="R10" s="277"/>
      <c r="S10" s="277"/>
      <c r="T10" s="277"/>
      <c r="U10" s="277"/>
      <c r="V10" s="277"/>
      <c r="W10" s="277"/>
      <c r="X10" s="278"/>
      <c r="Y10" s="175" t="s">
        <v>65</v>
      </c>
      <c r="Z10" s="121"/>
      <c r="AA10" s="171"/>
      <c r="AB10" s="337"/>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70"/>
      <c r="B11" s="671"/>
      <c r="C11" s="671"/>
      <c r="D11" s="671"/>
      <c r="E11" s="671"/>
      <c r="F11" s="672"/>
      <c r="G11" s="323"/>
      <c r="H11" s="324"/>
      <c r="I11" s="324"/>
      <c r="J11" s="324"/>
      <c r="K11" s="324"/>
      <c r="L11" s="324"/>
      <c r="M11" s="324"/>
      <c r="N11" s="324"/>
      <c r="O11" s="325"/>
      <c r="P11" s="198"/>
      <c r="Q11" s="198"/>
      <c r="R11" s="198"/>
      <c r="S11" s="198"/>
      <c r="T11" s="198"/>
      <c r="U11" s="198"/>
      <c r="V11" s="198"/>
      <c r="W11" s="198"/>
      <c r="X11" s="199"/>
      <c r="Y11" s="120" t="s">
        <v>15</v>
      </c>
      <c r="Z11" s="121"/>
      <c r="AA11" s="171"/>
      <c r="AB11" s="682"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80"/>
      <c r="Z13" s="281"/>
      <c r="AA13" s="282"/>
      <c r="AB13" s="139"/>
      <c r="AC13" s="134"/>
      <c r="AD13" s="135"/>
      <c r="AE13" s="140"/>
      <c r="AF13" s="133"/>
      <c r="AG13" s="133"/>
      <c r="AH13" s="133"/>
      <c r="AI13" s="286"/>
      <c r="AJ13" s="140"/>
      <c r="AK13" s="133"/>
      <c r="AL13" s="133"/>
      <c r="AM13" s="133"/>
      <c r="AN13" s="286"/>
      <c r="AO13" s="140"/>
      <c r="AP13" s="133"/>
      <c r="AQ13" s="133"/>
      <c r="AR13" s="133"/>
      <c r="AS13" s="286"/>
      <c r="AT13" s="67"/>
      <c r="AU13" s="110"/>
      <c r="AV13" s="110"/>
      <c r="AW13" s="108" t="s">
        <v>360</v>
      </c>
      <c r="AX13" s="109"/>
    </row>
    <row r="14" spans="1:50" ht="22.5" customHeight="1">
      <c r="A14" s="217"/>
      <c r="B14" s="215"/>
      <c r="C14" s="215"/>
      <c r="D14" s="215"/>
      <c r="E14" s="215"/>
      <c r="F14" s="216"/>
      <c r="G14" s="322"/>
      <c r="H14" s="289"/>
      <c r="I14" s="289"/>
      <c r="J14" s="289"/>
      <c r="K14" s="289"/>
      <c r="L14" s="289"/>
      <c r="M14" s="289"/>
      <c r="N14" s="289"/>
      <c r="O14" s="290"/>
      <c r="P14" s="255"/>
      <c r="Q14" s="196"/>
      <c r="R14" s="196"/>
      <c r="S14" s="196"/>
      <c r="T14" s="196"/>
      <c r="U14" s="196"/>
      <c r="V14" s="196"/>
      <c r="W14" s="196"/>
      <c r="X14" s="197"/>
      <c r="Y14" s="294" t="s">
        <v>14</v>
      </c>
      <c r="Z14" s="295"/>
      <c r="AA14" s="296"/>
      <c r="AB14" s="326"/>
      <c r="AC14" s="297"/>
      <c r="AD14" s="297"/>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c r="A15" s="218"/>
      <c r="B15" s="219"/>
      <c r="C15" s="219"/>
      <c r="D15" s="219"/>
      <c r="E15" s="219"/>
      <c r="F15" s="220"/>
      <c r="G15" s="291"/>
      <c r="H15" s="292"/>
      <c r="I15" s="292"/>
      <c r="J15" s="292"/>
      <c r="K15" s="292"/>
      <c r="L15" s="292"/>
      <c r="M15" s="292"/>
      <c r="N15" s="292"/>
      <c r="O15" s="293"/>
      <c r="P15" s="277"/>
      <c r="Q15" s="277"/>
      <c r="R15" s="277"/>
      <c r="S15" s="277"/>
      <c r="T15" s="277"/>
      <c r="U15" s="277"/>
      <c r="V15" s="277"/>
      <c r="W15" s="277"/>
      <c r="X15" s="278"/>
      <c r="Y15" s="175" t="s">
        <v>65</v>
      </c>
      <c r="Z15" s="121"/>
      <c r="AA15" s="171"/>
      <c r="AB15" s="337"/>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70"/>
      <c r="B16" s="671"/>
      <c r="C16" s="671"/>
      <c r="D16" s="671"/>
      <c r="E16" s="671"/>
      <c r="F16" s="672"/>
      <c r="G16" s="323"/>
      <c r="H16" s="324"/>
      <c r="I16" s="324"/>
      <c r="J16" s="324"/>
      <c r="K16" s="324"/>
      <c r="L16" s="324"/>
      <c r="M16" s="324"/>
      <c r="N16" s="324"/>
      <c r="O16" s="325"/>
      <c r="P16" s="198"/>
      <c r="Q16" s="198"/>
      <c r="R16" s="198"/>
      <c r="S16" s="198"/>
      <c r="T16" s="198"/>
      <c r="U16" s="198"/>
      <c r="V16" s="198"/>
      <c r="W16" s="198"/>
      <c r="X16" s="199"/>
      <c r="Y16" s="120" t="s">
        <v>15</v>
      </c>
      <c r="Z16" s="121"/>
      <c r="AA16" s="171"/>
      <c r="AB16" s="682"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80"/>
      <c r="Z18" s="281"/>
      <c r="AA18" s="282"/>
      <c r="AB18" s="139"/>
      <c r="AC18" s="134"/>
      <c r="AD18" s="135"/>
      <c r="AE18" s="140"/>
      <c r="AF18" s="133"/>
      <c r="AG18" s="133"/>
      <c r="AH18" s="133"/>
      <c r="AI18" s="286"/>
      <c r="AJ18" s="140"/>
      <c r="AK18" s="133"/>
      <c r="AL18" s="133"/>
      <c r="AM18" s="133"/>
      <c r="AN18" s="286"/>
      <c r="AO18" s="140"/>
      <c r="AP18" s="133"/>
      <c r="AQ18" s="133"/>
      <c r="AR18" s="133"/>
      <c r="AS18" s="286"/>
      <c r="AT18" s="67"/>
      <c r="AU18" s="110"/>
      <c r="AV18" s="110"/>
      <c r="AW18" s="108" t="s">
        <v>360</v>
      </c>
      <c r="AX18" s="109"/>
    </row>
    <row r="19" spans="1:50" ht="22.5" customHeight="1">
      <c r="A19" s="217"/>
      <c r="B19" s="215"/>
      <c r="C19" s="215"/>
      <c r="D19" s="215"/>
      <c r="E19" s="215"/>
      <c r="F19" s="216"/>
      <c r="G19" s="322"/>
      <c r="H19" s="289"/>
      <c r="I19" s="289"/>
      <c r="J19" s="289"/>
      <c r="K19" s="289"/>
      <c r="L19" s="289"/>
      <c r="M19" s="289"/>
      <c r="N19" s="289"/>
      <c r="O19" s="290"/>
      <c r="P19" s="255"/>
      <c r="Q19" s="196"/>
      <c r="R19" s="196"/>
      <c r="S19" s="196"/>
      <c r="T19" s="196"/>
      <c r="U19" s="196"/>
      <c r="V19" s="196"/>
      <c r="W19" s="196"/>
      <c r="X19" s="197"/>
      <c r="Y19" s="294" t="s">
        <v>14</v>
      </c>
      <c r="Z19" s="295"/>
      <c r="AA19" s="296"/>
      <c r="AB19" s="326"/>
      <c r="AC19" s="297"/>
      <c r="AD19" s="297"/>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c r="A20" s="218"/>
      <c r="B20" s="219"/>
      <c r="C20" s="219"/>
      <c r="D20" s="219"/>
      <c r="E20" s="219"/>
      <c r="F20" s="220"/>
      <c r="G20" s="291"/>
      <c r="H20" s="292"/>
      <c r="I20" s="292"/>
      <c r="J20" s="292"/>
      <c r="K20" s="292"/>
      <c r="L20" s="292"/>
      <c r="M20" s="292"/>
      <c r="N20" s="292"/>
      <c r="O20" s="293"/>
      <c r="P20" s="277"/>
      <c r="Q20" s="277"/>
      <c r="R20" s="277"/>
      <c r="S20" s="277"/>
      <c r="T20" s="277"/>
      <c r="U20" s="277"/>
      <c r="V20" s="277"/>
      <c r="W20" s="277"/>
      <c r="X20" s="278"/>
      <c r="Y20" s="175" t="s">
        <v>65</v>
      </c>
      <c r="Z20" s="121"/>
      <c r="AA20" s="171"/>
      <c r="AB20" s="337"/>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70"/>
      <c r="B21" s="671"/>
      <c r="C21" s="671"/>
      <c r="D21" s="671"/>
      <c r="E21" s="671"/>
      <c r="F21" s="672"/>
      <c r="G21" s="323"/>
      <c r="H21" s="324"/>
      <c r="I21" s="324"/>
      <c r="J21" s="324"/>
      <c r="K21" s="324"/>
      <c r="L21" s="324"/>
      <c r="M21" s="324"/>
      <c r="N21" s="324"/>
      <c r="O21" s="325"/>
      <c r="P21" s="198"/>
      <c r="Q21" s="198"/>
      <c r="R21" s="198"/>
      <c r="S21" s="198"/>
      <c r="T21" s="198"/>
      <c r="U21" s="198"/>
      <c r="V21" s="198"/>
      <c r="W21" s="198"/>
      <c r="X21" s="199"/>
      <c r="Y21" s="120" t="s">
        <v>15</v>
      </c>
      <c r="Z21" s="121"/>
      <c r="AA21" s="171"/>
      <c r="AB21" s="682" t="s">
        <v>465</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80"/>
      <c r="Z23" s="281"/>
      <c r="AA23" s="282"/>
      <c r="AB23" s="139"/>
      <c r="AC23" s="134"/>
      <c r="AD23" s="135"/>
      <c r="AE23" s="140"/>
      <c r="AF23" s="133"/>
      <c r="AG23" s="133"/>
      <c r="AH23" s="133"/>
      <c r="AI23" s="286"/>
      <c r="AJ23" s="140"/>
      <c r="AK23" s="133"/>
      <c r="AL23" s="133"/>
      <c r="AM23" s="133"/>
      <c r="AN23" s="286"/>
      <c r="AO23" s="140"/>
      <c r="AP23" s="133"/>
      <c r="AQ23" s="133"/>
      <c r="AR23" s="133"/>
      <c r="AS23" s="286"/>
      <c r="AT23" s="67"/>
      <c r="AU23" s="110"/>
      <c r="AV23" s="110"/>
      <c r="AW23" s="108" t="s">
        <v>466</v>
      </c>
      <c r="AX23" s="109"/>
    </row>
    <row r="24" spans="1:50" ht="22.5" customHeight="1">
      <c r="A24" s="217"/>
      <c r="B24" s="215"/>
      <c r="C24" s="215"/>
      <c r="D24" s="215"/>
      <c r="E24" s="215"/>
      <c r="F24" s="216"/>
      <c r="G24" s="322"/>
      <c r="H24" s="289"/>
      <c r="I24" s="289"/>
      <c r="J24" s="289"/>
      <c r="K24" s="289"/>
      <c r="L24" s="289"/>
      <c r="M24" s="289"/>
      <c r="N24" s="289"/>
      <c r="O24" s="290"/>
      <c r="P24" s="255"/>
      <c r="Q24" s="196"/>
      <c r="R24" s="196"/>
      <c r="S24" s="196"/>
      <c r="T24" s="196"/>
      <c r="U24" s="196"/>
      <c r="V24" s="196"/>
      <c r="W24" s="196"/>
      <c r="X24" s="197"/>
      <c r="Y24" s="294" t="s">
        <v>14</v>
      </c>
      <c r="Z24" s="295"/>
      <c r="AA24" s="296"/>
      <c r="AB24" s="326"/>
      <c r="AC24" s="297"/>
      <c r="AD24" s="297"/>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c r="A25" s="218"/>
      <c r="B25" s="219"/>
      <c r="C25" s="219"/>
      <c r="D25" s="219"/>
      <c r="E25" s="219"/>
      <c r="F25" s="220"/>
      <c r="G25" s="291"/>
      <c r="H25" s="292"/>
      <c r="I25" s="292"/>
      <c r="J25" s="292"/>
      <c r="K25" s="292"/>
      <c r="L25" s="292"/>
      <c r="M25" s="292"/>
      <c r="N25" s="292"/>
      <c r="O25" s="293"/>
      <c r="P25" s="277"/>
      <c r="Q25" s="277"/>
      <c r="R25" s="277"/>
      <c r="S25" s="277"/>
      <c r="T25" s="277"/>
      <c r="U25" s="277"/>
      <c r="V25" s="277"/>
      <c r="W25" s="277"/>
      <c r="X25" s="278"/>
      <c r="Y25" s="175" t="s">
        <v>65</v>
      </c>
      <c r="Z25" s="121"/>
      <c r="AA25" s="171"/>
      <c r="AB25" s="337"/>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70"/>
      <c r="B26" s="671"/>
      <c r="C26" s="671"/>
      <c r="D26" s="671"/>
      <c r="E26" s="671"/>
      <c r="F26" s="672"/>
      <c r="G26" s="323"/>
      <c r="H26" s="324"/>
      <c r="I26" s="324"/>
      <c r="J26" s="324"/>
      <c r="K26" s="324"/>
      <c r="L26" s="324"/>
      <c r="M26" s="324"/>
      <c r="N26" s="324"/>
      <c r="O26" s="325"/>
      <c r="P26" s="198"/>
      <c r="Q26" s="198"/>
      <c r="R26" s="198"/>
      <c r="S26" s="198"/>
      <c r="T26" s="198"/>
      <c r="U26" s="198"/>
      <c r="V26" s="198"/>
      <c r="W26" s="198"/>
      <c r="X26" s="199"/>
      <c r="Y26" s="120" t="s">
        <v>15</v>
      </c>
      <c r="Z26" s="121"/>
      <c r="AA26" s="171"/>
      <c r="AB26" s="682" t="s">
        <v>465</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80"/>
      <c r="Z28" s="281"/>
      <c r="AA28" s="282"/>
      <c r="AB28" s="139"/>
      <c r="AC28" s="134"/>
      <c r="AD28" s="135"/>
      <c r="AE28" s="140"/>
      <c r="AF28" s="133"/>
      <c r="AG28" s="133"/>
      <c r="AH28" s="133"/>
      <c r="AI28" s="286"/>
      <c r="AJ28" s="140"/>
      <c r="AK28" s="133"/>
      <c r="AL28" s="133"/>
      <c r="AM28" s="133"/>
      <c r="AN28" s="286"/>
      <c r="AO28" s="140"/>
      <c r="AP28" s="133"/>
      <c r="AQ28" s="133"/>
      <c r="AR28" s="133"/>
      <c r="AS28" s="286"/>
      <c r="AT28" s="67"/>
      <c r="AU28" s="110"/>
      <c r="AV28" s="110"/>
      <c r="AW28" s="108" t="s">
        <v>463</v>
      </c>
      <c r="AX28" s="109"/>
    </row>
    <row r="29" spans="1:50" ht="22.5" customHeight="1">
      <c r="A29" s="217"/>
      <c r="B29" s="215"/>
      <c r="C29" s="215"/>
      <c r="D29" s="215"/>
      <c r="E29" s="215"/>
      <c r="F29" s="216"/>
      <c r="G29" s="322"/>
      <c r="H29" s="289"/>
      <c r="I29" s="289"/>
      <c r="J29" s="289"/>
      <c r="K29" s="289"/>
      <c r="L29" s="289"/>
      <c r="M29" s="289"/>
      <c r="N29" s="289"/>
      <c r="O29" s="290"/>
      <c r="P29" s="255"/>
      <c r="Q29" s="196"/>
      <c r="R29" s="196"/>
      <c r="S29" s="196"/>
      <c r="T29" s="196"/>
      <c r="U29" s="196"/>
      <c r="V29" s="196"/>
      <c r="W29" s="196"/>
      <c r="X29" s="197"/>
      <c r="Y29" s="294" t="s">
        <v>14</v>
      </c>
      <c r="Z29" s="295"/>
      <c r="AA29" s="296"/>
      <c r="AB29" s="326"/>
      <c r="AC29" s="297"/>
      <c r="AD29" s="297"/>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c r="A30" s="218"/>
      <c r="B30" s="219"/>
      <c r="C30" s="219"/>
      <c r="D30" s="219"/>
      <c r="E30" s="219"/>
      <c r="F30" s="220"/>
      <c r="G30" s="291"/>
      <c r="H30" s="292"/>
      <c r="I30" s="292"/>
      <c r="J30" s="292"/>
      <c r="K30" s="292"/>
      <c r="L30" s="292"/>
      <c r="M30" s="292"/>
      <c r="N30" s="292"/>
      <c r="O30" s="293"/>
      <c r="P30" s="277"/>
      <c r="Q30" s="277"/>
      <c r="R30" s="277"/>
      <c r="S30" s="277"/>
      <c r="T30" s="277"/>
      <c r="U30" s="277"/>
      <c r="V30" s="277"/>
      <c r="W30" s="277"/>
      <c r="X30" s="278"/>
      <c r="Y30" s="175" t="s">
        <v>65</v>
      </c>
      <c r="Z30" s="121"/>
      <c r="AA30" s="171"/>
      <c r="AB30" s="337"/>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70"/>
      <c r="B31" s="671"/>
      <c r="C31" s="671"/>
      <c r="D31" s="671"/>
      <c r="E31" s="671"/>
      <c r="F31" s="672"/>
      <c r="G31" s="323"/>
      <c r="H31" s="324"/>
      <c r="I31" s="324"/>
      <c r="J31" s="324"/>
      <c r="K31" s="324"/>
      <c r="L31" s="324"/>
      <c r="M31" s="324"/>
      <c r="N31" s="324"/>
      <c r="O31" s="325"/>
      <c r="P31" s="198"/>
      <c r="Q31" s="198"/>
      <c r="R31" s="198"/>
      <c r="S31" s="198"/>
      <c r="T31" s="198"/>
      <c r="U31" s="198"/>
      <c r="V31" s="198"/>
      <c r="W31" s="198"/>
      <c r="X31" s="199"/>
      <c r="Y31" s="120" t="s">
        <v>15</v>
      </c>
      <c r="Z31" s="121"/>
      <c r="AA31" s="171"/>
      <c r="AB31" s="682" t="s">
        <v>464</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80"/>
      <c r="Z33" s="281"/>
      <c r="AA33" s="282"/>
      <c r="AB33" s="139"/>
      <c r="AC33" s="134"/>
      <c r="AD33" s="135"/>
      <c r="AE33" s="140"/>
      <c r="AF33" s="133"/>
      <c r="AG33" s="133"/>
      <c r="AH33" s="133"/>
      <c r="AI33" s="286"/>
      <c r="AJ33" s="140"/>
      <c r="AK33" s="133"/>
      <c r="AL33" s="133"/>
      <c r="AM33" s="133"/>
      <c r="AN33" s="286"/>
      <c r="AO33" s="140"/>
      <c r="AP33" s="133"/>
      <c r="AQ33" s="133"/>
      <c r="AR33" s="133"/>
      <c r="AS33" s="286"/>
      <c r="AT33" s="67"/>
      <c r="AU33" s="110"/>
      <c r="AV33" s="110"/>
      <c r="AW33" s="108" t="s">
        <v>466</v>
      </c>
      <c r="AX33" s="109"/>
    </row>
    <row r="34" spans="1:50" ht="22.5" customHeight="1">
      <c r="A34" s="217"/>
      <c r="B34" s="215"/>
      <c r="C34" s="215"/>
      <c r="D34" s="215"/>
      <c r="E34" s="215"/>
      <c r="F34" s="216"/>
      <c r="G34" s="322"/>
      <c r="H34" s="289"/>
      <c r="I34" s="289"/>
      <c r="J34" s="289"/>
      <c r="K34" s="289"/>
      <c r="L34" s="289"/>
      <c r="M34" s="289"/>
      <c r="N34" s="289"/>
      <c r="O34" s="290"/>
      <c r="P34" s="255"/>
      <c r="Q34" s="196"/>
      <c r="R34" s="196"/>
      <c r="S34" s="196"/>
      <c r="T34" s="196"/>
      <c r="U34" s="196"/>
      <c r="V34" s="196"/>
      <c r="W34" s="196"/>
      <c r="X34" s="197"/>
      <c r="Y34" s="294" t="s">
        <v>14</v>
      </c>
      <c r="Z34" s="295"/>
      <c r="AA34" s="296"/>
      <c r="AB34" s="326"/>
      <c r="AC34" s="297"/>
      <c r="AD34" s="297"/>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c r="A35" s="218"/>
      <c r="B35" s="219"/>
      <c r="C35" s="219"/>
      <c r="D35" s="219"/>
      <c r="E35" s="219"/>
      <c r="F35" s="220"/>
      <c r="G35" s="291"/>
      <c r="H35" s="292"/>
      <c r="I35" s="292"/>
      <c r="J35" s="292"/>
      <c r="K35" s="292"/>
      <c r="L35" s="292"/>
      <c r="M35" s="292"/>
      <c r="N35" s="292"/>
      <c r="O35" s="293"/>
      <c r="P35" s="277"/>
      <c r="Q35" s="277"/>
      <c r="R35" s="277"/>
      <c r="S35" s="277"/>
      <c r="T35" s="277"/>
      <c r="U35" s="277"/>
      <c r="V35" s="277"/>
      <c r="W35" s="277"/>
      <c r="X35" s="278"/>
      <c r="Y35" s="175" t="s">
        <v>65</v>
      </c>
      <c r="Z35" s="121"/>
      <c r="AA35" s="171"/>
      <c r="AB35" s="337"/>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70"/>
      <c r="B36" s="671"/>
      <c r="C36" s="671"/>
      <c r="D36" s="671"/>
      <c r="E36" s="671"/>
      <c r="F36" s="672"/>
      <c r="G36" s="323"/>
      <c r="H36" s="324"/>
      <c r="I36" s="324"/>
      <c r="J36" s="324"/>
      <c r="K36" s="324"/>
      <c r="L36" s="324"/>
      <c r="M36" s="324"/>
      <c r="N36" s="324"/>
      <c r="O36" s="325"/>
      <c r="P36" s="198"/>
      <c r="Q36" s="198"/>
      <c r="R36" s="198"/>
      <c r="S36" s="198"/>
      <c r="T36" s="198"/>
      <c r="U36" s="198"/>
      <c r="V36" s="198"/>
      <c r="W36" s="198"/>
      <c r="X36" s="199"/>
      <c r="Y36" s="120" t="s">
        <v>15</v>
      </c>
      <c r="Z36" s="121"/>
      <c r="AA36" s="171"/>
      <c r="AB36" s="682" t="s">
        <v>465</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80"/>
      <c r="Z38" s="281"/>
      <c r="AA38" s="282"/>
      <c r="AB38" s="139"/>
      <c r="AC38" s="134"/>
      <c r="AD38" s="135"/>
      <c r="AE38" s="140"/>
      <c r="AF38" s="133"/>
      <c r="AG38" s="133"/>
      <c r="AH38" s="133"/>
      <c r="AI38" s="286"/>
      <c r="AJ38" s="140"/>
      <c r="AK38" s="133"/>
      <c r="AL38" s="133"/>
      <c r="AM38" s="133"/>
      <c r="AN38" s="286"/>
      <c r="AO38" s="140"/>
      <c r="AP38" s="133"/>
      <c r="AQ38" s="133"/>
      <c r="AR38" s="133"/>
      <c r="AS38" s="286"/>
      <c r="AT38" s="67"/>
      <c r="AU38" s="110"/>
      <c r="AV38" s="110"/>
      <c r="AW38" s="108" t="s">
        <v>466</v>
      </c>
      <c r="AX38" s="109"/>
    </row>
    <row r="39" spans="1:50" ht="22.5" customHeight="1">
      <c r="A39" s="217"/>
      <c r="B39" s="215"/>
      <c r="C39" s="215"/>
      <c r="D39" s="215"/>
      <c r="E39" s="215"/>
      <c r="F39" s="216"/>
      <c r="G39" s="322"/>
      <c r="H39" s="289"/>
      <c r="I39" s="289"/>
      <c r="J39" s="289"/>
      <c r="K39" s="289"/>
      <c r="L39" s="289"/>
      <c r="M39" s="289"/>
      <c r="N39" s="289"/>
      <c r="O39" s="290"/>
      <c r="P39" s="255"/>
      <c r="Q39" s="196"/>
      <c r="R39" s="196"/>
      <c r="S39" s="196"/>
      <c r="T39" s="196"/>
      <c r="U39" s="196"/>
      <c r="V39" s="196"/>
      <c r="W39" s="196"/>
      <c r="X39" s="197"/>
      <c r="Y39" s="294" t="s">
        <v>14</v>
      </c>
      <c r="Z39" s="295"/>
      <c r="AA39" s="296"/>
      <c r="AB39" s="326"/>
      <c r="AC39" s="297"/>
      <c r="AD39" s="297"/>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c r="A40" s="218"/>
      <c r="B40" s="219"/>
      <c r="C40" s="219"/>
      <c r="D40" s="219"/>
      <c r="E40" s="219"/>
      <c r="F40" s="220"/>
      <c r="G40" s="291"/>
      <c r="H40" s="292"/>
      <c r="I40" s="292"/>
      <c r="J40" s="292"/>
      <c r="K40" s="292"/>
      <c r="L40" s="292"/>
      <c r="M40" s="292"/>
      <c r="N40" s="292"/>
      <c r="O40" s="293"/>
      <c r="P40" s="277"/>
      <c r="Q40" s="277"/>
      <c r="R40" s="277"/>
      <c r="S40" s="277"/>
      <c r="T40" s="277"/>
      <c r="U40" s="277"/>
      <c r="V40" s="277"/>
      <c r="W40" s="277"/>
      <c r="X40" s="278"/>
      <c r="Y40" s="175" t="s">
        <v>65</v>
      </c>
      <c r="Z40" s="121"/>
      <c r="AA40" s="171"/>
      <c r="AB40" s="337"/>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70"/>
      <c r="B41" s="671"/>
      <c r="C41" s="671"/>
      <c r="D41" s="671"/>
      <c r="E41" s="671"/>
      <c r="F41" s="672"/>
      <c r="G41" s="323"/>
      <c r="H41" s="324"/>
      <c r="I41" s="324"/>
      <c r="J41" s="324"/>
      <c r="K41" s="324"/>
      <c r="L41" s="324"/>
      <c r="M41" s="324"/>
      <c r="N41" s="324"/>
      <c r="O41" s="325"/>
      <c r="P41" s="198"/>
      <c r="Q41" s="198"/>
      <c r="R41" s="198"/>
      <c r="S41" s="198"/>
      <c r="T41" s="198"/>
      <c r="U41" s="198"/>
      <c r="V41" s="198"/>
      <c r="W41" s="198"/>
      <c r="X41" s="199"/>
      <c r="Y41" s="120" t="s">
        <v>15</v>
      </c>
      <c r="Z41" s="121"/>
      <c r="AA41" s="171"/>
      <c r="AB41" s="682" t="s">
        <v>465</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80"/>
      <c r="Z43" s="281"/>
      <c r="AA43" s="282"/>
      <c r="AB43" s="139"/>
      <c r="AC43" s="134"/>
      <c r="AD43" s="135"/>
      <c r="AE43" s="140"/>
      <c r="AF43" s="133"/>
      <c r="AG43" s="133"/>
      <c r="AH43" s="133"/>
      <c r="AI43" s="286"/>
      <c r="AJ43" s="140"/>
      <c r="AK43" s="133"/>
      <c r="AL43" s="133"/>
      <c r="AM43" s="133"/>
      <c r="AN43" s="286"/>
      <c r="AO43" s="140"/>
      <c r="AP43" s="133"/>
      <c r="AQ43" s="133"/>
      <c r="AR43" s="133"/>
      <c r="AS43" s="286"/>
      <c r="AT43" s="67"/>
      <c r="AU43" s="110"/>
      <c r="AV43" s="110"/>
      <c r="AW43" s="108" t="s">
        <v>466</v>
      </c>
      <c r="AX43" s="109"/>
    </row>
    <row r="44" spans="1:50" ht="22.5" customHeight="1">
      <c r="A44" s="217"/>
      <c r="B44" s="215"/>
      <c r="C44" s="215"/>
      <c r="D44" s="215"/>
      <c r="E44" s="215"/>
      <c r="F44" s="216"/>
      <c r="G44" s="322"/>
      <c r="H44" s="289"/>
      <c r="I44" s="289"/>
      <c r="J44" s="289"/>
      <c r="K44" s="289"/>
      <c r="L44" s="289"/>
      <c r="M44" s="289"/>
      <c r="N44" s="289"/>
      <c r="O44" s="290"/>
      <c r="P44" s="255"/>
      <c r="Q44" s="196"/>
      <c r="R44" s="196"/>
      <c r="S44" s="196"/>
      <c r="T44" s="196"/>
      <c r="U44" s="196"/>
      <c r="V44" s="196"/>
      <c r="W44" s="196"/>
      <c r="X44" s="197"/>
      <c r="Y44" s="294" t="s">
        <v>14</v>
      </c>
      <c r="Z44" s="295"/>
      <c r="AA44" s="296"/>
      <c r="AB44" s="326"/>
      <c r="AC44" s="297"/>
      <c r="AD44" s="297"/>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175" t="s">
        <v>65</v>
      </c>
      <c r="Z45" s="121"/>
      <c r="AA45" s="171"/>
      <c r="AB45" s="337"/>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70"/>
      <c r="B46" s="671"/>
      <c r="C46" s="671"/>
      <c r="D46" s="671"/>
      <c r="E46" s="671"/>
      <c r="F46" s="672"/>
      <c r="G46" s="323"/>
      <c r="H46" s="324"/>
      <c r="I46" s="324"/>
      <c r="J46" s="324"/>
      <c r="K46" s="324"/>
      <c r="L46" s="324"/>
      <c r="M46" s="324"/>
      <c r="N46" s="324"/>
      <c r="O46" s="325"/>
      <c r="P46" s="198"/>
      <c r="Q46" s="198"/>
      <c r="R46" s="198"/>
      <c r="S46" s="198"/>
      <c r="T46" s="198"/>
      <c r="U46" s="198"/>
      <c r="V46" s="198"/>
      <c r="W46" s="198"/>
      <c r="X46" s="199"/>
      <c r="Y46" s="120" t="s">
        <v>15</v>
      </c>
      <c r="Z46" s="121"/>
      <c r="AA46" s="171"/>
      <c r="AB46" s="682" t="s">
        <v>465</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80"/>
      <c r="Z48" s="281"/>
      <c r="AA48" s="282"/>
      <c r="AB48" s="139"/>
      <c r="AC48" s="134"/>
      <c r="AD48" s="135"/>
      <c r="AE48" s="140"/>
      <c r="AF48" s="133"/>
      <c r="AG48" s="133"/>
      <c r="AH48" s="133"/>
      <c r="AI48" s="286"/>
      <c r="AJ48" s="140"/>
      <c r="AK48" s="133"/>
      <c r="AL48" s="133"/>
      <c r="AM48" s="133"/>
      <c r="AN48" s="286"/>
      <c r="AO48" s="140"/>
      <c r="AP48" s="133"/>
      <c r="AQ48" s="133"/>
      <c r="AR48" s="133"/>
      <c r="AS48" s="286"/>
      <c r="AT48" s="67"/>
      <c r="AU48" s="110"/>
      <c r="AV48" s="110"/>
      <c r="AW48" s="108" t="s">
        <v>463</v>
      </c>
      <c r="AX48" s="109"/>
    </row>
    <row r="49" spans="1:50" ht="22.5" customHeight="1">
      <c r="A49" s="217"/>
      <c r="B49" s="215"/>
      <c r="C49" s="215"/>
      <c r="D49" s="215"/>
      <c r="E49" s="215"/>
      <c r="F49" s="216"/>
      <c r="G49" s="322"/>
      <c r="H49" s="289"/>
      <c r="I49" s="289"/>
      <c r="J49" s="289"/>
      <c r="K49" s="289"/>
      <c r="L49" s="289"/>
      <c r="M49" s="289"/>
      <c r="N49" s="289"/>
      <c r="O49" s="290"/>
      <c r="P49" s="255"/>
      <c r="Q49" s="196"/>
      <c r="R49" s="196"/>
      <c r="S49" s="196"/>
      <c r="T49" s="196"/>
      <c r="U49" s="196"/>
      <c r="V49" s="196"/>
      <c r="W49" s="196"/>
      <c r="X49" s="197"/>
      <c r="Y49" s="294" t="s">
        <v>14</v>
      </c>
      <c r="Z49" s="295"/>
      <c r="AA49" s="296"/>
      <c r="AB49" s="326"/>
      <c r="AC49" s="297"/>
      <c r="AD49" s="297"/>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c r="A50" s="218"/>
      <c r="B50" s="219"/>
      <c r="C50" s="219"/>
      <c r="D50" s="219"/>
      <c r="E50" s="219"/>
      <c r="F50" s="220"/>
      <c r="G50" s="291"/>
      <c r="H50" s="292"/>
      <c r="I50" s="292"/>
      <c r="J50" s="292"/>
      <c r="K50" s="292"/>
      <c r="L50" s="292"/>
      <c r="M50" s="292"/>
      <c r="N50" s="292"/>
      <c r="O50" s="293"/>
      <c r="P50" s="277"/>
      <c r="Q50" s="277"/>
      <c r="R50" s="277"/>
      <c r="S50" s="277"/>
      <c r="T50" s="277"/>
      <c r="U50" s="277"/>
      <c r="V50" s="277"/>
      <c r="W50" s="277"/>
      <c r="X50" s="278"/>
      <c r="Y50" s="175" t="s">
        <v>65</v>
      </c>
      <c r="Z50" s="121"/>
      <c r="AA50" s="171"/>
      <c r="AB50" s="337"/>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70"/>
      <c r="B51" s="671"/>
      <c r="C51" s="671"/>
      <c r="D51" s="671"/>
      <c r="E51" s="671"/>
      <c r="F51" s="672"/>
      <c r="G51" s="323"/>
      <c r="H51" s="324"/>
      <c r="I51" s="324"/>
      <c r="J51" s="324"/>
      <c r="K51" s="324"/>
      <c r="L51" s="324"/>
      <c r="M51" s="324"/>
      <c r="N51" s="324"/>
      <c r="O51" s="325"/>
      <c r="P51" s="198"/>
      <c r="Q51" s="198"/>
      <c r="R51" s="198"/>
      <c r="S51" s="198"/>
      <c r="T51" s="198"/>
      <c r="U51" s="198"/>
      <c r="V51" s="198"/>
      <c r="W51" s="198"/>
      <c r="X51" s="199"/>
      <c r="Y51" s="120" t="s">
        <v>15</v>
      </c>
      <c r="Z51" s="121"/>
      <c r="AA51" s="171"/>
      <c r="AB51" s="691" t="s">
        <v>464</v>
      </c>
      <c r="AC51" s="692"/>
      <c r="AD51" s="692"/>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3" t="s">
        <v>34</v>
      </c>
      <c r="B2" s="694"/>
      <c r="C2" s="694"/>
      <c r="D2" s="694"/>
      <c r="E2" s="694"/>
      <c r="F2" s="695"/>
      <c r="G2" s="389" t="s">
        <v>370</v>
      </c>
      <c r="H2" s="390"/>
      <c r="I2" s="390"/>
      <c r="J2" s="390"/>
      <c r="K2" s="390"/>
      <c r="L2" s="390"/>
      <c r="M2" s="390"/>
      <c r="N2" s="390"/>
      <c r="O2" s="390"/>
      <c r="P2" s="390"/>
      <c r="Q2" s="390"/>
      <c r="R2" s="390"/>
      <c r="S2" s="390"/>
      <c r="T2" s="390"/>
      <c r="U2" s="390"/>
      <c r="V2" s="390"/>
      <c r="W2" s="390"/>
      <c r="X2" s="390"/>
      <c r="Y2" s="390"/>
      <c r="Z2" s="390"/>
      <c r="AA2" s="390"/>
      <c r="AB2" s="391"/>
      <c r="AC2" s="389" t="s">
        <v>460</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c r="A3" s="696"/>
      <c r="B3" s="697"/>
      <c r="C3" s="697"/>
      <c r="D3" s="697"/>
      <c r="E3" s="697"/>
      <c r="F3" s="698"/>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c r="A4" s="696"/>
      <c r="B4" s="697"/>
      <c r="C4" s="697"/>
      <c r="D4" s="697"/>
      <c r="E4" s="697"/>
      <c r="F4" s="69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1"/>
    </row>
    <row r="5" spans="1:50" ht="24.75" customHeight="1">
      <c r="A5" s="696"/>
      <c r="B5" s="697"/>
      <c r="C5" s="697"/>
      <c r="D5" s="697"/>
      <c r="E5" s="697"/>
      <c r="F5" s="69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6"/>
      <c r="B6" s="697"/>
      <c r="C6" s="697"/>
      <c r="D6" s="697"/>
      <c r="E6" s="697"/>
      <c r="F6" s="69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6"/>
      <c r="B7" s="697"/>
      <c r="C7" s="697"/>
      <c r="D7" s="697"/>
      <c r="E7" s="697"/>
      <c r="F7" s="69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6"/>
      <c r="B8" s="697"/>
      <c r="C8" s="697"/>
      <c r="D8" s="697"/>
      <c r="E8" s="697"/>
      <c r="F8" s="69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6"/>
      <c r="B9" s="697"/>
      <c r="C9" s="697"/>
      <c r="D9" s="697"/>
      <c r="E9" s="697"/>
      <c r="F9" s="69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6"/>
      <c r="B10" s="697"/>
      <c r="C10" s="697"/>
      <c r="D10" s="697"/>
      <c r="E10" s="697"/>
      <c r="F10" s="69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6"/>
      <c r="B11" s="697"/>
      <c r="C11" s="697"/>
      <c r="D11" s="697"/>
      <c r="E11" s="697"/>
      <c r="F11" s="69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6"/>
      <c r="B12" s="697"/>
      <c r="C12" s="697"/>
      <c r="D12" s="697"/>
      <c r="E12" s="697"/>
      <c r="F12" s="69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6"/>
      <c r="B13" s="697"/>
      <c r="C13" s="697"/>
      <c r="D13" s="697"/>
      <c r="E13" s="697"/>
      <c r="F13" s="69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6"/>
      <c r="B14" s="697"/>
      <c r="C14" s="697"/>
      <c r="D14" s="697"/>
      <c r="E14" s="697"/>
      <c r="F14" s="69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6"/>
      <c r="B15" s="697"/>
      <c r="C15" s="697"/>
      <c r="D15" s="697"/>
      <c r="E15" s="697"/>
      <c r="F15" s="698"/>
      <c r="G15" s="389" t="s">
        <v>371</v>
      </c>
      <c r="H15" s="390"/>
      <c r="I15" s="390"/>
      <c r="J15" s="390"/>
      <c r="K15" s="390"/>
      <c r="L15" s="390"/>
      <c r="M15" s="390"/>
      <c r="N15" s="390"/>
      <c r="O15" s="390"/>
      <c r="P15" s="390"/>
      <c r="Q15" s="390"/>
      <c r="R15" s="390"/>
      <c r="S15" s="390"/>
      <c r="T15" s="390"/>
      <c r="U15" s="390"/>
      <c r="V15" s="390"/>
      <c r="W15" s="390"/>
      <c r="X15" s="390"/>
      <c r="Y15" s="390"/>
      <c r="Z15" s="390"/>
      <c r="AA15" s="390"/>
      <c r="AB15" s="391"/>
      <c r="AC15" s="389" t="s">
        <v>372</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c r="A16" s="696"/>
      <c r="B16" s="697"/>
      <c r="C16" s="697"/>
      <c r="D16" s="697"/>
      <c r="E16" s="697"/>
      <c r="F16" s="698"/>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24.75" customHeight="1">
      <c r="A17" s="696"/>
      <c r="B17" s="697"/>
      <c r="C17" s="697"/>
      <c r="D17" s="697"/>
      <c r="E17" s="697"/>
      <c r="F17" s="69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1"/>
    </row>
    <row r="18" spans="1:50" ht="24.75" customHeight="1">
      <c r="A18" s="696"/>
      <c r="B18" s="697"/>
      <c r="C18" s="697"/>
      <c r="D18" s="697"/>
      <c r="E18" s="697"/>
      <c r="F18" s="69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6"/>
      <c r="B19" s="697"/>
      <c r="C19" s="697"/>
      <c r="D19" s="697"/>
      <c r="E19" s="697"/>
      <c r="F19" s="69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6"/>
      <c r="B20" s="697"/>
      <c r="C20" s="697"/>
      <c r="D20" s="697"/>
      <c r="E20" s="697"/>
      <c r="F20" s="69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6"/>
      <c r="B21" s="697"/>
      <c r="C21" s="697"/>
      <c r="D21" s="697"/>
      <c r="E21" s="697"/>
      <c r="F21" s="69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6"/>
      <c r="B22" s="697"/>
      <c r="C22" s="697"/>
      <c r="D22" s="697"/>
      <c r="E22" s="697"/>
      <c r="F22" s="69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6"/>
      <c r="B23" s="697"/>
      <c r="C23" s="697"/>
      <c r="D23" s="697"/>
      <c r="E23" s="697"/>
      <c r="F23" s="69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6"/>
      <c r="B24" s="697"/>
      <c r="C24" s="697"/>
      <c r="D24" s="697"/>
      <c r="E24" s="697"/>
      <c r="F24" s="69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6"/>
      <c r="B25" s="697"/>
      <c r="C25" s="697"/>
      <c r="D25" s="697"/>
      <c r="E25" s="697"/>
      <c r="F25" s="69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6"/>
      <c r="B26" s="697"/>
      <c r="C26" s="697"/>
      <c r="D26" s="697"/>
      <c r="E26" s="697"/>
      <c r="F26" s="69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6"/>
      <c r="B27" s="697"/>
      <c r="C27" s="697"/>
      <c r="D27" s="697"/>
      <c r="E27" s="697"/>
      <c r="F27" s="69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6"/>
      <c r="B28" s="697"/>
      <c r="C28" s="697"/>
      <c r="D28" s="697"/>
      <c r="E28" s="697"/>
      <c r="F28" s="698"/>
      <c r="G28" s="389" t="s">
        <v>373</v>
      </c>
      <c r="H28" s="390"/>
      <c r="I28" s="390"/>
      <c r="J28" s="390"/>
      <c r="K28" s="390"/>
      <c r="L28" s="390"/>
      <c r="M28" s="390"/>
      <c r="N28" s="390"/>
      <c r="O28" s="390"/>
      <c r="P28" s="390"/>
      <c r="Q28" s="390"/>
      <c r="R28" s="390"/>
      <c r="S28" s="390"/>
      <c r="T28" s="390"/>
      <c r="U28" s="390"/>
      <c r="V28" s="390"/>
      <c r="W28" s="390"/>
      <c r="X28" s="390"/>
      <c r="Y28" s="390"/>
      <c r="Z28" s="390"/>
      <c r="AA28" s="390"/>
      <c r="AB28" s="391"/>
      <c r="AC28" s="389" t="s">
        <v>374</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c r="A29" s="696"/>
      <c r="B29" s="697"/>
      <c r="C29" s="697"/>
      <c r="D29" s="697"/>
      <c r="E29" s="697"/>
      <c r="F29" s="698"/>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c r="A30" s="696"/>
      <c r="B30" s="697"/>
      <c r="C30" s="697"/>
      <c r="D30" s="697"/>
      <c r="E30" s="697"/>
      <c r="F30" s="69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1"/>
    </row>
    <row r="31" spans="1:50" ht="24.75" customHeight="1">
      <c r="A31" s="696"/>
      <c r="B31" s="697"/>
      <c r="C31" s="697"/>
      <c r="D31" s="697"/>
      <c r="E31" s="697"/>
      <c r="F31" s="69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6"/>
      <c r="B32" s="697"/>
      <c r="C32" s="697"/>
      <c r="D32" s="697"/>
      <c r="E32" s="697"/>
      <c r="F32" s="69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6"/>
      <c r="B33" s="697"/>
      <c r="C33" s="697"/>
      <c r="D33" s="697"/>
      <c r="E33" s="697"/>
      <c r="F33" s="69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6"/>
      <c r="B34" s="697"/>
      <c r="C34" s="697"/>
      <c r="D34" s="697"/>
      <c r="E34" s="697"/>
      <c r="F34" s="69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6"/>
      <c r="B35" s="697"/>
      <c r="C35" s="697"/>
      <c r="D35" s="697"/>
      <c r="E35" s="697"/>
      <c r="F35" s="69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6"/>
      <c r="B36" s="697"/>
      <c r="C36" s="697"/>
      <c r="D36" s="697"/>
      <c r="E36" s="697"/>
      <c r="F36" s="69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6"/>
      <c r="B37" s="697"/>
      <c r="C37" s="697"/>
      <c r="D37" s="697"/>
      <c r="E37" s="697"/>
      <c r="F37" s="69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6"/>
      <c r="B38" s="697"/>
      <c r="C38" s="697"/>
      <c r="D38" s="697"/>
      <c r="E38" s="697"/>
      <c r="F38" s="69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6"/>
      <c r="B39" s="697"/>
      <c r="C39" s="697"/>
      <c r="D39" s="697"/>
      <c r="E39" s="697"/>
      <c r="F39" s="69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6"/>
      <c r="B40" s="697"/>
      <c r="C40" s="697"/>
      <c r="D40" s="697"/>
      <c r="E40" s="697"/>
      <c r="F40" s="69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6"/>
      <c r="B41" s="697"/>
      <c r="C41" s="697"/>
      <c r="D41" s="697"/>
      <c r="E41" s="697"/>
      <c r="F41" s="698"/>
      <c r="G41" s="389" t="s">
        <v>375</v>
      </c>
      <c r="H41" s="390"/>
      <c r="I41" s="390"/>
      <c r="J41" s="390"/>
      <c r="K41" s="390"/>
      <c r="L41" s="390"/>
      <c r="M41" s="390"/>
      <c r="N41" s="390"/>
      <c r="O41" s="390"/>
      <c r="P41" s="390"/>
      <c r="Q41" s="390"/>
      <c r="R41" s="390"/>
      <c r="S41" s="390"/>
      <c r="T41" s="390"/>
      <c r="U41" s="390"/>
      <c r="V41" s="390"/>
      <c r="W41" s="390"/>
      <c r="X41" s="390"/>
      <c r="Y41" s="390"/>
      <c r="Z41" s="390"/>
      <c r="AA41" s="390"/>
      <c r="AB41" s="391"/>
      <c r="AC41" s="389" t="s">
        <v>376</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c r="A42" s="696"/>
      <c r="B42" s="697"/>
      <c r="C42" s="697"/>
      <c r="D42" s="697"/>
      <c r="E42" s="697"/>
      <c r="F42" s="698"/>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24.75" customHeight="1">
      <c r="A43" s="696"/>
      <c r="B43" s="697"/>
      <c r="C43" s="697"/>
      <c r="D43" s="697"/>
      <c r="E43" s="697"/>
      <c r="F43" s="69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1"/>
    </row>
    <row r="44" spans="1:50" ht="24.75" customHeight="1">
      <c r="A44" s="696"/>
      <c r="B44" s="697"/>
      <c r="C44" s="697"/>
      <c r="D44" s="697"/>
      <c r="E44" s="697"/>
      <c r="F44" s="69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6"/>
      <c r="B45" s="697"/>
      <c r="C45" s="697"/>
      <c r="D45" s="697"/>
      <c r="E45" s="697"/>
      <c r="F45" s="69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6"/>
      <c r="B46" s="697"/>
      <c r="C46" s="697"/>
      <c r="D46" s="697"/>
      <c r="E46" s="697"/>
      <c r="F46" s="69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6"/>
      <c r="B47" s="697"/>
      <c r="C47" s="697"/>
      <c r="D47" s="697"/>
      <c r="E47" s="697"/>
      <c r="F47" s="69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6"/>
      <c r="B48" s="697"/>
      <c r="C48" s="697"/>
      <c r="D48" s="697"/>
      <c r="E48" s="697"/>
      <c r="F48" s="69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6"/>
      <c r="B49" s="697"/>
      <c r="C49" s="697"/>
      <c r="D49" s="697"/>
      <c r="E49" s="697"/>
      <c r="F49" s="69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6"/>
      <c r="B50" s="697"/>
      <c r="C50" s="697"/>
      <c r="D50" s="697"/>
      <c r="E50" s="697"/>
      <c r="F50" s="69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6"/>
      <c r="B51" s="697"/>
      <c r="C51" s="697"/>
      <c r="D51" s="697"/>
      <c r="E51" s="697"/>
      <c r="F51" s="69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6"/>
      <c r="B52" s="697"/>
      <c r="C52" s="697"/>
      <c r="D52" s="697"/>
      <c r="E52" s="697"/>
      <c r="F52" s="69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row r="55" spans="1:50" ht="30" customHeight="1">
      <c r="A55" s="693" t="s">
        <v>34</v>
      </c>
      <c r="B55" s="694"/>
      <c r="C55" s="694"/>
      <c r="D55" s="694"/>
      <c r="E55" s="694"/>
      <c r="F55" s="695"/>
      <c r="G55" s="389" t="s">
        <v>377</v>
      </c>
      <c r="H55" s="390"/>
      <c r="I55" s="390"/>
      <c r="J55" s="390"/>
      <c r="K55" s="390"/>
      <c r="L55" s="390"/>
      <c r="M55" s="390"/>
      <c r="N55" s="390"/>
      <c r="O55" s="390"/>
      <c r="P55" s="390"/>
      <c r="Q55" s="390"/>
      <c r="R55" s="390"/>
      <c r="S55" s="390"/>
      <c r="T55" s="390"/>
      <c r="U55" s="390"/>
      <c r="V55" s="390"/>
      <c r="W55" s="390"/>
      <c r="X55" s="390"/>
      <c r="Y55" s="390"/>
      <c r="Z55" s="390"/>
      <c r="AA55" s="390"/>
      <c r="AB55" s="391"/>
      <c r="AC55" s="389" t="s">
        <v>378</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c r="A56" s="696"/>
      <c r="B56" s="697"/>
      <c r="C56" s="697"/>
      <c r="D56" s="697"/>
      <c r="E56" s="697"/>
      <c r="F56" s="698"/>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customHeight="1">
      <c r="A57" s="696"/>
      <c r="B57" s="697"/>
      <c r="C57" s="697"/>
      <c r="D57" s="697"/>
      <c r="E57" s="697"/>
      <c r="F57" s="69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1"/>
    </row>
    <row r="58" spans="1:50" ht="24.75" customHeight="1">
      <c r="A58" s="696"/>
      <c r="B58" s="697"/>
      <c r="C58" s="697"/>
      <c r="D58" s="697"/>
      <c r="E58" s="697"/>
      <c r="F58" s="69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6"/>
      <c r="B59" s="697"/>
      <c r="C59" s="697"/>
      <c r="D59" s="697"/>
      <c r="E59" s="697"/>
      <c r="F59" s="69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6"/>
      <c r="B60" s="697"/>
      <c r="C60" s="697"/>
      <c r="D60" s="697"/>
      <c r="E60" s="697"/>
      <c r="F60" s="69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6"/>
      <c r="B61" s="697"/>
      <c r="C61" s="697"/>
      <c r="D61" s="697"/>
      <c r="E61" s="697"/>
      <c r="F61" s="69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6"/>
      <c r="B62" s="697"/>
      <c r="C62" s="697"/>
      <c r="D62" s="697"/>
      <c r="E62" s="697"/>
      <c r="F62" s="69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6"/>
      <c r="B63" s="697"/>
      <c r="C63" s="697"/>
      <c r="D63" s="697"/>
      <c r="E63" s="697"/>
      <c r="F63" s="69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6"/>
      <c r="B64" s="697"/>
      <c r="C64" s="697"/>
      <c r="D64" s="697"/>
      <c r="E64" s="697"/>
      <c r="F64" s="69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6"/>
      <c r="B65" s="697"/>
      <c r="C65" s="697"/>
      <c r="D65" s="697"/>
      <c r="E65" s="697"/>
      <c r="F65" s="69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6"/>
      <c r="B66" s="697"/>
      <c r="C66" s="697"/>
      <c r="D66" s="697"/>
      <c r="E66" s="697"/>
      <c r="F66" s="69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6"/>
      <c r="B67" s="697"/>
      <c r="C67" s="697"/>
      <c r="D67" s="697"/>
      <c r="E67" s="697"/>
      <c r="F67" s="69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6"/>
      <c r="B68" s="697"/>
      <c r="C68" s="697"/>
      <c r="D68" s="697"/>
      <c r="E68" s="697"/>
      <c r="F68" s="698"/>
      <c r="G68" s="389" t="s">
        <v>379</v>
      </c>
      <c r="H68" s="390"/>
      <c r="I68" s="390"/>
      <c r="J68" s="390"/>
      <c r="K68" s="390"/>
      <c r="L68" s="390"/>
      <c r="M68" s="390"/>
      <c r="N68" s="390"/>
      <c r="O68" s="390"/>
      <c r="P68" s="390"/>
      <c r="Q68" s="390"/>
      <c r="R68" s="390"/>
      <c r="S68" s="390"/>
      <c r="T68" s="390"/>
      <c r="U68" s="390"/>
      <c r="V68" s="390"/>
      <c r="W68" s="390"/>
      <c r="X68" s="390"/>
      <c r="Y68" s="390"/>
      <c r="Z68" s="390"/>
      <c r="AA68" s="390"/>
      <c r="AB68" s="391"/>
      <c r="AC68" s="389" t="s">
        <v>380</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c r="A69" s="696"/>
      <c r="B69" s="697"/>
      <c r="C69" s="697"/>
      <c r="D69" s="697"/>
      <c r="E69" s="697"/>
      <c r="F69" s="698"/>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customHeight="1">
      <c r="A70" s="696"/>
      <c r="B70" s="697"/>
      <c r="C70" s="697"/>
      <c r="D70" s="697"/>
      <c r="E70" s="697"/>
      <c r="F70" s="69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1"/>
    </row>
    <row r="71" spans="1:50" ht="24.75" customHeight="1">
      <c r="A71" s="696"/>
      <c r="B71" s="697"/>
      <c r="C71" s="697"/>
      <c r="D71" s="697"/>
      <c r="E71" s="697"/>
      <c r="F71" s="69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6"/>
      <c r="B72" s="697"/>
      <c r="C72" s="697"/>
      <c r="D72" s="697"/>
      <c r="E72" s="697"/>
      <c r="F72" s="69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6"/>
      <c r="B73" s="697"/>
      <c r="C73" s="697"/>
      <c r="D73" s="697"/>
      <c r="E73" s="697"/>
      <c r="F73" s="69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6"/>
      <c r="B74" s="697"/>
      <c r="C74" s="697"/>
      <c r="D74" s="697"/>
      <c r="E74" s="697"/>
      <c r="F74" s="69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6"/>
      <c r="B75" s="697"/>
      <c r="C75" s="697"/>
      <c r="D75" s="697"/>
      <c r="E75" s="697"/>
      <c r="F75" s="69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6"/>
      <c r="B76" s="697"/>
      <c r="C76" s="697"/>
      <c r="D76" s="697"/>
      <c r="E76" s="697"/>
      <c r="F76" s="69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6"/>
      <c r="B77" s="697"/>
      <c r="C77" s="697"/>
      <c r="D77" s="697"/>
      <c r="E77" s="697"/>
      <c r="F77" s="69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6"/>
      <c r="B78" s="697"/>
      <c r="C78" s="697"/>
      <c r="D78" s="697"/>
      <c r="E78" s="697"/>
      <c r="F78" s="69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6"/>
      <c r="B79" s="697"/>
      <c r="C79" s="697"/>
      <c r="D79" s="697"/>
      <c r="E79" s="697"/>
      <c r="F79" s="69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6"/>
      <c r="B80" s="697"/>
      <c r="C80" s="697"/>
      <c r="D80" s="697"/>
      <c r="E80" s="697"/>
      <c r="F80" s="69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6"/>
      <c r="B81" s="697"/>
      <c r="C81" s="697"/>
      <c r="D81" s="697"/>
      <c r="E81" s="697"/>
      <c r="F81" s="698"/>
      <c r="G81" s="389" t="s">
        <v>381</v>
      </c>
      <c r="H81" s="390"/>
      <c r="I81" s="390"/>
      <c r="J81" s="390"/>
      <c r="K81" s="390"/>
      <c r="L81" s="390"/>
      <c r="M81" s="390"/>
      <c r="N81" s="390"/>
      <c r="O81" s="390"/>
      <c r="P81" s="390"/>
      <c r="Q81" s="390"/>
      <c r="R81" s="390"/>
      <c r="S81" s="390"/>
      <c r="T81" s="390"/>
      <c r="U81" s="390"/>
      <c r="V81" s="390"/>
      <c r="W81" s="390"/>
      <c r="X81" s="390"/>
      <c r="Y81" s="390"/>
      <c r="Z81" s="390"/>
      <c r="AA81" s="390"/>
      <c r="AB81" s="391"/>
      <c r="AC81" s="389" t="s">
        <v>382</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c r="A82" s="696"/>
      <c r="B82" s="697"/>
      <c r="C82" s="697"/>
      <c r="D82" s="697"/>
      <c r="E82" s="697"/>
      <c r="F82" s="698"/>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customHeight="1">
      <c r="A83" s="696"/>
      <c r="B83" s="697"/>
      <c r="C83" s="697"/>
      <c r="D83" s="697"/>
      <c r="E83" s="697"/>
      <c r="F83" s="69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1"/>
    </row>
    <row r="84" spans="1:50" ht="24.75" customHeight="1">
      <c r="A84" s="696"/>
      <c r="B84" s="697"/>
      <c r="C84" s="697"/>
      <c r="D84" s="697"/>
      <c r="E84" s="697"/>
      <c r="F84" s="69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6"/>
      <c r="B85" s="697"/>
      <c r="C85" s="697"/>
      <c r="D85" s="697"/>
      <c r="E85" s="697"/>
      <c r="F85" s="69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6"/>
      <c r="B86" s="697"/>
      <c r="C86" s="697"/>
      <c r="D86" s="697"/>
      <c r="E86" s="697"/>
      <c r="F86" s="69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6"/>
      <c r="B87" s="697"/>
      <c r="C87" s="697"/>
      <c r="D87" s="697"/>
      <c r="E87" s="697"/>
      <c r="F87" s="69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6"/>
      <c r="B88" s="697"/>
      <c r="C88" s="697"/>
      <c r="D88" s="697"/>
      <c r="E88" s="697"/>
      <c r="F88" s="69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6"/>
      <c r="B89" s="697"/>
      <c r="C89" s="697"/>
      <c r="D89" s="697"/>
      <c r="E89" s="697"/>
      <c r="F89" s="69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6"/>
      <c r="B90" s="697"/>
      <c r="C90" s="697"/>
      <c r="D90" s="697"/>
      <c r="E90" s="697"/>
      <c r="F90" s="69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6"/>
      <c r="B91" s="697"/>
      <c r="C91" s="697"/>
      <c r="D91" s="697"/>
      <c r="E91" s="697"/>
      <c r="F91" s="69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6"/>
      <c r="B92" s="697"/>
      <c r="C92" s="697"/>
      <c r="D92" s="697"/>
      <c r="E92" s="697"/>
      <c r="F92" s="69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6"/>
      <c r="B93" s="697"/>
      <c r="C93" s="697"/>
      <c r="D93" s="697"/>
      <c r="E93" s="697"/>
      <c r="F93" s="69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6"/>
      <c r="B94" s="697"/>
      <c r="C94" s="697"/>
      <c r="D94" s="697"/>
      <c r="E94" s="697"/>
      <c r="F94" s="698"/>
      <c r="G94" s="389" t="s">
        <v>383</v>
      </c>
      <c r="H94" s="390"/>
      <c r="I94" s="390"/>
      <c r="J94" s="390"/>
      <c r="K94" s="390"/>
      <c r="L94" s="390"/>
      <c r="M94" s="390"/>
      <c r="N94" s="390"/>
      <c r="O94" s="390"/>
      <c r="P94" s="390"/>
      <c r="Q94" s="390"/>
      <c r="R94" s="390"/>
      <c r="S94" s="390"/>
      <c r="T94" s="390"/>
      <c r="U94" s="390"/>
      <c r="V94" s="390"/>
      <c r="W94" s="390"/>
      <c r="X94" s="390"/>
      <c r="Y94" s="390"/>
      <c r="Z94" s="390"/>
      <c r="AA94" s="390"/>
      <c r="AB94" s="391"/>
      <c r="AC94" s="389" t="s">
        <v>384</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c r="A95" s="696"/>
      <c r="B95" s="697"/>
      <c r="C95" s="697"/>
      <c r="D95" s="697"/>
      <c r="E95" s="697"/>
      <c r="F95" s="698"/>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customHeight="1">
      <c r="A96" s="696"/>
      <c r="B96" s="697"/>
      <c r="C96" s="697"/>
      <c r="D96" s="697"/>
      <c r="E96" s="697"/>
      <c r="F96" s="69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1"/>
    </row>
    <row r="97" spans="1:50" ht="24.75" customHeight="1">
      <c r="A97" s="696"/>
      <c r="B97" s="697"/>
      <c r="C97" s="697"/>
      <c r="D97" s="697"/>
      <c r="E97" s="697"/>
      <c r="F97" s="69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6"/>
      <c r="B98" s="697"/>
      <c r="C98" s="697"/>
      <c r="D98" s="697"/>
      <c r="E98" s="697"/>
      <c r="F98" s="69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6"/>
      <c r="B99" s="697"/>
      <c r="C99" s="697"/>
      <c r="D99" s="697"/>
      <c r="E99" s="697"/>
      <c r="F99" s="69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6"/>
      <c r="B100" s="697"/>
      <c r="C100" s="697"/>
      <c r="D100" s="697"/>
      <c r="E100" s="697"/>
      <c r="F100" s="69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6"/>
      <c r="B101" s="697"/>
      <c r="C101" s="697"/>
      <c r="D101" s="697"/>
      <c r="E101" s="697"/>
      <c r="F101" s="69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6"/>
      <c r="B102" s="697"/>
      <c r="C102" s="697"/>
      <c r="D102" s="697"/>
      <c r="E102" s="697"/>
      <c r="F102" s="69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6"/>
      <c r="B103" s="697"/>
      <c r="C103" s="697"/>
      <c r="D103" s="697"/>
      <c r="E103" s="697"/>
      <c r="F103" s="69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6"/>
      <c r="B104" s="697"/>
      <c r="C104" s="697"/>
      <c r="D104" s="697"/>
      <c r="E104" s="697"/>
      <c r="F104" s="69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6"/>
      <c r="B105" s="697"/>
      <c r="C105" s="697"/>
      <c r="D105" s="697"/>
      <c r="E105" s="697"/>
      <c r="F105" s="69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row r="108" spans="1:50" ht="30" customHeight="1">
      <c r="A108" s="693" t="s">
        <v>34</v>
      </c>
      <c r="B108" s="694"/>
      <c r="C108" s="694"/>
      <c r="D108" s="694"/>
      <c r="E108" s="694"/>
      <c r="F108" s="695"/>
      <c r="G108" s="389" t="s">
        <v>385</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386</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c r="A109" s="696"/>
      <c r="B109" s="697"/>
      <c r="C109" s="697"/>
      <c r="D109" s="697"/>
      <c r="E109" s="697"/>
      <c r="F109" s="698"/>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customHeight="1">
      <c r="A110" s="696"/>
      <c r="B110" s="697"/>
      <c r="C110" s="697"/>
      <c r="D110" s="697"/>
      <c r="E110" s="697"/>
      <c r="F110" s="69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1"/>
    </row>
    <row r="111" spans="1:50" ht="24.75" customHeight="1">
      <c r="A111" s="696"/>
      <c r="B111" s="697"/>
      <c r="C111" s="697"/>
      <c r="D111" s="697"/>
      <c r="E111" s="697"/>
      <c r="F111" s="69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6"/>
      <c r="B112" s="697"/>
      <c r="C112" s="697"/>
      <c r="D112" s="697"/>
      <c r="E112" s="697"/>
      <c r="F112" s="69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6"/>
      <c r="B113" s="697"/>
      <c r="C113" s="697"/>
      <c r="D113" s="697"/>
      <c r="E113" s="697"/>
      <c r="F113" s="69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6"/>
      <c r="B114" s="697"/>
      <c r="C114" s="697"/>
      <c r="D114" s="697"/>
      <c r="E114" s="697"/>
      <c r="F114" s="69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6"/>
      <c r="B115" s="697"/>
      <c r="C115" s="697"/>
      <c r="D115" s="697"/>
      <c r="E115" s="697"/>
      <c r="F115" s="69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6"/>
      <c r="B116" s="697"/>
      <c r="C116" s="697"/>
      <c r="D116" s="697"/>
      <c r="E116" s="697"/>
      <c r="F116" s="69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6"/>
      <c r="B117" s="697"/>
      <c r="C117" s="697"/>
      <c r="D117" s="697"/>
      <c r="E117" s="697"/>
      <c r="F117" s="69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6"/>
      <c r="B118" s="697"/>
      <c r="C118" s="697"/>
      <c r="D118" s="697"/>
      <c r="E118" s="697"/>
      <c r="F118" s="69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6"/>
      <c r="B119" s="697"/>
      <c r="C119" s="697"/>
      <c r="D119" s="697"/>
      <c r="E119" s="697"/>
      <c r="F119" s="69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6"/>
      <c r="B120" s="697"/>
      <c r="C120" s="697"/>
      <c r="D120" s="697"/>
      <c r="E120" s="697"/>
      <c r="F120" s="69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6"/>
      <c r="B121" s="697"/>
      <c r="C121" s="697"/>
      <c r="D121" s="697"/>
      <c r="E121" s="697"/>
      <c r="F121" s="698"/>
      <c r="G121" s="389" t="s">
        <v>407</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387</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c r="A122" s="696"/>
      <c r="B122" s="697"/>
      <c r="C122" s="697"/>
      <c r="D122" s="697"/>
      <c r="E122" s="697"/>
      <c r="F122" s="698"/>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customHeight="1">
      <c r="A123" s="696"/>
      <c r="B123" s="697"/>
      <c r="C123" s="697"/>
      <c r="D123" s="697"/>
      <c r="E123" s="697"/>
      <c r="F123" s="69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1"/>
    </row>
    <row r="124" spans="1:50" ht="24.75" customHeight="1">
      <c r="A124" s="696"/>
      <c r="B124" s="697"/>
      <c r="C124" s="697"/>
      <c r="D124" s="697"/>
      <c r="E124" s="697"/>
      <c r="F124" s="69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6"/>
      <c r="B125" s="697"/>
      <c r="C125" s="697"/>
      <c r="D125" s="697"/>
      <c r="E125" s="697"/>
      <c r="F125" s="69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6"/>
      <c r="B126" s="697"/>
      <c r="C126" s="697"/>
      <c r="D126" s="697"/>
      <c r="E126" s="697"/>
      <c r="F126" s="69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6"/>
      <c r="B127" s="697"/>
      <c r="C127" s="697"/>
      <c r="D127" s="697"/>
      <c r="E127" s="697"/>
      <c r="F127" s="69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6"/>
      <c r="B128" s="697"/>
      <c r="C128" s="697"/>
      <c r="D128" s="697"/>
      <c r="E128" s="697"/>
      <c r="F128" s="69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6"/>
      <c r="B129" s="697"/>
      <c r="C129" s="697"/>
      <c r="D129" s="697"/>
      <c r="E129" s="697"/>
      <c r="F129" s="69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6"/>
      <c r="B130" s="697"/>
      <c r="C130" s="697"/>
      <c r="D130" s="697"/>
      <c r="E130" s="697"/>
      <c r="F130" s="69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6"/>
      <c r="B131" s="697"/>
      <c r="C131" s="697"/>
      <c r="D131" s="697"/>
      <c r="E131" s="697"/>
      <c r="F131" s="69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6"/>
      <c r="B132" s="697"/>
      <c r="C132" s="697"/>
      <c r="D132" s="697"/>
      <c r="E132" s="697"/>
      <c r="F132" s="69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6"/>
      <c r="B133" s="697"/>
      <c r="C133" s="697"/>
      <c r="D133" s="697"/>
      <c r="E133" s="697"/>
      <c r="F133" s="69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6"/>
      <c r="B134" s="697"/>
      <c r="C134" s="697"/>
      <c r="D134" s="697"/>
      <c r="E134" s="697"/>
      <c r="F134" s="698"/>
      <c r="G134" s="389" t="s">
        <v>388</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389</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c r="A135" s="696"/>
      <c r="B135" s="697"/>
      <c r="C135" s="697"/>
      <c r="D135" s="697"/>
      <c r="E135" s="697"/>
      <c r="F135" s="698"/>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customHeight="1">
      <c r="A136" s="696"/>
      <c r="B136" s="697"/>
      <c r="C136" s="697"/>
      <c r="D136" s="697"/>
      <c r="E136" s="697"/>
      <c r="F136" s="69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1"/>
    </row>
    <row r="137" spans="1:50" ht="24.75" customHeight="1">
      <c r="A137" s="696"/>
      <c r="B137" s="697"/>
      <c r="C137" s="697"/>
      <c r="D137" s="697"/>
      <c r="E137" s="697"/>
      <c r="F137" s="69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6"/>
      <c r="B138" s="697"/>
      <c r="C138" s="697"/>
      <c r="D138" s="697"/>
      <c r="E138" s="697"/>
      <c r="F138" s="69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6"/>
      <c r="B139" s="697"/>
      <c r="C139" s="697"/>
      <c r="D139" s="697"/>
      <c r="E139" s="697"/>
      <c r="F139" s="69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6"/>
      <c r="B140" s="697"/>
      <c r="C140" s="697"/>
      <c r="D140" s="697"/>
      <c r="E140" s="697"/>
      <c r="F140" s="69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6"/>
      <c r="B141" s="697"/>
      <c r="C141" s="697"/>
      <c r="D141" s="697"/>
      <c r="E141" s="697"/>
      <c r="F141" s="69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6"/>
      <c r="B142" s="697"/>
      <c r="C142" s="697"/>
      <c r="D142" s="697"/>
      <c r="E142" s="697"/>
      <c r="F142" s="69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6"/>
      <c r="B143" s="697"/>
      <c r="C143" s="697"/>
      <c r="D143" s="697"/>
      <c r="E143" s="697"/>
      <c r="F143" s="69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6"/>
      <c r="B144" s="697"/>
      <c r="C144" s="697"/>
      <c r="D144" s="697"/>
      <c r="E144" s="697"/>
      <c r="F144" s="69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6"/>
      <c r="B145" s="697"/>
      <c r="C145" s="697"/>
      <c r="D145" s="697"/>
      <c r="E145" s="697"/>
      <c r="F145" s="69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6"/>
      <c r="B146" s="697"/>
      <c r="C146" s="697"/>
      <c r="D146" s="697"/>
      <c r="E146" s="697"/>
      <c r="F146" s="69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6"/>
      <c r="B147" s="697"/>
      <c r="C147" s="697"/>
      <c r="D147" s="697"/>
      <c r="E147" s="697"/>
      <c r="F147" s="698"/>
      <c r="G147" s="389" t="s">
        <v>390</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391</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c r="A148" s="696"/>
      <c r="B148" s="697"/>
      <c r="C148" s="697"/>
      <c r="D148" s="697"/>
      <c r="E148" s="697"/>
      <c r="F148" s="698"/>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customHeight="1">
      <c r="A149" s="696"/>
      <c r="B149" s="697"/>
      <c r="C149" s="697"/>
      <c r="D149" s="697"/>
      <c r="E149" s="697"/>
      <c r="F149" s="69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1"/>
    </row>
    <row r="150" spans="1:50" ht="24.75" customHeight="1">
      <c r="A150" s="696"/>
      <c r="B150" s="697"/>
      <c r="C150" s="697"/>
      <c r="D150" s="697"/>
      <c r="E150" s="697"/>
      <c r="F150" s="69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6"/>
      <c r="B151" s="697"/>
      <c r="C151" s="697"/>
      <c r="D151" s="697"/>
      <c r="E151" s="697"/>
      <c r="F151" s="69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6"/>
      <c r="B152" s="697"/>
      <c r="C152" s="697"/>
      <c r="D152" s="697"/>
      <c r="E152" s="697"/>
      <c r="F152" s="69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6"/>
      <c r="B153" s="697"/>
      <c r="C153" s="697"/>
      <c r="D153" s="697"/>
      <c r="E153" s="697"/>
      <c r="F153" s="69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6"/>
      <c r="B154" s="697"/>
      <c r="C154" s="697"/>
      <c r="D154" s="697"/>
      <c r="E154" s="697"/>
      <c r="F154" s="69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6"/>
      <c r="B155" s="697"/>
      <c r="C155" s="697"/>
      <c r="D155" s="697"/>
      <c r="E155" s="697"/>
      <c r="F155" s="69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6"/>
      <c r="B156" s="697"/>
      <c r="C156" s="697"/>
      <c r="D156" s="697"/>
      <c r="E156" s="697"/>
      <c r="F156" s="69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6"/>
      <c r="B157" s="697"/>
      <c r="C157" s="697"/>
      <c r="D157" s="697"/>
      <c r="E157" s="697"/>
      <c r="F157" s="69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6"/>
      <c r="B158" s="697"/>
      <c r="C158" s="697"/>
      <c r="D158" s="697"/>
      <c r="E158" s="697"/>
      <c r="F158" s="69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row r="161" spans="1:50" ht="30" customHeight="1">
      <c r="A161" s="693" t="s">
        <v>34</v>
      </c>
      <c r="B161" s="694"/>
      <c r="C161" s="694"/>
      <c r="D161" s="694"/>
      <c r="E161" s="694"/>
      <c r="F161" s="695"/>
      <c r="G161" s="389" t="s">
        <v>392</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393</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customHeight="1">
      <c r="A162" s="696"/>
      <c r="B162" s="697"/>
      <c r="C162" s="697"/>
      <c r="D162" s="697"/>
      <c r="E162" s="697"/>
      <c r="F162" s="698"/>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customHeight="1">
      <c r="A163" s="696"/>
      <c r="B163" s="697"/>
      <c r="C163" s="697"/>
      <c r="D163" s="697"/>
      <c r="E163" s="697"/>
      <c r="F163" s="69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1"/>
    </row>
    <row r="164" spans="1:50" ht="24.75" customHeight="1">
      <c r="A164" s="696"/>
      <c r="B164" s="697"/>
      <c r="C164" s="697"/>
      <c r="D164" s="697"/>
      <c r="E164" s="697"/>
      <c r="F164" s="69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6"/>
      <c r="B165" s="697"/>
      <c r="C165" s="697"/>
      <c r="D165" s="697"/>
      <c r="E165" s="697"/>
      <c r="F165" s="69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6"/>
      <c r="B166" s="697"/>
      <c r="C166" s="697"/>
      <c r="D166" s="697"/>
      <c r="E166" s="697"/>
      <c r="F166" s="69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6"/>
      <c r="B167" s="697"/>
      <c r="C167" s="697"/>
      <c r="D167" s="697"/>
      <c r="E167" s="697"/>
      <c r="F167" s="69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6"/>
      <c r="B168" s="697"/>
      <c r="C168" s="697"/>
      <c r="D168" s="697"/>
      <c r="E168" s="697"/>
      <c r="F168" s="69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6"/>
      <c r="B169" s="697"/>
      <c r="C169" s="697"/>
      <c r="D169" s="697"/>
      <c r="E169" s="697"/>
      <c r="F169" s="69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6"/>
      <c r="B170" s="697"/>
      <c r="C170" s="697"/>
      <c r="D170" s="697"/>
      <c r="E170" s="697"/>
      <c r="F170" s="69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6"/>
      <c r="B171" s="697"/>
      <c r="C171" s="697"/>
      <c r="D171" s="697"/>
      <c r="E171" s="697"/>
      <c r="F171" s="69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6"/>
      <c r="B172" s="697"/>
      <c r="C172" s="697"/>
      <c r="D172" s="697"/>
      <c r="E172" s="697"/>
      <c r="F172" s="69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6"/>
      <c r="B173" s="697"/>
      <c r="C173" s="697"/>
      <c r="D173" s="697"/>
      <c r="E173" s="697"/>
      <c r="F173" s="69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6"/>
      <c r="B174" s="697"/>
      <c r="C174" s="697"/>
      <c r="D174" s="697"/>
      <c r="E174" s="697"/>
      <c r="F174" s="698"/>
      <c r="G174" s="389" t="s">
        <v>394</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395</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customHeight="1">
      <c r="A175" s="696"/>
      <c r="B175" s="697"/>
      <c r="C175" s="697"/>
      <c r="D175" s="697"/>
      <c r="E175" s="697"/>
      <c r="F175" s="698"/>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customHeight="1">
      <c r="A176" s="696"/>
      <c r="B176" s="697"/>
      <c r="C176" s="697"/>
      <c r="D176" s="697"/>
      <c r="E176" s="697"/>
      <c r="F176" s="69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1"/>
    </row>
    <row r="177" spans="1:50" ht="24.75" customHeight="1">
      <c r="A177" s="696"/>
      <c r="B177" s="697"/>
      <c r="C177" s="697"/>
      <c r="D177" s="697"/>
      <c r="E177" s="697"/>
      <c r="F177" s="69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6"/>
      <c r="B178" s="697"/>
      <c r="C178" s="697"/>
      <c r="D178" s="697"/>
      <c r="E178" s="697"/>
      <c r="F178" s="69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6"/>
      <c r="B179" s="697"/>
      <c r="C179" s="697"/>
      <c r="D179" s="697"/>
      <c r="E179" s="697"/>
      <c r="F179" s="69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6"/>
      <c r="B180" s="697"/>
      <c r="C180" s="697"/>
      <c r="D180" s="697"/>
      <c r="E180" s="697"/>
      <c r="F180" s="69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6"/>
      <c r="B181" s="697"/>
      <c r="C181" s="697"/>
      <c r="D181" s="697"/>
      <c r="E181" s="697"/>
      <c r="F181" s="69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6"/>
      <c r="B182" s="697"/>
      <c r="C182" s="697"/>
      <c r="D182" s="697"/>
      <c r="E182" s="697"/>
      <c r="F182" s="69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6"/>
      <c r="B183" s="697"/>
      <c r="C183" s="697"/>
      <c r="D183" s="697"/>
      <c r="E183" s="697"/>
      <c r="F183" s="69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6"/>
      <c r="B184" s="697"/>
      <c r="C184" s="697"/>
      <c r="D184" s="697"/>
      <c r="E184" s="697"/>
      <c r="F184" s="69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6"/>
      <c r="B185" s="697"/>
      <c r="C185" s="697"/>
      <c r="D185" s="697"/>
      <c r="E185" s="697"/>
      <c r="F185" s="69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6"/>
      <c r="B186" s="697"/>
      <c r="C186" s="697"/>
      <c r="D186" s="697"/>
      <c r="E186" s="697"/>
      <c r="F186" s="69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6"/>
      <c r="B187" s="697"/>
      <c r="C187" s="697"/>
      <c r="D187" s="697"/>
      <c r="E187" s="697"/>
      <c r="F187" s="698"/>
      <c r="G187" s="389" t="s">
        <v>396</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397</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customHeight="1">
      <c r="A188" s="696"/>
      <c r="B188" s="697"/>
      <c r="C188" s="697"/>
      <c r="D188" s="697"/>
      <c r="E188" s="697"/>
      <c r="F188" s="698"/>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customHeight="1">
      <c r="A189" s="696"/>
      <c r="B189" s="697"/>
      <c r="C189" s="697"/>
      <c r="D189" s="697"/>
      <c r="E189" s="697"/>
      <c r="F189" s="69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1"/>
    </row>
    <row r="190" spans="1:50" ht="24.75" customHeight="1">
      <c r="A190" s="696"/>
      <c r="B190" s="697"/>
      <c r="C190" s="697"/>
      <c r="D190" s="697"/>
      <c r="E190" s="697"/>
      <c r="F190" s="69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6"/>
      <c r="B191" s="697"/>
      <c r="C191" s="697"/>
      <c r="D191" s="697"/>
      <c r="E191" s="697"/>
      <c r="F191" s="69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6"/>
      <c r="B192" s="697"/>
      <c r="C192" s="697"/>
      <c r="D192" s="697"/>
      <c r="E192" s="697"/>
      <c r="F192" s="69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6"/>
      <c r="B193" s="697"/>
      <c r="C193" s="697"/>
      <c r="D193" s="697"/>
      <c r="E193" s="697"/>
      <c r="F193" s="69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6"/>
      <c r="B194" s="697"/>
      <c r="C194" s="697"/>
      <c r="D194" s="697"/>
      <c r="E194" s="697"/>
      <c r="F194" s="69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6"/>
      <c r="B195" s="697"/>
      <c r="C195" s="697"/>
      <c r="D195" s="697"/>
      <c r="E195" s="697"/>
      <c r="F195" s="69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6"/>
      <c r="B196" s="697"/>
      <c r="C196" s="697"/>
      <c r="D196" s="697"/>
      <c r="E196" s="697"/>
      <c r="F196" s="69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6"/>
      <c r="B197" s="697"/>
      <c r="C197" s="697"/>
      <c r="D197" s="697"/>
      <c r="E197" s="697"/>
      <c r="F197" s="69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6"/>
      <c r="B198" s="697"/>
      <c r="C198" s="697"/>
      <c r="D198" s="697"/>
      <c r="E198" s="697"/>
      <c r="F198" s="69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6"/>
      <c r="B199" s="697"/>
      <c r="C199" s="697"/>
      <c r="D199" s="697"/>
      <c r="E199" s="697"/>
      <c r="F199" s="69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6"/>
      <c r="B200" s="697"/>
      <c r="C200" s="697"/>
      <c r="D200" s="697"/>
      <c r="E200" s="697"/>
      <c r="F200" s="698"/>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398</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customHeight="1">
      <c r="A201" s="696"/>
      <c r="B201" s="697"/>
      <c r="C201" s="697"/>
      <c r="D201" s="697"/>
      <c r="E201" s="697"/>
      <c r="F201" s="698"/>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customHeight="1">
      <c r="A202" s="696"/>
      <c r="B202" s="697"/>
      <c r="C202" s="697"/>
      <c r="D202" s="697"/>
      <c r="E202" s="697"/>
      <c r="F202" s="69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1"/>
    </row>
    <row r="203" spans="1:50" ht="24.75" customHeight="1">
      <c r="A203" s="696"/>
      <c r="B203" s="697"/>
      <c r="C203" s="697"/>
      <c r="D203" s="697"/>
      <c r="E203" s="697"/>
      <c r="F203" s="69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6"/>
      <c r="B204" s="697"/>
      <c r="C204" s="697"/>
      <c r="D204" s="697"/>
      <c r="E204" s="697"/>
      <c r="F204" s="69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6"/>
      <c r="B205" s="697"/>
      <c r="C205" s="697"/>
      <c r="D205" s="697"/>
      <c r="E205" s="697"/>
      <c r="F205" s="69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6"/>
      <c r="B206" s="697"/>
      <c r="C206" s="697"/>
      <c r="D206" s="697"/>
      <c r="E206" s="697"/>
      <c r="F206" s="69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6"/>
      <c r="B207" s="697"/>
      <c r="C207" s="697"/>
      <c r="D207" s="697"/>
      <c r="E207" s="697"/>
      <c r="F207" s="69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6"/>
      <c r="B208" s="697"/>
      <c r="C208" s="697"/>
      <c r="D208" s="697"/>
      <c r="E208" s="697"/>
      <c r="F208" s="69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6"/>
      <c r="B209" s="697"/>
      <c r="C209" s="697"/>
      <c r="D209" s="697"/>
      <c r="E209" s="697"/>
      <c r="F209" s="69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6"/>
      <c r="B210" s="697"/>
      <c r="C210" s="697"/>
      <c r="D210" s="697"/>
      <c r="E210" s="697"/>
      <c r="F210" s="69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6"/>
      <c r="B211" s="697"/>
      <c r="C211" s="697"/>
      <c r="D211" s="697"/>
      <c r="E211" s="697"/>
      <c r="F211" s="69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row r="214" spans="1:50" ht="30" customHeight="1">
      <c r="A214" s="711" t="s">
        <v>34</v>
      </c>
      <c r="B214" s="712"/>
      <c r="C214" s="712"/>
      <c r="D214" s="712"/>
      <c r="E214" s="712"/>
      <c r="F214" s="713"/>
      <c r="G214" s="389" t="s">
        <v>399</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400</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customHeight="1">
      <c r="A215" s="696"/>
      <c r="B215" s="697"/>
      <c r="C215" s="697"/>
      <c r="D215" s="697"/>
      <c r="E215" s="697"/>
      <c r="F215" s="698"/>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customHeight="1">
      <c r="A216" s="696"/>
      <c r="B216" s="697"/>
      <c r="C216" s="697"/>
      <c r="D216" s="697"/>
      <c r="E216" s="697"/>
      <c r="F216" s="69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1"/>
    </row>
    <row r="217" spans="1:50" ht="24.75" customHeight="1">
      <c r="A217" s="696"/>
      <c r="B217" s="697"/>
      <c r="C217" s="697"/>
      <c r="D217" s="697"/>
      <c r="E217" s="697"/>
      <c r="F217" s="69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6"/>
      <c r="B218" s="697"/>
      <c r="C218" s="697"/>
      <c r="D218" s="697"/>
      <c r="E218" s="697"/>
      <c r="F218" s="69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6"/>
      <c r="B219" s="697"/>
      <c r="C219" s="697"/>
      <c r="D219" s="697"/>
      <c r="E219" s="697"/>
      <c r="F219" s="69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6"/>
      <c r="B220" s="697"/>
      <c r="C220" s="697"/>
      <c r="D220" s="697"/>
      <c r="E220" s="697"/>
      <c r="F220" s="69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6"/>
      <c r="B221" s="697"/>
      <c r="C221" s="697"/>
      <c r="D221" s="697"/>
      <c r="E221" s="697"/>
      <c r="F221" s="69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6"/>
      <c r="B222" s="697"/>
      <c r="C222" s="697"/>
      <c r="D222" s="697"/>
      <c r="E222" s="697"/>
      <c r="F222" s="69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6"/>
      <c r="B223" s="697"/>
      <c r="C223" s="697"/>
      <c r="D223" s="697"/>
      <c r="E223" s="697"/>
      <c r="F223" s="69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6"/>
      <c r="B224" s="697"/>
      <c r="C224" s="697"/>
      <c r="D224" s="697"/>
      <c r="E224" s="697"/>
      <c r="F224" s="69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6"/>
      <c r="B225" s="697"/>
      <c r="C225" s="697"/>
      <c r="D225" s="697"/>
      <c r="E225" s="697"/>
      <c r="F225" s="69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6"/>
      <c r="B226" s="697"/>
      <c r="C226" s="697"/>
      <c r="D226" s="697"/>
      <c r="E226" s="697"/>
      <c r="F226" s="69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6"/>
      <c r="B227" s="697"/>
      <c r="C227" s="697"/>
      <c r="D227" s="697"/>
      <c r="E227" s="697"/>
      <c r="F227" s="698"/>
      <c r="G227" s="389" t="s">
        <v>401</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402</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customHeight="1">
      <c r="A228" s="696"/>
      <c r="B228" s="697"/>
      <c r="C228" s="697"/>
      <c r="D228" s="697"/>
      <c r="E228" s="697"/>
      <c r="F228" s="698"/>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customHeight="1">
      <c r="A229" s="696"/>
      <c r="B229" s="697"/>
      <c r="C229" s="697"/>
      <c r="D229" s="697"/>
      <c r="E229" s="697"/>
      <c r="F229" s="69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1"/>
    </row>
    <row r="230" spans="1:50" ht="24.75" customHeight="1">
      <c r="A230" s="696"/>
      <c r="B230" s="697"/>
      <c r="C230" s="697"/>
      <c r="D230" s="697"/>
      <c r="E230" s="697"/>
      <c r="F230" s="69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6"/>
      <c r="B231" s="697"/>
      <c r="C231" s="697"/>
      <c r="D231" s="697"/>
      <c r="E231" s="697"/>
      <c r="F231" s="69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6"/>
      <c r="B232" s="697"/>
      <c r="C232" s="697"/>
      <c r="D232" s="697"/>
      <c r="E232" s="697"/>
      <c r="F232" s="69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6"/>
      <c r="B233" s="697"/>
      <c r="C233" s="697"/>
      <c r="D233" s="697"/>
      <c r="E233" s="697"/>
      <c r="F233" s="69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6"/>
      <c r="B234" s="697"/>
      <c r="C234" s="697"/>
      <c r="D234" s="697"/>
      <c r="E234" s="697"/>
      <c r="F234" s="69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6"/>
      <c r="B235" s="697"/>
      <c r="C235" s="697"/>
      <c r="D235" s="697"/>
      <c r="E235" s="697"/>
      <c r="F235" s="69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6"/>
      <c r="B236" s="697"/>
      <c r="C236" s="697"/>
      <c r="D236" s="697"/>
      <c r="E236" s="697"/>
      <c r="F236" s="69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6"/>
      <c r="B237" s="697"/>
      <c r="C237" s="697"/>
      <c r="D237" s="697"/>
      <c r="E237" s="697"/>
      <c r="F237" s="69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6"/>
      <c r="B238" s="697"/>
      <c r="C238" s="697"/>
      <c r="D238" s="697"/>
      <c r="E238" s="697"/>
      <c r="F238" s="69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6"/>
      <c r="B239" s="697"/>
      <c r="C239" s="697"/>
      <c r="D239" s="697"/>
      <c r="E239" s="697"/>
      <c r="F239" s="69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6"/>
      <c r="B240" s="697"/>
      <c r="C240" s="697"/>
      <c r="D240" s="697"/>
      <c r="E240" s="697"/>
      <c r="F240" s="698"/>
      <c r="G240" s="389" t="s">
        <v>403</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404</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customHeight="1">
      <c r="A241" s="696"/>
      <c r="B241" s="697"/>
      <c r="C241" s="697"/>
      <c r="D241" s="697"/>
      <c r="E241" s="697"/>
      <c r="F241" s="698"/>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customHeight="1">
      <c r="A242" s="696"/>
      <c r="B242" s="697"/>
      <c r="C242" s="697"/>
      <c r="D242" s="697"/>
      <c r="E242" s="697"/>
      <c r="F242" s="69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1"/>
    </row>
    <row r="243" spans="1:50" ht="24.75" customHeight="1">
      <c r="A243" s="696"/>
      <c r="B243" s="697"/>
      <c r="C243" s="697"/>
      <c r="D243" s="697"/>
      <c r="E243" s="697"/>
      <c r="F243" s="69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6"/>
      <c r="B244" s="697"/>
      <c r="C244" s="697"/>
      <c r="D244" s="697"/>
      <c r="E244" s="697"/>
      <c r="F244" s="69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6"/>
      <c r="B245" s="697"/>
      <c r="C245" s="697"/>
      <c r="D245" s="697"/>
      <c r="E245" s="697"/>
      <c r="F245" s="69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6"/>
      <c r="B246" s="697"/>
      <c r="C246" s="697"/>
      <c r="D246" s="697"/>
      <c r="E246" s="697"/>
      <c r="F246" s="69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6"/>
      <c r="B247" s="697"/>
      <c r="C247" s="697"/>
      <c r="D247" s="697"/>
      <c r="E247" s="697"/>
      <c r="F247" s="69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6"/>
      <c r="B248" s="697"/>
      <c r="C248" s="697"/>
      <c r="D248" s="697"/>
      <c r="E248" s="697"/>
      <c r="F248" s="69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6"/>
      <c r="B249" s="697"/>
      <c r="C249" s="697"/>
      <c r="D249" s="697"/>
      <c r="E249" s="697"/>
      <c r="F249" s="69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6"/>
      <c r="B250" s="697"/>
      <c r="C250" s="697"/>
      <c r="D250" s="697"/>
      <c r="E250" s="697"/>
      <c r="F250" s="69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6"/>
      <c r="B251" s="697"/>
      <c r="C251" s="697"/>
      <c r="D251" s="697"/>
      <c r="E251" s="697"/>
      <c r="F251" s="69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6"/>
      <c r="B252" s="697"/>
      <c r="C252" s="697"/>
      <c r="D252" s="697"/>
      <c r="E252" s="697"/>
      <c r="F252" s="69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6"/>
      <c r="B253" s="697"/>
      <c r="C253" s="697"/>
      <c r="D253" s="697"/>
      <c r="E253" s="697"/>
      <c r="F253" s="698"/>
      <c r="G253" s="389" t="s">
        <v>405</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406</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customHeight="1">
      <c r="A254" s="696"/>
      <c r="B254" s="697"/>
      <c r="C254" s="697"/>
      <c r="D254" s="697"/>
      <c r="E254" s="697"/>
      <c r="F254" s="698"/>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customHeight="1">
      <c r="A255" s="696"/>
      <c r="B255" s="697"/>
      <c r="C255" s="697"/>
      <c r="D255" s="697"/>
      <c r="E255" s="697"/>
      <c r="F255" s="69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1"/>
    </row>
    <row r="256" spans="1:50" ht="24.75" customHeight="1">
      <c r="A256" s="696"/>
      <c r="B256" s="697"/>
      <c r="C256" s="697"/>
      <c r="D256" s="697"/>
      <c r="E256" s="697"/>
      <c r="F256" s="69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6"/>
      <c r="B257" s="697"/>
      <c r="C257" s="697"/>
      <c r="D257" s="697"/>
      <c r="E257" s="697"/>
      <c r="F257" s="69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6"/>
      <c r="B258" s="697"/>
      <c r="C258" s="697"/>
      <c r="D258" s="697"/>
      <c r="E258" s="697"/>
      <c r="F258" s="69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6"/>
      <c r="B259" s="697"/>
      <c r="C259" s="697"/>
      <c r="D259" s="697"/>
      <c r="E259" s="697"/>
      <c r="F259" s="69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6"/>
      <c r="B260" s="697"/>
      <c r="C260" s="697"/>
      <c r="D260" s="697"/>
      <c r="E260" s="697"/>
      <c r="F260" s="69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6"/>
      <c r="B261" s="697"/>
      <c r="C261" s="697"/>
      <c r="D261" s="697"/>
      <c r="E261" s="697"/>
      <c r="F261" s="69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6"/>
      <c r="B262" s="697"/>
      <c r="C262" s="697"/>
      <c r="D262" s="697"/>
      <c r="E262" s="697"/>
      <c r="F262" s="69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6"/>
      <c r="B263" s="697"/>
      <c r="C263" s="697"/>
      <c r="D263" s="697"/>
      <c r="E263" s="697"/>
      <c r="F263" s="69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6"/>
      <c r="B264" s="697"/>
      <c r="C264" s="697"/>
      <c r="D264" s="697"/>
      <c r="E264" s="697"/>
      <c r="F264" s="69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2015-06-18T08:08:42Z</cp:lastPrinted>
  <dcterms:created xsi:type="dcterms:W3CDTF">2012-03-13T00:50:25Z</dcterms:created>
  <dcterms:modified xsi:type="dcterms:W3CDTF">2015-06-18T08:08:56Z</dcterms:modified>
</cp:coreProperties>
</file>