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7740" windowHeight="7710" activeTab="0"/>
  </bookViews>
  <sheets>
    <sheet name="ブランク" sheetId="1" r:id="rId1"/>
    <sheet name="22年度執行額" sheetId="2" r:id="rId2"/>
  </sheets>
  <externalReferences>
    <externalReference r:id="rId5"/>
  </externalReferences>
  <definedNames>
    <definedName name="_xlnm.Print_Area" localSheetId="1">'22年度執行額'!$A$1:$Q$58</definedName>
    <definedName name="_xlnm.Print_Area" localSheetId="0">'ブランク'!$A$1:$AY$201</definedName>
  </definedNames>
  <calcPr fullCalcOnLoad="1"/>
</workbook>
</file>

<file path=xl/sharedStrings.xml><?xml version="1.0" encoding="utf-8"?>
<sst xmlns="http://schemas.openxmlformats.org/spreadsheetml/2006/main" count="757" uniqueCount="385">
  <si>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</si>
  <si>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</si>
  <si>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</si>
  <si>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</si>
  <si>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</si>
  <si>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</si>
  <si>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</si>
  <si>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</si>
  <si>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</si>
  <si>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</si>
  <si>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</si>
  <si>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</si>
  <si>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</si>
  <si>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</si>
  <si>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</si>
  <si>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</si>
  <si>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</si>
  <si>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</si>
  <si>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</si>
  <si>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</si>
  <si>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</si>
  <si>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</si>
  <si>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</si>
  <si>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</si>
  <si>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</si>
  <si>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</si>
  <si>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</si>
  <si>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</si>
  <si>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</si>
  <si>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</si>
  <si>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</si>
  <si>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</si>
  <si>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</si>
  <si>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</si>
  <si>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</si>
  <si>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</si>
  <si>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</si>
  <si>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</si>
  <si>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</si>
  <si>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</si>
  <si>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</si>
  <si>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</si>
  <si>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</si>
  <si>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</si>
  <si>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</si>
  <si>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</si>
  <si>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</si>
  <si>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</si>
  <si>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</si>
  <si>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</si>
  <si>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</si>
  <si>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</si>
  <si>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</si>
  <si>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</si>
  <si>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</si>
  <si>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</si>
  <si>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</si>
  <si>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</si>
  <si>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</si>
  <si>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</si>
  <si>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</si>
  <si>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</si>
  <si>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</si>
  <si>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</si>
  <si>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</si>
  <si>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</si>
  <si>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</si>
  <si>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</si>
  <si>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</si>
  <si>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</si>
  <si>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</si>
  <si>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</si>
  <si>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</si>
  <si>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</si>
  <si>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</si>
  <si>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</si>
  <si>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平成１５年度</t>
  </si>
  <si>
    <t>自然環境計画課</t>
  </si>
  <si>
    <t>自然再生活動推進費</t>
  </si>
  <si>
    <t>自然再生専門家会議現地調査及び自然再生協議会情報連絡会議の開催</t>
  </si>
  <si>
    <t>継続</t>
  </si>
  <si>
    <t>一般競争</t>
  </si>
  <si>
    <t>地震による履行期限の延長</t>
  </si>
  <si>
    <t xml:space="preserve">3月25日
</t>
  </si>
  <si>
    <t>（株）オーエムシー</t>
  </si>
  <si>
    <t>横浜ハイテクプリンティング(株)</t>
  </si>
  <si>
    <t>猪口</t>
  </si>
  <si>
    <t>自然再生ネットワーク等更新業務</t>
  </si>
  <si>
    <t>ＨＰ自然再生ネットワークの更新、自然再生関係パンフレットの作成等</t>
  </si>
  <si>
    <t>少額随契（黒枠No.51）</t>
  </si>
  <si>
    <t>(財)環境情報普及センター</t>
  </si>
  <si>
    <t>せたなゴールデン・バレー・プロジェクト支援</t>
  </si>
  <si>
    <t>配賦</t>
  </si>
  <si>
    <t>北海道</t>
  </si>
  <si>
    <t>森吉山麓自然再生支援事業</t>
  </si>
  <si>
    <t>東北</t>
  </si>
  <si>
    <t>久保川自然再生活動支援事業</t>
  </si>
  <si>
    <t>多々良沼・城沼自然再生全体構想</t>
  </si>
  <si>
    <t>関東</t>
  </si>
  <si>
    <t>羽咋海岸自然再生支援事業</t>
  </si>
  <si>
    <t>中部</t>
  </si>
  <si>
    <t>ラムサール湿地・三方五湖を舞台にした環境教育プログラムの活用</t>
  </si>
  <si>
    <t>　</t>
  </si>
  <si>
    <t>魚のゆりかご水田プロジェクト</t>
  </si>
  <si>
    <t>近畿</t>
  </si>
  <si>
    <t>神於山自然再生事業</t>
  </si>
  <si>
    <t>コウノトリ野生復帰事業</t>
  </si>
  <si>
    <t>八幡湿原自然再生シンポジウム</t>
  </si>
  <si>
    <t>中国四国</t>
  </si>
  <si>
    <t>中海自然再生マップづくりと普及啓発活動及び中海の自然再生協議会専門家会議の開催</t>
  </si>
  <si>
    <t>椹野川河口域・干潟における里海再生のための基礎情報収集</t>
  </si>
  <si>
    <t>蕪生干潟調査</t>
  </si>
  <si>
    <t>羽咋海岸再生事業</t>
  </si>
  <si>
    <t>三方五湖事業</t>
  </si>
  <si>
    <t>竜串サンゴ業務</t>
  </si>
  <si>
    <t>南大東島再生事業</t>
  </si>
  <si>
    <t>九州（那覇）</t>
  </si>
  <si>
    <t>（小計） 自然再生活動推進費</t>
  </si>
  <si>
    <t>計</t>
  </si>
  <si>
    <t>事項</t>
  </si>
  <si>
    <t>H22予算額</t>
  </si>
  <si>
    <t>執行可能額
（課内留保）</t>
  </si>
  <si>
    <t>事業（請負業務）名</t>
  </si>
  <si>
    <t>概要（簡潔に）</t>
  </si>
  <si>
    <t>新規
継続</t>
  </si>
  <si>
    <t>契約方式</t>
  </si>
  <si>
    <t>当初予定
（希望）額</t>
  </si>
  <si>
    <t>措置請求
予定価格</t>
  </si>
  <si>
    <t>契約額</t>
  </si>
  <si>
    <t>変更契約</t>
  </si>
  <si>
    <t>執行額（配賦額については要精査）</t>
  </si>
  <si>
    <t>契約日</t>
  </si>
  <si>
    <t>業務終了日</t>
  </si>
  <si>
    <t>支払日</t>
  </si>
  <si>
    <t>発注予定相手先
(配賦予定事務所)</t>
  </si>
  <si>
    <t>（昨年度の契約先）</t>
  </si>
  <si>
    <t>担当</t>
  </si>
  <si>
    <t>応札者数</t>
  </si>
  <si>
    <t>落札率</t>
  </si>
  <si>
    <t>※地方事務所配布分については、以下について聞き取りをして、執行額を固めて下さい。</t>
  </si>
  <si>
    <t>配賦金額</t>
  </si>
  <si>
    <t>配賦先</t>
  </si>
  <si>
    <t>契約形態</t>
  </si>
  <si>
    <t>契約件名</t>
  </si>
  <si>
    <t>業務概要</t>
  </si>
  <si>
    <t>予定価格</t>
  </si>
  <si>
    <t>契約金額</t>
  </si>
  <si>
    <t>支出額</t>
  </si>
  <si>
    <t>契約方法</t>
  </si>
  <si>
    <t>契約相手方</t>
  </si>
  <si>
    <t>入札者数</t>
  </si>
  <si>
    <t>落札率</t>
  </si>
  <si>
    <t>外注の有無</t>
  </si>
  <si>
    <t>外注金額</t>
  </si>
  <si>
    <t>外注先</t>
  </si>
  <si>
    <t>外注業務概要</t>
  </si>
  <si>
    <t>請負</t>
  </si>
  <si>
    <t>東北事務所</t>
  </si>
  <si>
    <t>関東事務所</t>
  </si>
  <si>
    <t>中部事務所</t>
  </si>
  <si>
    <t>近畿事務所</t>
  </si>
  <si>
    <t>中国・四国事務所</t>
  </si>
  <si>
    <t>九州事務所</t>
  </si>
  <si>
    <t>北海道事務所</t>
  </si>
  <si>
    <t>せたなゴールデン・バレー・プロジェクト支援</t>
  </si>
  <si>
    <t>アポイ岳自然再生活動支援</t>
  </si>
  <si>
    <t>少額随契</t>
  </si>
  <si>
    <t>-</t>
  </si>
  <si>
    <t>無</t>
  </si>
  <si>
    <t>-</t>
  </si>
  <si>
    <t>森吉山麓自然再生支援事業</t>
  </si>
  <si>
    <t>久保川自然再生活動支援事業</t>
  </si>
  <si>
    <t>羽咋海岸自然再生支援事業</t>
  </si>
  <si>
    <t>魚のゆりかご水田プロジェクト</t>
  </si>
  <si>
    <t>神於山自然再生事業</t>
  </si>
  <si>
    <t>コウノトリ野生復帰事業</t>
  </si>
  <si>
    <t>八幡湿原自然再生シンポジウム</t>
  </si>
  <si>
    <t>中海自然再生マップづくりと普及啓発活動及び中海の自然再生協議会専門家会議の開催</t>
  </si>
  <si>
    <t>椹野川河口域・干潟における里海再生のための基礎情報収集</t>
  </si>
  <si>
    <t>羽咋海岸再生事業</t>
  </si>
  <si>
    <t>竜串サンゴ業務</t>
  </si>
  <si>
    <t>南大東島再生事業</t>
  </si>
  <si>
    <t>自然環境保全調査費</t>
  </si>
  <si>
    <t>平成22年度自然再生協議会情報連絡会議等運営支援業務</t>
  </si>
  <si>
    <t>か所</t>
  </si>
  <si>
    <t>平成24年度までに自然再生事業に関する自然再生協議会を新たに８か所増やす。(基準年：平成21年度、目標設定時：21か所)</t>
  </si>
  <si>
    <t>自然再生協議会を新たに設立等するための事業数</t>
  </si>
  <si>
    <t>事業数</t>
  </si>
  <si>
    <t>○</t>
  </si>
  <si>
    <t>平成22年度アポイ岳自然再生活動支援業務</t>
  </si>
  <si>
    <t>蒲生干潟環境教育・市民参加活動状況調査</t>
  </si>
  <si>
    <t>伊豆沼・内沼自然再生支援事業</t>
  </si>
  <si>
    <t>久保川イーハトーブ世界の自然再生ハンドブック作成業務</t>
  </si>
  <si>
    <t>蒲生干潟自然再生支援事業アンケート調査業務</t>
  </si>
  <si>
    <t>平成２２年度多々良沼・城沼自然再生全体構想構築業務</t>
  </si>
  <si>
    <t>多々良沼・城沼自然再生全体構想構築業務</t>
  </si>
  <si>
    <t>平成２２年度羽咋海岸自然再生支援業務</t>
  </si>
  <si>
    <t>平成22年度ラムサール条約登録湿地・三方五湖を舞台にした環境教育プログラム活用促進業務</t>
  </si>
  <si>
    <t>平成２２年度羽咋海岸自然再生支援追加業務</t>
  </si>
  <si>
    <t>平成２２年度ラムサール条約登録湿地・三方五湖を舞台にした環境教育資料製作業務</t>
  </si>
  <si>
    <t>平成２２年度魚のゆりかご水田プロジェクト紙芝居制作業務</t>
  </si>
  <si>
    <t>平成２２年度神於山自然再生活動モニタリング調査ブック作成業務</t>
  </si>
  <si>
    <t>平成２２年度コウノトリの野生復帰に関する支援業務（円山川下流域コウノトリ生息環境調査）</t>
  </si>
  <si>
    <t>平成２２年度コウノトリの野生復帰に関する支援業務（円山川下流域コウノトリ生息環境総合評価調査）</t>
  </si>
  <si>
    <t>平成22年度八幡湿原自然再生事業に関する普及啓発活動等業務</t>
  </si>
  <si>
    <t>平成22年度中海の自然再生に関する普及啓発活動等業務</t>
  </si>
  <si>
    <t>平成22年度椹野川河口域・干潟自然再生事業里海再生のための基礎情報収集業務</t>
  </si>
  <si>
    <t>平成22年度竜串サンゴ再生に関する普及（シンポジウム開催）等業務</t>
  </si>
  <si>
    <t>平成22年度南大東島ドリーネ植生等基礎調査業務</t>
  </si>
  <si>
    <t>企画競争</t>
  </si>
  <si>
    <t>一般競争</t>
  </si>
  <si>
    <t>少額随契</t>
  </si>
  <si>
    <t>オフィス・マルマ</t>
  </si>
  <si>
    <t>株式会社さっぽろ自然調査館</t>
  </si>
  <si>
    <t>大館北秋田森林組合</t>
  </si>
  <si>
    <t>久保川イーハトーブ自然再生研究所</t>
  </si>
  <si>
    <t>中央コンサルタンツ株式会社仙台支店</t>
  </si>
  <si>
    <t>有限会社及川印刷</t>
  </si>
  <si>
    <t>（株）エイト日本技術開発</t>
  </si>
  <si>
    <t>（特非）nature works</t>
  </si>
  <si>
    <t>（株）緑化技研</t>
  </si>
  <si>
    <t>復建調査設計（株）</t>
  </si>
  <si>
    <t>東和環境科学（株）</t>
  </si>
  <si>
    <t>NPO法人自然再生センター</t>
  </si>
  <si>
    <t>（株）東京久栄　広島営業所</t>
  </si>
  <si>
    <t>（株）スペースビジョン研究所</t>
  </si>
  <si>
    <t>NPO法人
南大東Dongosabows</t>
  </si>
  <si>
    <t>有限会社
金城重機土木</t>
  </si>
  <si>
    <t>-</t>
  </si>
  <si>
    <t>-</t>
  </si>
  <si>
    <t>有</t>
  </si>
  <si>
    <t>石川地域植物研究会</t>
  </si>
  <si>
    <t>ウミミドリ生育分布調査を植物の専門家に依頼したもの。</t>
  </si>
  <si>
    <t>（単位：円）</t>
  </si>
  <si>
    <t>○生物多様性に配慮した水田での農村地域づくりを行うための「生物群集インベントリ調査」</t>
  </si>
  <si>
    <t xml:space="preserve">○里山の魅力や外来生物駆除の必要性を紹介するハンドブック作成。
</t>
  </si>
  <si>
    <t>○被覆網管理手法の検討
○アマモ繁茂状況の把握
○ニュースレターの発行</t>
  </si>
  <si>
    <t>○シンポジウムの開催（サンゴ保全・再生活動事例発表、講演、パネルディスカッション）</t>
  </si>
  <si>
    <t>（株）環境アセスメントセンター（北信越支社）</t>
  </si>
  <si>
    <t>（株）環境アセスメントセンター（敦賀事務所）</t>
  </si>
  <si>
    <t>支出額 合 計</t>
  </si>
  <si>
    <t>配賦差額</t>
  </si>
  <si>
    <t>不用額</t>
  </si>
  <si>
    <t>雑役務費</t>
  </si>
  <si>
    <t>自然再生活動推進費</t>
  </si>
  <si>
    <t>A. (株)オ－エムシ－</t>
  </si>
  <si>
    <t>(株)オ－エムシ－</t>
  </si>
  <si>
    <t>(株)さっぽろ自然調査館</t>
  </si>
  <si>
    <t>(株)エイト日本技術開発</t>
  </si>
  <si>
    <t>(株)環境アセスメントセンター
北信越支店</t>
  </si>
  <si>
    <t>復建調査設計(株)</t>
  </si>
  <si>
    <t>(株)東京久営 広島営業所</t>
  </si>
  <si>
    <t>(株)スペースビジョン研究所</t>
  </si>
  <si>
    <t>○専門家ワークショップ
○ワークショップ成果とりまとめ・報告書作成
○シンポジウム開催</t>
  </si>
  <si>
    <t>餌場環境調査、利用状況調査や外来生物の影響調査　等</t>
  </si>
  <si>
    <t>海岸環境調査、検討会、観察会及び座談会の開催　等</t>
  </si>
  <si>
    <t>自然再生専門家会議委員や先進的な自然再生協議会構成員等を交えたワークショップ等の開催　等</t>
  </si>
  <si>
    <t>被覆網管理手法の検討やアマモ繁茂状況の把握　等</t>
  </si>
  <si>
    <t>シンポジウムの開催　等</t>
  </si>
  <si>
    <t>自然再生推進法に基づく自然再生協議会の設立や自然再生を進めるための技術的課題の解決等の支援を行うことにより、地域の自然再生の取組を促進し、自然共生型社会の実現を図る。</t>
  </si>
  <si>
    <t>担当部局庁</t>
  </si>
  <si>
    <t>関係する計画、通知等</t>
  </si>
  <si>
    <t>・生物多様性国家戦略２０１０
　第２部第１章第３節　自然再生
・自然再生基本方針</t>
  </si>
  <si>
    <t>閣議決定された生物多様性国家戦略2010において、平成24年度までに自然再生推進法に基づく自然再生協議会を新たに８箇所増やす目標が示されている。自然再生推進法に基づく自然再生協議会の設立支援等は、本事業で実施しており、平成23年度予算については、対前年74%と大幅に圧縮して事業を実施している。本事業については、限られた予算の中で真に必要な内容に限定することにより、効果・効率的に自然再生協議会の設立及び各協議会の技術的課題解決に対する支援等を実施し、自然再生の取組の全国的な推進に努める。</t>
  </si>
  <si>
    <t>経理との差額</t>
  </si>
  <si>
    <t>合計</t>
  </si>
  <si>
    <t>差額</t>
  </si>
  <si>
    <t>ラムサール湿地・三方五湖を舞台にした環境教育プログラムの活用</t>
  </si>
  <si>
    <t>数</t>
  </si>
  <si>
    <t>設立された自然再生協議会における自然再生全体構想の策定</t>
  </si>
  <si>
    <t>新たな自然再生事業実施計画の策定</t>
  </si>
  <si>
    <t>少額随意契約</t>
  </si>
  <si>
    <t>(財）環境情報普及センター</t>
  </si>
  <si>
    <t>大館北秋田森林組合</t>
  </si>
  <si>
    <t>石川地域植物研究会</t>
  </si>
  <si>
    <t>ＮＰＯ法人南大島</t>
  </si>
  <si>
    <t>（有）金城重機土木</t>
  </si>
  <si>
    <t>平成22年度自然再生活動推進　せたなゴールデン・バレー・プロジェクト支援業務</t>
  </si>
  <si>
    <t>○アポイ岳高山植物の保全・再生に関する各種情報の収集・整理
○再生試験地に関するデータ整理及び今後のモニタリング手法の検討
○地域住民を対象とした学習会等の開催</t>
  </si>
  <si>
    <t>アポイ岳高山植物の保全・再生に関する各種情報の収集・整理等</t>
  </si>
  <si>
    <t>○案内標識を1基設置。</t>
  </si>
  <si>
    <t>森吉山麓高原自然再生事業案内標識新設業務</t>
  </si>
  <si>
    <t>○環境教育・市民参加の状況等についてのアンケート調査
○地域の各主体に期待される活動・取組等をまとめた報告書の作成</t>
  </si>
  <si>
    <t>環境教育・市民参加の状況等についてのアンケート調査等</t>
  </si>
  <si>
    <t>○平成21年度に作成し在庫が無くなってきたハンドブック及びリーフレットを増刷。</t>
  </si>
  <si>
    <t>「伊豆沼・内沼ハンドブック」及び「国指定伊豆沼鳥獣保護区リーフレット」増刷業務</t>
  </si>
  <si>
    <t>○海岸環境調査・検討会の実施・観察会・地元座談会（４地区）の開催等。</t>
  </si>
  <si>
    <t>○環境教育プログラム伝達講習会、活動の指導サポート、環境教育プログラム・教材の増刷、普及啓発用ポスターの製作。</t>
  </si>
  <si>
    <t>海岸環境調査・検討会の実施・観察会・地元座談会（４地区）の開催等。</t>
  </si>
  <si>
    <t>○水田や人の生活と生物多様性の関わりや重要性等について普及啓発</t>
  </si>
  <si>
    <t>○里山ボランティア人材育成及びモニタリングガイドブック作成</t>
  </si>
  <si>
    <t>○円山川下流域における利用状況調査
○円山川下流域における餌場環境調査(営巣期)
○外来生物の影響調査</t>
  </si>
  <si>
    <t>○シンポジウムの開催
○普及啓発用の配付物（ニュースレター）の作成</t>
  </si>
  <si>
    <t>シンポジウムの開催等</t>
  </si>
  <si>
    <t>○ガイドマップの作成　　　　　　　　　　　　　　　　　　　　　　　　　　　　　　　　　　　　　　　　　　　　　　　　　　　　　　　　　　　　　　　　　　　　　　　 　　　　　　　　　　　　　　　　　　　　　　　　　　　　　　　　　　　　　　　　　　　　　　　　　　　　　　　　　　　　　　　　　　　　　　　　　　　　　　　　　　　　　　　　　　　　　　　　　　　　　　　　　　　　　　　　　　　　　　　　　　　　　　　　　　　　　　　　　　　       　　　　　　　　　　　　　                                            　                                  　　　　　　　　　　　　　　　　　　　　　　　　　　　　　　　　　　　　　　　　　　　　　　　　　　　　○講演会・展示会の開催　　　　　　　　　　　　　　　　　　　　　　　　　　　　　　　　　　　　　　　　　　　　　　　　　　　　　　　　　　　　　　○中海自然再生協議会専門家ネットワークによる学際的検討会と現地視察</t>
  </si>
  <si>
    <t>中海自然再生協議会専門家ネットワークによる学際的検討会と現地視察等</t>
  </si>
  <si>
    <t>○幕林の概況把握、再生手法の検討調査
○検討会の開催
○パンフレット作成、ワークショップ等による普及啓発の実施</t>
  </si>
  <si>
    <t>幕林の概況把握、再生手法の検討調査等</t>
  </si>
  <si>
    <t>平成22年度南大東島ハグ林維持回復基礎調査業務</t>
  </si>
  <si>
    <t>（11）</t>
  </si>
  <si>
    <t>(15)</t>
  </si>
  <si>
    <t>Ｘ＝11 （設立及び策定数）
Ｙ＝95 （百万円）
X：H20～22年にかけて設立された協議会数と策定された全体構想及び実施計画数の和
Ｙ：H20～H22年の執行額の総和</t>
  </si>
  <si>
    <t>Y / X = 95 / 11　≒ 8.6 
（8.6百万円／設立及び策定数）　　　　　　</t>
  </si>
  <si>
    <t>課長　塚本　瑞天</t>
  </si>
  <si>
    <t>自然再生活動を全国的に推進するため、以下の事業を実施している。
①自然再生専門家会議の運営
②自然再生に係る地域の科学的知見等に関する調査・普及及び自然再生手法の試行等の実施。
③自然再生協議会の設立や自然再生全体構想の作成に関する検討。
④自然再生活動への理解や参加促進を目的とする地域の専門家・関係者によるワークショップの開催。
⑤各地域で行われている自然再生の概要と進捗状況等を収集し、紹介するホームページ等の作成、運用。
⑥協議会の設立や自然再生の活動促進のための課題解消のため、先進的な自然再生協議会構成員等を交えた情報連絡会議の開催。
⑦自然再生専門家会議委員による学術的観点からの現地指導の実施。</t>
  </si>
  <si>
    <t>H.</t>
  </si>
  <si>
    <t>自然再生活動推進費</t>
  </si>
  <si>
    <t>　・自然再生推進法
　第４条　国及び地方公共団体の責務
　第15条　財政上の措置等
　第17条第2項　自然再生専門家会議</t>
  </si>
  <si>
    <t>□直接実施　　　　　　　■業務委託等　　　　　　　□補助　　　　　　□貸付　　　　　　　□その他</t>
  </si>
  <si>
    <t>5-2　自然環境の保全・再生</t>
  </si>
  <si>
    <t>１６３</t>
  </si>
  <si>
    <t>　　　　　　　　　　平成２３年行政事業レビューシート　　　　(環境省)</t>
  </si>
  <si>
    <t>「自然関連調査・検討及び専門家等による支援体制の整備」を真に必要な地域に限るなど事業内容を重点化すべき。</t>
  </si>
  <si>
    <t>「自然関連調査・検討及び専門家等による支援体制の整備」などを廃止し、「自然再生協議会の設立・技術的課題解決への支援」に重点化。</t>
  </si>
  <si>
    <t>一部改善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</si>
  <si>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</si>
  <si>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</si>
  <si>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</si>
  <si>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</si>
  <si>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</si>
  <si>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</si>
  <si>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</si>
  <si>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</si>
  <si>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r>
      <t xml:space="preserve">目標値
</t>
    </r>
    <r>
      <rPr>
        <sz val="9"/>
        <color indexed="8"/>
        <rFont val="ＭＳ Ｐゴシック"/>
        <family val="3"/>
      </rPr>
      <t>（平成24年度）</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</si>
  <si>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</si>
  <si>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</si>
  <si>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P. 復建調査設計(株)</t>
  </si>
  <si>
    <t>D. (株)さっぽろ自調査館</t>
  </si>
  <si>
    <t>T. (株)東京久栄 広島営業所</t>
  </si>
  <si>
    <t>I. (株)エイト日本技術開発</t>
  </si>
  <si>
    <t>U. (株)スペースビジョン研究所</t>
  </si>
  <si>
    <t>J. (株)環境アセスメントセンタ－北信越支店</t>
  </si>
  <si>
    <t>B</t>
  </si>
  <si>
    <t>支　出　先</t>
  </si>
  <si>
    <t>業　務　概　要</t>
  </si>
  <si>
    <t>支　出　額
（百万円）</t>
  </si>
  <si>
    <t>生物多様性に配慮した水田での農村地域づくりを行うための「生物群集インベントリ調査」</t>
  </si>
  <si>
    <t>-</t>
  </si>
  <si>
    <t>C</t>
  </si>
  <si>
    <t>オフィスアルマ</t>
  </si>
  <si>
    <t>D</t>
  </si>
  <si>
    <t>E</t>
  </si>
  <si>
    <t>森吉山麓高原自然再生事業案内標識新設業務</t>
  </si>
  <si>
    <t>F</t>
  </si>
  <si>
    <t>久保川イーハトーブ自然再生研究所</t>
  </si>
  <si>
    <t>里山の魅力や外来生物駆除の必要性を紹介するハンドブック作成</t>
  </si>
  <si>
    <t>G</t>
  </si>
  <si>
    <t>中央コンサルタンツ（株）</t>
  </si>
  <si>
    <t>H</t>
  </si>
  <si>
    <t>（有）及川印刷</t>
  </si>
  <si>
    <t>「伊豆沼・内沼ハンドブック」及び「国指定伊豆沼鳥獣保護区リーフレット」増刷</t>
  </si>
  <si>
    <t>I</t>
  </si>
  <si>
    <t>自然再生専門家によるワークショップやシンポジウムの開催　等</t>
  </si>
  <si>
    <t>J</t>
  </si>
  <si>
    <t>K</t>
  </si>
  <si>
    <t>海岸環境調査、検討会、観察会及び座談会の開催　等</t>
  </si>
  <si>
    <t>L</t>
  </si>
  <si>
    <t>株式会社環境アセスメントセンター</t>
  </si>
  <si>
    <t>環境教育プログラム伝達講習会、活動の指導サポート、環境教育プログラム・教材の増刷、普及啓発用ポスターの製作</t>
  </si>
  <si>
    <t>海岸環境調査・検討会の実施・観察会・地元座談会（４地区）の開催等</t>
  </si>
  <si>
    <t>M</t>
  </si>
  <si>
    <t>N</t>
  </si>
  <si>
    <t>（特非）ｎａｔｕｒｅ　ｗｏｒｋｓ</t>
  </si>
  <si>
    <t>水田や人の生活と生物多様性の関わりや重要性等について普及啓発</t>
  </si>
  <si>
    <t>O</t>
  </si>
  <si>
    <t>（株）緑化技研</t>
  </si>
  <si>
    <t>里山ボランティア人材育成及びモニタリングガイドブック作成</t>
  </si>
  <si>
    <t>P</t>
  </si>
  <si>
    <t>Q</t>
  </si>
  <si>
    <t>復建調査設計（株）大阪支社</t>
  </si>
  <si>
    <t>外来生物の影響調査</t>
  </si>
  <si>
    <t>R</t>
  </si>
  <si>
    <t>東和環境科学（株）</t>
  </si>
  <si>
    <t>-</t>
  </si>
  <si>
    <t>S</t>
  </si>
  <si>
    <t>支　出　先</t>
  </si>
  <si>
    <t>業　務　概　要</t>
  </si>
  <si>
    <t>支　出　額
（百万円）</t>
  </si>
  <si>
    <t>特定非営利活動法人　自然再生センター</t>
  </si>
  <si>
    <t>T</t>
  </si>
  <si>
    <t>U</t>
  </si>
  <si>
    <t>V</t>
  </si>
  <si>
    <t>W</t>
  </si>
  <si>
    <t>度南大東島ハグ林維持回復基礎調査</t>
  </si>
  <si>
    <t>縮減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</si>
</sst>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Red]\(0.00\)"/>
    <numFmt numFmtId="183" formatCode="#,##0_);\(#,##0\)"/>
    <numFmt numFmtId="184" formatCode="#,##0.00_);\(#,##0.00\)"/>
    <numFmt numFmtId="185" formatCode="0.0%"/>
    <numFmt numFmtId="186" formatCode="#,##0.0_ "/>
  </numFmts>
  <fonts count="8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Ｐゴシック"/>
      <family val="3"/>
    </font>
    <font>
      <sz val="9"/>
      <name val="ＭＳ Ｐゴシック"/>
      <family val="3"/>
    </font>
    <font>
      <sz val="11"/>
      <color indexed="8"/>
      <name val="ＭＳ Ｐゴシック"/>
      <family val="3"/>
    </font>
    <font>
      <sz val="10"/>
      <color indexed="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30"/>
      <name val="ＭＳ Ｐゴシック"/>
      <family val="3"/>
    </font>
    <font>
      <b/>
      <sz val="9"/>
      <color indexed="8"/>
      <name val="ＭＳ Ｐゴシック"/>
      <family val="3"/>
    </font>
    <font>
      <sz val="9"/>
      <color indexed="10"/>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b/>
      <sz val="10"/>
      <color indexed="8"/>
      <name val="ＭＳ Ｐゴシック"/>
      <family val="3"/>
    </font>
    <font>
      <sz val="10.5"/>
      <color indexed="8"/>
      <name val="ＭＳ Ｐゴシック"/>
      <family val="3"/>
    </font>
    <font>
      <sz val="9.5"/>
      <color indexed="8"/>
      <name val="ＭＳ Ｐゴシック"/>
      <family val="3"/>
    </font>
    <font>
      <b/>
      <sz val="12"/>
      <color indexed="8"/>
      <name val="ＭＳ Ｐゴシック"/>
      <family val="3"/>
    </font>
    <font>
      <sz val="11"/>
      <color indexed="8"/>
      <name val="Calibri"/>
      <family val="2"/>
    </font>
    <font>
      <sz val="10"/>
      <color indexed="8"/>
      <name val="Calibri"/>
      <family val="2"/>
    </font>
    <font>
      <sz val="11"/>
      <color indexed="56"/>
      <name val="ＭＳ Ｐゴシック"/>
      <family val="3"/>
    </font>
    <font>
      <sz val="9.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b/>
      <sz val="9"/>
      <color rgb="FF0070C0"/>
      <name val="ＭＳ Ｐゴシック"/>
      <family val="3"/>
    </font>
    <font>
      <b/>
      <sz val="9"/>
      <color theme="1"/>
      <name val="Calibri"/>
      <family val="3"/>
    </font>
    <font>
      <sz val="9"/>
      <color rgb="FFFF0000"/>
      <name val="ＭＳ Ｐゴシック"/>
      <family val="3"/>
    </font>
    <font>
      <sz val="9"/>
      <color rgb="FFFF0000"/>
      <name val="Calibri"/>
      <family val="3"/>
    </font>
    <font>
      <sz val="11"/>
      <name val="Calibri"/>
      <family val="3"/>
    </font>
    <font>
      <sz val="11"/>
      <color rgb="FFFF0000"/>
      <name val="ＭＳ Ｐゴシック"/>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sz val="9"/>
      <color theme="1"/>
      <name val="ＭＳ Ｐゴシック"/>
      <family val="3"/>
    </font>
    <font>
      <b/>
      <sz val="10"/>
      <color theme="1"/>
      <name val="ＭＳ Ｐゴシック"/>
      <family val="3"/>
    </font>
    <font>
      <sz val="10"/>
      <color theme="1"/>
      <name val="ＭＳ Ｐゴシック"/>
      <family val="3"/>
    </font>
    <font>
      <sz val="10.5"/>
      <color theme="1"/>
      <name val="ＭＳ Ｐゴシック"/>
      <family val="3"/>
    </font>
    <font>
      <sz val="9.5"/>
      <color theme="1"/>
      <name val="ＭＳ Ｐゴシック"/>
      <family val="3"/>
    </font>
    <font>
      <b/>
      <sz val="12"/>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CCFF"/>
        <bgColor indexed="64"/>
      </patternFill>
    </fill>
    <fill>
      <patternFill patternType="solid">
        <fgColor indexed="22"/>
        <bgColor indexed="64"/>
      </patternFill>
    </fill>
    <fill>
      <patternFill patternType="solid">
        <fgColor theme="0" tint="-0.2499399930238723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hair"/>
      <right style="hair"/>
      <top style="thin"/>
      <bottom>
        <color indexed="63"/>
      </bottom>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thin"/>
      <right style="medium"/>
      <top style="hair"/>
      <bottom style="hair"/>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05">
    <xf numFmtId="0" fontId="0" fillId="0" borderId="0" xfId="0" applyAlignment="1">
      <alignment vertical="center"/>
    </xf>
    <xf numFmtId="0" fontId="63" fillId="0" borderId="10" xfId="0" applyFont="1" applyBorder="1" applyAlignment="1">
      <alignment vertical="center" wrapText="1"/>
    </xf>
    <xf numFmtId="38" fontId="63" fillId="0" borderId="10" xfId="49" applyFont="1" applyFill="1" applyBorder="1" applyAlignment="1">
      <alignment horizontal="right" vertical="center"/>
    </xf>
    <xf numFmtId="38" fontId="63" fillId="0" borderId="10" xfId="49" applyFont="1" applyFill="1" applyBorder="1" applyAlignment="1">
      <alignment horizontal="right" vertical="center" wrapText="1"/>
    </xf>
    <xf numFmtId="0" fontId="7" fillId="33" borderId="10" xfId="0" applyFont="1" applyFill="1" applyBorder="1" applyAlignment="1">
      <alignment vertical="center" wrapText="1"/>
    </xf>
    <xf numFmtId="0" fontId="63" fillId="0" borderId="10" xfId="0" applyFont="1" applyFill="1" applyBorder="1" applyAlignment="1">
      <alignment horizontal="center" vertical="center" wrapText="1"/>
    </xf>
    <xf numFmtId="0" fontId="64" fillId="0" borderId="10" xfId="0" applyFont="1" applyBorder="1" applyAlignment="1">
      <alignment vertical="center" wrapText="1"/>
    </xf>
    <xf numFmtId="56" fontId="63" fillId="0" borderId="10" xfId="0" applyNumberFormat="1" applyFont="1" applyFill="1" applyBorder="1" applyAlignment="1">
      <alignment horizontal="center" vertical="center"/>
    </xf>
    <xf numFmtId="56"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xf>
    <xf numFmtId="0" fontId="63" fillId="34" borderId="11" xfId="0" applyFont="1" applyFill="1" applyBorder="1" applyAlignment="1">
      <alignment horizontal="left" vertical="center" wrapText="1"/>
    </xf>
    <xf numFmtId="0" fontId="7" fillId="34" borderId="10" xfId="0" applyFont="1" applyFill="1" applyBorder="1" applyAlignment="1">
      <alignment vertical="center" wrapText="1"/>
    </xf>
    <xf numFmtId="0" fontId="63"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38" fontId="63" fillId="34" borderId="10" xfId="49" applyFont="1" applyFill="1" applyBorder="1" applyAlignment="1">
      <alignment horizontal="right" vertical="center" wrapText="1"/>
    </xf>
    <xf numFmtId="0" fontId="63" fillId="34" borderId="10" xfId="0" applyFont="1" applyFill="1" applyBorder="1" applyAlignment="1">
      <alignment horizontal="center" vertical="center"/>
    </xf>
    <xf numFmtId="0" fontId="63" fillId="34" borderId="1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64" fillId="34" borderId="10" xfId="0" applyFont="1" applyFill="1" applyBorder="1" applyAlignment="1">
      <alignment vertical="center" wrapText="1"/>
    </xf>
    <xf numFmtId="0" fontId="7" fillId="34" borderId="10" xfId="0" applyFont="1" applyFill="1" applyBorder="1" applyAlignment="1">
      <alignment horizontal="center" vertical="center" wrapText="1"/>
    </xf>
    <xf numFmtId="176" fontId="7" fillId="34" borderId="12" xfId="0" applyNumberFormat="1" applyFont="1" applyFill="1" applyBorder="1" applyAlignment="1">
      <alignment horizontal="right" vertical="center" wrapText="1"/>
    </xf>
    <xf numFmtId="181" fontId="65" fillId="34" borderId="12" xfId="51" applyNumberFormat="1" applyFont="1" applyFill="1" applyBorder="1" applyAlignment="1">
      <alignment vertical="center" wrapText="1"/>
    </xf>
    <xf numFmtId="38" fontId="7" fillId="34" borderId="10" xfId="51" applyFont="1" applyFill="1" applyBorder="1" applyAlignment="1">
      <alignment horizontal="left" vertical="center" wrapText="1"/>
    </xf>
    <xf numFmtId="176" fontId="7" fillId="34" borderId="10" xfId="0" applyNumberFormat="1" applyFont="1" applyFill="1" applyBorder="1" applyAlignment="1">
      <alignment horizontal="right" vertical="center" wrapText="1"/>
    </xf>
    <xf numFmtId="181" fontId="65" fillId="34" borderId="10" xfId="51" applyNumberFormat="1" applyFont="1" applyFill="1" applyBorder="1" applyAlignment="1">
      <alignment vertical="center" wrapText="1"/>
    </xf>
    <xf numFmtId="0" fontId="7" fillId="33" borderId="11" xfId="0" applyFont="1" applyFill="1" applyBorder="1" applyAlignment="1">
      <alignment horizontal="left" vertical="center" wrapText="1"/>
    </xf>
    <xf numFmtId="38" fontId="63" fillId="35" borderId="10" xfId="49" applyFont="1" applyFill="1" applyBorder="1" applyAlignment="1">
      <alignment vertical="center" wrapText="1"/>
    </xf>
    <xf numFmtId="38" fontId="63" fillId="35" borderId="10" xfId="49" applyFont="1" applyFill="1" applyBorder="1" applyAlignment="1">
      <alignment vertical="center"/>
    </xf>
    <xf numFmtId="38" fontId="63" fillId="35" borderId="10" xfId="49" applyFont="1" applyFill="1" applyBorder="1" applyAlignment="1">
      <alignment horizontal="center" vertical="center" wrapText="1"/>
    </xf>
    <xf numFmtId="38" fontId="64" fillId="35" borderId="10" xfId="49" applyFont="1" applyFill="1" applyBorder="1" applyAlignment="1">
      <alignment vertical="center" wrapText="1"/>
    </xf>
    <xf numFmtId="38" fontId="63" fillId="35" borderId="10" xfId="49" applyFont="1" applyFill="1" applyBorder="1" applyAlignment="1">
      <alignment horizontal="right" vertical="center" wrapText="1"/>
    </xf>
    <xf numFmtId="38" fontId="66" fillId="35" borderId="10" xfId="49" applyFont="1" applyFill="1" applyBorder="1" applyAlignment="1">
      <alignment vertical="center" wrapText="1"/>
    </xf>
    <xf numFmtId="0" fontId="63" fillId="18" borderId="10" xfId="0" applyFont="1" applyFill="1" applyBorder="1" applyAlignment="1">
      <alignment horizontal="center" vertical="center"/>
    </xf>
    <xf numFmtId="38" fontId="63" fillId="18" borderId="10" xfId="49" applyFont="1" applyFill="1" applyBorder="1" applyAlignment="1">
      <alignment horizontal="center" vertical="center"/>
    </xf>
    <xf numFmtId="38" fontId="63" fillId="18" borderId="10" xfId="49" applyFont="1" applyFill="1" applyBorder="1" applyAlignment="1">
      <alignment horizontal="center" vertical="center" wrapText="1"/>
    </xf>
    <xf numFmtId="0" fontId="63" fillId="18" borderId="10" xfId="0" applyFont="1" applyFill="1" applyBorder="1" applyAlignment="1">
      <alignment horizontal="center" vertical="center" wrapText="1"/>
    </xf>
    <xf numFmtId="0" fontId="63" fillId="18" borderId="10" xfId="0" applyFont="1" applyFill="1" applyBorder="1" applyAlignment="1">
      <alignment horizontal="left" vertical="center"/>
    </xf>
    <xf numFmtId="38" fontId="63" fillId="0" borderId="13" xfId="49" applyFont="1" applyFill="1" applyBorder="1" applyAlignment="1">
      <alignment horizontal="right" vertical="center" wrapText="1"/>
    </xf>
    <xf numFmtId="0" fontId="7" fillId="33" borderId="11" xfId="0" applyFont="1" applyFill="1" applyBorder="1" applyAlignment="1">
      <alignment vertical="center" wrapText="1"/>
    </xf>
    <xf numFmtId="0" fontId="63" fillId="18" borderId="14" xfId="0" applyFont="1" applyFill="1" applyBorder="1" applyAlignment="1">
      <alignment horizontal="center" vertical="center" wrapText="1"/>
    </xf>
    <xf numFmtId="0" fontId="63" fillId="34" borderId="15" xfId="0" applyFont="1" applyFill="1" applyBorder="1" applyAlignment="1">
      <alignment horizontal="left" vertical="center" wrapText="1"/>
    </xf>
    <xf numFmtId="0" fontId="63" fillId="36" borderId="16" xfId="0" applyFont="1" applyFill="1" applyBorder="1" applyAlignment="1">
      <alignment horizontal="left" vertical="center" wrapText="1"/>
    </xf>
    <xf numFmtId="0" fontId="63" fillId="0" borderId="13" xfId="0" applyFont="1" applyFill="1" applyBorder="1" applyAlignment="1">
      <alignment horizontal="center" vertical="center" wrapText="1"/>
    </xf>
    <xf numFmtId="38" fontId="63" fillId="0" borderId="11" xfId="49" applyFont="1" applyFill="1" applyBorder="1" applyAlignment="1">
      <alignment horizontal="right" vertical="center" wrapText="1"/>
    </xf>
    <xf numFmtId="0" fontId="64" fillId="18" borderId="14" xfId="0" applyFont="1" applyFill="1" applyBorder="1" applyAlignment="1">
      <alignment horizontal="center" vertical="center"/>
    </xf>
    <xf numFmtId="0" fontId="64" fillId="0" borderId="12" xfId="0" applyFont="1" applyBorder="1" applyAlignment="1">
      <alignment vertical="center" wrapText="1"/>
    </xf>
    <xf numFmtId="0" fontId="64" fillId="36" borderId="16" xfId="0" applyFont="1" applyFill="1" applyBorder="1" applyAlignment="1">
      <alignment vertical="center" wrapText="1"/>
    </xf>
    <xf numFmtId="38" fontId="7" fillId="0" borderId="17" xfId="51" applyFont="1" applyFill="1" applyBorder="1" applyAlignment="1">
      <alignment vertical="center"/>
    </xf>
    <xf numFmtId="0" fontId="63" fillId="0" borderId="11" xfId="0" applyFont="1" applyFill="1" applyBorder="1" applyAlignment="1">
      <alignment horizontal="center" vertical="center" wrapText="1"/>
    </xf>
    <xf numFmtId="0" fontId="63" fillId="18" borderId="14" xfId="0" applyFont="1" applyFill="1" applyBorder="1" applyAlignment="1">
      <alignment horizontal="center" vertical="center"/>
    </xf>
    <xf numFmtId="38" fontId="63" fillId="0" borderId="12" xfId="49" applyFont="1" applyFill="1" applyBorder="1" applyAlignment="1">
      <alignment horizontal="right" vertical="center" wrapText="1"/>
    </xf>
    <xf numFmtId="38" fontId="7" fillId="36" borderId="16" xfId="51" applyFont="1" applyFill="1" applyBorder="1" applyAlignment="1">
      <alignment vertical="center"/>
    </xf>
    <xf numFmtId="56" fontId="63" fillId="0" borderId="13" xfId="0" applyNumberFormat="1" applyFont="1" applyFill="1" applyBorder="1" applyAlignment="1">
      <alignment horizontal="center" vertical="center"/>
    </xf>
    <xf numFmtId="0" fontId="63" fillId="0" borderId="12" xfId="0" applyFont="1" applyFill="1" applyBorder="1" applyAlignment="1">
      <alignment horizontal="left" vertical="center" wrapText="1"/>
    </xf>
    <xf numFmtId="0" fontId="63" fillId="0" borderId="12" xfId="0" applyFont="1" applyFill="1" applyBorder="1" applyAlignment="1">
      <alignment horizontal="center" vertical="center" wrapText="1"/>
    </xf>
    <xf numFmtId="0" fontId="63" fillId="36" borderId="18" xfId="0" applyFont="1" applyFill="1" applyBorder="1" applyAlignment="1">
      <alignment horizontal="center" vertical="center" wrapText="1"/>
    </xf>
    <xf numFmtId="182" fontId="63" fillId="18" borderId="14" xfId="0" applyNumberFormat="1" applyFont="1" applyFill="1" applyBorder="1" applyAlignment="1">
      <alignment horizontal="center" vertical="center" wrapText="1"/>
    </xf>
    <xf numFmtId="182" fontId="63" fillId="36" borderId="16" xfId="0" applyNumberFormat="1" applyFont="1" applyFill="1" applyBorder="1" applyAlignment="1">
      <alignment horizontal="center" vertical="center" wrapText="1"/>
    </xf>
    <xf numFmtId="182" fontId="63" fillId="0" borderId="12" xfId="0" applyNumberFormat="1" applyFont="1" applyFill="1" applyBorder="1" applyAlignment="1">
      <alignment horizontal="center" vertical="center" wrapText="1"/>
    </xf>
    <xf numFmtId="182" fontId="63" fillId="0" borderId="10" xfId="0" applyNumberFormat="1" applyFont="1" applyFill="1" applyBorder="1" applyAlignment="1">
      <alignment horizontal="center" vertical="center" wrapText="1"/>
    </xf>
    <xf numFmtId="182" fontId="63" fillId="35" borderId="10" xfId="49" applyNumberFormat="1" applyFont="1" applyFill="1" applyBorder="1" applyAlignment="1">
      <alignment vertical="center" wrapText="1"/>
    </xf>
    <xf numFmtId="182" fontId="0" fillId="0" borderId="0" xfId="0" applyNumberFormat="1" applyAlignment="1">
      <alignment vertical="center"/>
    </xf>
    <xf numFmtId="0" fontId="6"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183" fontId="0" fillId="0" borderId="19" xfId="0" applyNumberFormat="1" applyBorder="1" applyAlignment="1">
      <alignment vertical="center"/>
    </xf>
    <xf numFmtId="183" fontId="0" fillId="0" borderId="20" xfId="0" applyNumberFormat="1" applyBorder="1" applyAlignment="1">
      <alignment vertical="center"/>
    </xf>
    <xf numFmtId="183" fontId="0" fillId="0" borderId="20" xfId="0" applyNumberFormat="1" applyFont="1" applyBorder="1" applyAlignment="1">
      <alignment vertical="center"/>
    </xf>
    <xf numFmtId="183" fontId="0" fillId="0" borderId="21" xfId="0" applyNumberFormat="1" applyFont="1" applyBorder="1" applyAlignment="1">
      <alignment vertical="center"/>
    </xf>
    <xf numFmtId="183" fontId="0" fillId="0" borderId="21" xfId="0" applyNumberFormat="1" applyBorder="1" applyAlignment="1">
      <alignment vertical="center"/>
    </xf>
    <xf numFmtId="183" fontId="0" fillId="0" borderId="22" xfId="0" applyNumberFormat="1" applyBorder="1" applyAlignment="1">
      <alignment vertical="center"/>
    </xf>
    <xf numFmtId="183" fontId="0" fillId="0" borderId="0" xfId="0" applyNumberFormat="1" applyAlignment="1">
      <alignment vertical="center"/>
    </xf>
    <xf numFmtId="183" fontId="0" fillId="34" borderId="23" xfId="0" applyNumberFormat="1" applyFill="1" applyBorder="1" applyAlignment="1">
      <alignment vertical="center"/>
    </xf>
    <xf numFmtId="183" fontId="0" fillId="34" borderId="24" xfId="0" applyNumberFormat="1" applyFill="1" applyBorder="1" applyAlignment="1">
      <alignment vertical="center"/>
    </xf>
    <xf numFmtId="183" fontId="0" fillId="34" borderId="25" xfId="0" applyNumberFormat="1" applyFill="1" applyBorder="1" applyAlignment="1">
      <alignment vertical="center"/>
    </xf>
    <xf numFmtId="183" fontId="0" fillId="34" borderId="26" xfId="0" applyNumberFormat="1" applyFill="1" applyBorder="1" applyAlignment="1">
      <alignment vertical="center"/>
    </xf>
    <xf numFmtId="183" fontId="0" fillId="0" borderId="27" xfId="0" applyNumberFormat="1" applyBorder="1" applyAlignment="1">
      <alignment vertical="center"/>
    </xf>
    <xf numFmtId="183" fontId="0" fillId="0" borderId="28" xfId="0" applyNumberFormat="1" applyBorder="1" applyAlignment="1">
      <alignment vertical="center"/>
    </xf>
    <xf numFmtId="183" fontId="0" fillId="0" borderId="28" xfId="0" applyNumberFormat="1" applyBorder="1" applyAlignment="1">
      <alignment vertical="center" wrapText="1"/>
    </xf>
    <xf numFmtId="183" fontId="0" fillId="0" borderId="29" xfId="0" applyNumberFormat="1" applyBorder="1" applyAlignment="1">
      <alignment vertical="center" wrapText="1"/>
    </xf>
    <xf numFmtId="183" fontId="0" fillId="0" borderId="30" xfId="0" applyNumberFormat="1" applyBorder="1" applyAlignment="1">
      <alignment vertical="center"/>
    </xf>
    <xf numFmtId="183" fontId="0" fillId="0" borderId="31" xfId="0" applyNumberFormat="1" applyBorder="1" applyAlignment="1">
      <alignment vertical="center"/>
    </xf>
    <xf numFmtId="183" fontId="0" fillId="0" borderId="31" xfId="0" applyNumberFormat="1" applyBorder="1" applyAlignment="1">
      <alignment vertical="center" wrapText="1"/>
    </xf>
    <xf numFmtId="183" fontId="0" fillId="0" borderId="32" xfId="0" applyNumberFormat="1" applyBorder="1" applyAlignment="1">
      <alignment vertical="center" wrapText="1"/>
    </xf>
    <xf numFmtId="183" fontId="0" fillId="34" borderId="24" xfId="0" applyNumberFormat="1" applyFill="1" applyBorder="1" applyAlignment="1">
      <alignment vertical="center" wrapText="1"/>
    </xf>
    <xf numFmtId="183" fontId="0" fillId="34" borderId="33" xfId="0" applyNumberFormat="1" applyFill="1" applyBorder="1" applyAlignment="1">
      <alignment vertical="center" wrapText="1"/>
    </xf>
    <xf numFmtId="183" fontId="0" fillId="33" borderId="27" xfId="0" applyNumberFormat="1" applyFill="1" applyBorder="1" applyAlignment="1">
      <alignment vertical="center"/>
    </xf>
    <xf numFmtId="183" fontId="0" fillId="33" borderId="28" xfId="0" applyNumberFormat="1" applyFill="1" applyBorder="1" applyAlignment="1">
      <alignment vertical="center"/>
    </xf>
    <xf numFmtId="183" fontId="0" fillId="33" borderId="28" xfId="0" applyNumberFormat="1" applyFill="1" applyBorder="1" applyAlignment="1">
      <alignment vertical="center" wrapText="1"/>
    </xf>
    <xf numFmtId="183" fontId="0" fillId="33" borderId="29" xfId="0" applyNumberFormat="1" applyFill="1" applyBorder="1" applyAlignment="1">
      <alignment vertical="center" wrapText="1"/>
    </xf>
    <xf numFmtId="0" fontId="0" fillId="33" borderId="0" xfId="0" applyFill="1" applyAlignment="1">
      <alignment vertical="center"/>
    </xf>
    <xf numFmtId="0" fontId="6" fillId="0" borderId="0" xfId="0" applyFont="1" applyAlignment="1">
      <alignment vertical="center" wrapText="1"/>
    </xf>
    <xf numFmtId="0" fontId="0" fillId="0" borderId="0" xfId="0" applyAlignment="1">
      <alignment vertical="center" wrapText="1"/>
    </xf>
    <xf numFmtId="183" fontId="0" fillId="0" borderId="20" xfId="0" applyNumberFormat="1" applyBorder="1" applyAlignment="1">
      <alignment vertical="center" wrapText="1"/>
    </xf>
    <xf numFmtId="183" fontId="0" fillId="0" borderId="20" xfId="0" applyNumberFormat="1" applyFont="1" applyBorder="1" applyAlignment="1">
      <alignment vertical="center" wrapText="1"/>
    </xf>
    <xf numFmtId="38" fontId="6" fillId="0" borderId="0" xfId="0" applyNumberFormat="1" applyFont="1" applyAlignment="1">
      <alignment vertical="center"/>
    </xf>
    <xf numFmtId="38" fontId="67" fillId="34" borderId="10" xfId="51" applyNumberFormat="1" applyFont="1" applyFill="1" applyBorder="1" applyAlignment="1">
      <alignment vertical="center" wrapText="1"/>
    </xf>
    <xf numFmtId="38" fontId="68" fillId="34" borderId="10" xfId="0" applyNumberFormat="1" applyFont="1" applyFill="1" applyBorder="1" applyAlignment="1">
      <alignment horizontal="right" vertical="center"/>
    </xf>
    <xf numFmtId="38" fontId="63" fillId="0" borderId="10" xfId="0" applyNumberFormat="1" applyFont="1" applyFill="1" applyBorder="1" applyAlignment="1">
      <alignment horizontal="center" vertical="center"/>
    </xf>
    <xf numFmtId="38" fontId="66" fillId="35" borderId="10" xfId="49" applyNumberFormat="1" applyFont="1" applyFill="1" applyBorder="1" applyAlignment="1">
      <alignment vertical="center" wrapText="1"/>
    </xf>
    <xf numFmtId="0" fontId="63" fillId="6" borderId="24" xfId="0" applyFont="1" applyFill="1" applyBorder="1" applyAlignment="1">
      <alignment horizontal="left" vertical="center" wrapText="1"/>
    </xf>
    <xf numFmtId="183" fontId="0" fillId="33" borderId="28" xfId="0" applyNumberFormat="1" applyFill="1" applyBorder="1" applyAlignment="1">
      <alignment vertical="center" wrapText="1"/>
    </xf>
    <xf numFmtId="9" fontId="0" fillId="0" borderId="34" xfId="0" applyNumberFormat="1" applyBorder="1" applyAlignment="1">
      <alignment vertical="center"/>
    </xf>
    <xf numFmtId="9" fontId="0" fillId="0" borderId="35" xfId="0" applyNumberFormat="1" applyBorder="1" applyAlignment="1">
      <alignment vertical="center"/>
    </xf>
    <xf numFmtId="9" fontId="0" fillId="34" borderId="25" xfId="0" applyNumberFormat="1" applyFill="1" applyBorder="1" applyAlignment="1">
      <alignment vertical="center"/>
    </xf>
    <xf numFmtId="9" fontId="0" fillId="33" borderId="34" xfId="0" applyNumberFormat="1" applyFill="1" applyBorder="1" applyAlignment="1">
      <alignment vertical="center"/>
    </xf>
    <xf numFmtId="183" fontId="0" fillId="0" borderId="28" xfId="0" applyNumberFormat="1" applyBorder="1" applyAlignment="1">
      <alignment vertical="top" wrapText="1"/>
    </xf>
    <xf numFmtId="183" fontId="0" fillId="34" borderId="24" xfId="0" applyNumberFormat="1" applyFill="1" applyBorder="1" applyAlignment="1">
      <alignment vertical="top" wrapText="1"/>
    </xf>
    <xf numFmtId="183" fontId="0" fillId="33" borderId="28" xfId="0" applyNumberFormat="1" applyFill="1" applyBorder="1" applyAlignment="1">
      <alignment vertical="top" wrapText="1"/>
    </xf>
    <xf numFmtId="183" fontId="0" fillId="0" borderId="31" xfId="0" applyNumberFormat="1" applyBorder="1" applyAlignment="1">
      <alignment vertical="top" wrapText="1"/>
    </xf>
    <xf numFmtId="0" fontId="69" fillId="0" borderId="36" xfId="0" applyFont="1" applyBorder="1" applyAlignment="1">
      <alignment vertical="top" wrapText="1"/>
    </xf>
    <xf numFmtId="183" fontId="0" fillId="0" borderId="37" xfId="0" applyNumberFormat="1" applyBorder="1" applyAlignment="1">
      <alignment vertical="center"/>
    </xf>
    <xf numFmtId="183" fontId="0" fillId="0" borderId="38" xfId="0" applyNumberFormat="1" applyBorder="1" applyAlignment="1">
      <alignment vertical="center" wrapText="1"/>
    </xf>
    <xf numFmtId="183" fontId="0" fillId="0" borderId="38" xfId="0" applyNumberFormat="1" applyBorder="1" applyAlignment="1">
      <alignment vertical="center"/>
    </xf>
    <xf numFmtId="183" fontId="0" fillId="0" borderId="38" xfId="0" applyNumberFormat="1" applyBorder="1" applyAlignment="1">
      <alignment vertical="top" wrapText="1"/>
    </xf>
    <xf numFmtId="9" fontId="0" fillId="0" borderId="39" xfId="0" applyNumberFormat="1" applyBorder="1" applyAlignment="1">
      <alignment vertical="center"/>
    </xf>
    <xf numFmtId="183" fontId="0" fillId="0" borderId="40" xfId="0" applyNumberFormat="1" applyBorder="1" applyAlignment="1">
      <alignment vertical="center" wrapText="1"/>
    </xf>
    <xf numFmtId="183" fontId="0" fillId="33" borderId="41" xfId="0" applyNumberFormat="1" applyFill="1" applyBorder="1" applyAlignment="1">
      <alignment vertical="center"/>
    </xf>
    <xf numFmtId="183" fontId="0" fillId="33" borderId="42" xfId="0" applyNumberFormat="1" applyFill="1" applyBorder="1" applyAlignment="1">
      <alignment vertical="center" wrapText="1"/>
    </xf>
    <xf numFmtId="183" fontId="0" fillId="33" borderId="42" xfId="0" applyNumberFormat="1" applyFill="1" applyBorder="1" applyAlignment="1">
      <alignment vertical="center"/>
    </xf>
    <xf numFmtId="183" fontId="0" fillId="33" borderId="42" xfId="0" applyNumberFormat="1" applyFill="1" applyBorder="1" applyAlignment="1">
      <alignment vertical="top" wrapText="1"/>
    </xf>
    <xf numFmtId="183" fontId="0" fillId="0" borderId="42" xfId="0" applyNumberFormat="1" applyBorder="1" applyAlignment="1">
      <alignment vertical="center" wrapText="1"/>
    </xf>
    <xf numFmtId="9" fontId="0" fillId="33" borderId="43" xfId="0" applyNumberFormat="1" applyFill="1" applyBorder="1" applyAlignment="1">
      <alignment vertical="center"/>
    </xf>
    <xf numFmtId="183" fontId="0" fillId="0" borderId="42" xfId="0" applyNumberFormat="1" applyBorder="1" applyAlignment="1">
      <alignment vertical="center"/>
    </xf>
    <xf numFmtId="183" fontId="0" fillId="33" borderId="44" xfId="0" applyNumberFormat="1" applyFill="1" applyBorder="1" applyAlignment="1">
      <alignment vertical="center" wrapText="1"/>
    </xf>
    <xf numFmtId="183" fontId="0" fillId="0" borderId="45" xfId="0" applyNumberFormat="1" applyBorder="1" applyAlignment="1">
      <alignment vertical="center"/>
    </xf>
    <xf numFmtId="183" fontId="0" fillId="0" borderId="46" xfId="0" applyNumberFormat="1" applyBorder="1" applyAlignment="1">
      <alignment vertical="center" wrapText="1"/>
    </xf>
    <xf numFmtId="183" fontId="0" fillId="0" borderId="46" xfId="0" applyNumberFormat="1" applyBorder="1" applyAlignment="1">
      <alignment vertical="center"/>
    </xf>
    <xf numFmtId="183" fontId="0" fillId="0" borderId="46" xfId="0" applyNumberFormat="1" applyBorder="1" applyAlignment="1">
      <alignment vertical="top" wrapText="1"/>
    </xf>
    <xf numFmtId="9" fontId="0" fillId="0" borderId="47" xfId="0" applyNumberFormat="1" applyBorder="1" applyAlignment="1">
      <alignment vertical="center"/>
    </xf>
    <xf numFmtId="183" fontId="0" fillId="0" borderId="48" xfId="0" applyNumberFormat="1" applyBorder="1" applyAlignment="1">
      <alignment vertical="center" wrapText="1"/>
    </xf>
    <xf numFmtId="183" fontId="0" fillId="33" borderId="45" xfId="0" applyNumberFormat="1" applyFill="1" applyBorder="1" applyAlignment="1">
      <alignment vertical="center"/>
    </xf>
    <xf numFmtId="183" fontId="0" fillId="33" borderId="46" xfId="0" applyNumberFormat="1" applyFill="1" applyBorder="1" applyAlignment="1">
      <alignment vertical="center" wrapText="1"/>
    </xf>
    <xf numFmtId="183" fontId="0" fillId="33" borderId="46" xfId="0" applyNumberFormat="1" applyFill="1" applyBorder="1" applyAlignment="1">
      <alignment vertical="center"/>
    </xf>
    <xf numFmtId="183" fontId="0" fillId="33" borderId="46" xfId="0" applyNumberFormat="1" applyFill="1" applyBorder="1" applyAlignment="1">
      <alignment vertical="top" wrapText="1"/>
    </xf>
    <xf numFmtId="9" fontId="0" fillId="33" borderId="47" xfId="0" applyNumberFormat="1" applyFill="1" applyBorder="1" applyAlignment="1">
      <alignment vertical="center"/>
    </xf>
    <xf numFmtId="183" fontId="0" fillId="33" borderId="48" xfId="0" applyNumberFormat="1" applyFill="1" applyBorder="1" applyAlignment="1">
      <alignment vertical="center" wrapText="1"/>
    </xf>
    <xf numFmtId="0" fontId="0" fillId="0" borderId="49" xfId="0" applyBorder="1" applyAlignment="1">
      <alignment vertical="center"/>
    </xf>
    <xf numFmtId="0" fontId="0" fillId="0" borderId="27" xfId="0" applyBorder="1" applyAlignment="1">
      <alignment vertical="center"/>
    </xf>
    <xf numFmtId="0" fontId="0" fillId="33" borderId="27" xfId="0" applyFill="1" applyBorder="1" applyAlignment="1">
      <alignment vertical="center"/>
    </xf>
    <xf numFmtId="183" fontId="0" fillId="0" borderId="50" xfId="0" applyNumberFormat="1" applyBorder="1" applyAlignment="1">
      <alignment vertical="center"/>
    </xf>
    <xf numFmtId="183" fontId="0" fillId="33" borderId="50" xfId="0" applyNumberFormat="1" applyFill="1" applyBorder="1" applyAlignment="1">
      <alignment vertical="center"/>
    </xf>
    <xf numFmtId="0" fontId="0" fillId="0" borderId="14" xfId="0" applyBorder="1" applyAlignment="1">
      <alignment vertical="center"/>
    </xf>
    <xf numFmtId="0" fontId="0" fillId="0" borderId="28" xfId="0" applyBorder="1" applyAlignment="1">
      <alignment vertical="center"/>
    </xf>
    <xf numFmtId="0" fontId="0" fillId="33" borderId="28" xfId="0" applyFill="1" applyBorder="1" applyAlignment="1">
      <alignment vertical="center"/>
    </xf>
    <xf numFmtId="0" fontId="0" fillId="0" borderId="12" xfId="0" applyBorder="1" applyAlignment="1">
      <alignment vertical="center"/>
    </xf>
    <xf numFmtId="0" fontId="0" fillId="33" borderId="12" xfId="0" applyFill="1" applyBorder="1" applyAlignment="1">
      <alignment vertical="center"/>
    </xf>
    <xf numFmtId="183" fontId="0" fillId="0" borderId="12" xfId="0" applyNumberFormat="1" applyBorder="1" applyAlignment="1">
      <alignment vertical="center"/>
    </xf>
    <xf numFmtId="183" fontId="0" fillId="0" borderId="14" xfId="0" applyNumberFormat="1" applyBorder="1" applyAlignment="1">
      <alignment vertical="center"/>
    </xf>
    <xf numFmtId="183" fontId="0" fillId="33" borderId="28" xfId="0" applyNumberFormat="1" applyFill="1" applyBorder="1" applyAlignment="1">
      <alignment vertical="top" wrapText="1"/>
    </xf>
    <xf numFmtId="38" fontId="0" fillId="0" borderId="0" xfId="0" applyNumberFormat="1" applyAlignment="1">
      <alignment vertical="center"/>
    </xf>
    <xf numFmtId="0" fontId="0" fillId="0" borderId="51" xfId="0" applyBorder="1" applyAlignment="1">
      <alignment vertical="center"/>
    </xf>
    <xf numFmtId="183" fontId="0" fillId="0" borderId="17" xfId="0" applyNumberFormat="1" applyBorder="1" applyAlignment="1">
      <alignment vertical="center"/>
    </xf>
    <xf numFmtId="182" fontId="0" fillId="0" borderId="28" xfId="0" applyNumberFormat="1" applyBorder="1" applyAlignment="1">
      <alignment vertical="center"/>
    </xf>
    <xf numFmtId="38" fontId="0" fillId="0" borderId="28" xfId="0" applyNumberFormat="1" applyBorder="1" applyAlignment="1">
      <alignment vertical="center"/>
    </xf>
    <xf numFmtId="38" fontId="0" fillId="0" borderId="12" xfId="0" applyNumberFormat="1" applyBorder="1" applyAlignment="1">
      <alignment vertical="center"/>
    </xf>
    <xf numFmtId="38" fontId="0" fillId="33" borderId="12" xfId="0" applyNumberFormat="1" applyFill="1" applyBorder="1" applyAlignment="1">
      <alignment vertical="center"/>
    </xf>
    <xf numFmtId="0" fontId="0" fillId="33" borderId="34" xfId="0" applyFill="1" applyBorder="1" applyAlignment="1">
      <alignment vertical="center"/>
    </xf>
    <xf numFmtId="183" fontId="0" fillId="33" borderId="28" xfId="0" applyNumberFormat="1" applyFill="1" applyBorder="1" applyAlignment="1">
      <alignment vertical="top" wrapText="1"/>
    </xf>
    <xf numFmtId="183" fontId="0" fillId="0" borderId="28" xfId="0" applyNumberFormat="1" applyBorder="1" applyAlignment="1">
      <alignment vertical="center" wrapText="1"/>
    </xf>
    <xf numFmtId="0" fontId="0" fillId="0" borderId="31" xfId="0" applyBorder="1" applyAlignment="1">
      <alignment vertical="center" wrapText="1"/>
    </xf>
    <xf numFmtId="183" fontId="0" fillId="33" borderId="28" xfId="0" applyNumberFormat="1" applyFill="1" applyBorder="1" applyAlignment="1">
      <alignment vertical="center"/>
    </xf>
    <xf numFmtId="0" fontId="0" fillId="0" borderId="31" xfId="0" applyBorder="1" applyAlignment="1">
      <alignment vertical="center"/>
    </xf>
    <xf numFmtId="183" fontId="0" fillId="33" borderId="28" xfId="0" applyNumberFormat="1" applyFill="1" applyBorder="1" applyAlignment="1">
      <alignment vertical="top" wrapText="1"/>
    </xf>
    <xf numFmtId="0" fontId="0" fillId="0" borderId="31" xfId="0" applyBorder="1" applyAlignment="1">
      <alignment vertical="top" wrapText="1"/>
    </xf>
    <xf numFmtId="38" fontId="68" fillId="34" borderId="14" xfId="0" applyNumberFormat="1" applyFont="1" applyFill="1" applyBorder="1" applyAlignment="1">
      <alignment horizontal="right" vertical="center"/>
    </xf>
    <xf numFmtId="38" fontId="68" fillId="34" borderId="12" xfId="0" applyNumberFormat="1" applyFont="1" applyFill="1" applyBorder="1" applyAlignment="1">
      <alignment horizontal="right" vertical="center"/>
    </xf>
    <xf numFmtId="38" fontId="67" fillId="34" borderId="14" xfId="51" applyNumberFormat="1" applyFont="1" applyFill="1" applyBorder="1" applyAlignment="1">
      <alignment vertical="center" wrapText="1"/>
    </xf>
    <xf numFmtId="38" fontId="70" fillId="0" borderId="28" xfId="0" applyNumberFormat="1" applyFont="1" applyBorder="1" applyAlignment="1">
      <alignment vertical="center"/>
    </xf>
    <xf numFmtId="38" fontId="70" fillId="0" borderId="12" xfId="0" applyNumberFormat="1" applyFont="1" applyBorder="1" applyAlignment="1">
      <alignment vertical="center"/>
    </xf>
    <xf numFmtId="38" fontId="68" fillId="34" borderId="28" xfId="0" applyNumberFormat="1" applyFont="1" applyFill="1" applyBorder="1" applyAlignment="1">
      <alignment horizontal="right" vertical="center"/>
    </xf>
    <xf numFmtId="0" fontId="71" fillId="0" borderId="0" xfId="0" applyFont="1" applyAlignment="1">
      <alignment vertical="center"/>
    </xf>
    <xf numFmtId="0" fontId="72" fillId="0" borderId="0" xfId="0" applyFont="1" applyBorder="1" applyAlignment="1">
      <alignment horizontal="center" vertical="center"/>
    </xf>
    <xf numFmtId="0" fontId="73" fillId="0" borderId="52" xfId="0" applyFont="1" applyBorder="1" applyAlignment="1">
      <alignment horizontal="center" vertical="center"/>
    </xf>
    <xf numFmtId="0" fontId="73" fillId="0" borderId="52" xfId="0" applyFont="1" applyBorder="1" applyAlignment="1" quotePrefix="1">
      <alignment horizontal="center" vertical="center"/>
    </xf>
    <xf numFmtId="0" fontId="74" fillId="37" borderId="18" xfId="64" applyFont="1" applyFill="1" applyBorder="1" applyAlignment="1" applyProtection="1">
      <alignment horizontal="center" vertical="center"/>
      <protection/>
    </xf>
    <xf numFmtId="0" fontId="71" fillId="0" borderId="53" xfId="0" applyFont="1" applyBorder="1" applyAlignment="1">
      <alignment vertical="center"/>
    </xf>
    <xf numFmtId="0" fontId="71" fillId="0" borderId="22" xfId="0" applyFont="1" applyBorder="1" applyAlignment="1">
      <alignment vertical="center"/>
    </xf>
    <xf numFmtId="0" fontId="75" fillId="37" borderId="54" xfId="64" applyFont="1" applyFill="1" applyBorder="1" applyAlignment="1" applyProtection="1">
      <alignment horizontal="center" vertical="center"/>
      <protection/>
    </xf>
    <xf numFmtId="0" fontId="75" fillId="37" borderId="55" xfId="64" applyFont="1" applyFill="1" applyBorder="1" applyAlignment="1" applyProtection="1">
      <alignment horizontal="center" vertical="center"/>
      <protection/>
    </xf>
    <xf numFmtId="0" fontId="71" fillId="0" borderId="56" xfId="62" applyFont="1" applyFill="1" applyBorder="1" applyAlignment="1" applyProtection="1">
      <alignment horizontal="center" vertical="center" wrapText="1" shrinkToFit="1"/>
      <protection/>
    </xf>
    <xf numFmtId="0" fontId="71" fillId="0" borderId="55" xfId="0" applyFont="1" applyFill="1" applyBorder="1" applyAlignment="1">
      <alignment horizontal="center" vertical="center"/>
    </xf>
    <xf numFmtId="0" fontId="75" fillId="37" borderId="57" xfId="62" applyFont="1" applyFill="1" applyBorder="1" applyAlignment="1" applyProtection="1">
      <alignment horizontal="center" vertical="center" wrapText="1" shrinkToFit="1"/>
      <protection/>
    </xf>
    <xf numFmtId="0" fontId="71" fillId="0" borderId="55" xfId="0" applyFont="1" applyBorder="1" applyAlignment="1">
      <alignment horizontal="center" vertical="center"/>
    </xf>
    <xf numFmtId="0" fontId="71" fillId="0" borderId="58" xfId="0" applyFont="1" applyBorder="1" applyAlignment="1">
      <alignment horizontal="center" vertical="center"/>
    </xf>
    <xf numFmtId="0" fontId="75" fillId="37" borderId="57" xfId="62" applyFont="1" applyFill="1" applyBorder="1" applyAlignment="1" applyProtection="1">
      <alignment horizontal="center" vertical="center"/>
      <protection/>
    </xf>
    <xf numFmtId="0" fontId="71" fillId="0" borderId="59" xfId="0" applyFont="1" applyBorder="1" applyAlignment="1">
      <alignment horizontal="center" vertical="center"/>
    </xf>
    <xf numFmtId="0" fontId="76" fillId="37" borderId="60" xfId="64" applyFont="1" applyFill="1" applyBorder="1" applyAlignment="1" applyProtection="1">
      <alignment horizontal="center" vertical="center" wrapText="1" shrinkToFit="1"/>
      <protection/>
    </xf>
    <xf numFmtId="0" fontId="76" fillId="37" borderId="61" xfId="64" applyFont="1" applyFill="1" applyBorder="1" applyAlignment="1" applyProtection="1">
      <alignment horizontal="center" vertical="center" shrinkToFit="1"/>
      <protection/>
    </xf>
    <xf numFmtId="0" fontId="76" fillId="37" borderId="62" xfId="64" applyFont="1" applyFill="1" applyBorder="1" applyAlignment="1" applyProtection="1">
      <alignment horizontal="center" vertical="center" shrinkToFit="1"/>
      <protection/>
    </xf>
    <xf numFmtId="0" fontId="71" fillId="0" borderId="63" xfId="64" applyFont="1" applyFill="1" applyBorder="1" applyAlignment="1" applyProtection="1">
      <alignment horizontal="center" vertical="center"/>
      <protection/>
    </xf>
    <xf numFmtId="0" fontId="71" fillId="0" borderId="61" xfId="64" applyFont="1" applyFill="1" applyBorder="1" applyAlignment="1" applyProtection="1">
      <alignment horizontal="center" vertical="center"/>
      <protection/>
    </xf>
    <xf numFmtId="0" fontId="71" fillId="0" borderId="61" xfId="0" applyFont="1" applyBorder="1" applyAlignment="1">
      <alignment horizontal="center" vertical="center"/>
    </xf>
    <xf numFmtId="0" fontId="75" fillId="37" borderId="13" xfId="62" applyFont="1" applyFill="1" applyBorder="1" applyAlignment="1" applyProtection="1">
      <alignment horizontal="center" vertical="center" shrinkToFit="1"/>
      <protection/>
    </xf>
    <xf numFmtId="0" fontId="71" fillId="0" borderId="61" xfId="0" applyFont="1" applyBorder="1" applyAlignment="1">
      <alignment horizontal="center" vertical="center" shrinkToFit="1"/>
    </xf>
    <xf numFmtId="0" fontId="71" fillId="0" borderId="11" xfId="0" applyFont="1" applyBorder="1" applyAlignment="1">
      <alignment horizontal="center" vertical="center" shrinkToFit="1"/>
    </xf>
    <xf numFmtId="0" fontId="71" fillId="0" borderId="13" xfId="63" applyFont="1" applyFill="1" applyBorder="1" applyAlignment="1" applyProtection="1">
      <alignment horizontal="center" vertical="center" shrinkToFit="1"/>
      <protection/>
    </xf>
    <xf numFmtId="0" fontId="71" fillId="0" borderId="61" xfId="63" applyFont="1" applyFill="1" applyBorder="1" applyAlignment="1" applyProtection="1">
      <alignment horizontal="center" vertical="center" shrinkToFit="1"/>
      <protection/>
    </xf>
    <xf numFmtId="0" fontId="71" fillId="0" borderId="64" xfId="63" applyFont="1" applyFill="1" applyBorder="1" applyAlignment="1" applyProtection="1">
      <alignment horizontal="center" vertical="center" shrinkToFit="1"/>
      <protection/>
    </xf>
    <xf numFmtId="0" fontId="77" fillId="37" borderId="60" xfId="64" applyFont="1" applyFill="1" applyBorder="1" applyAlignment="1" applyProtection="1">
      <alignment horizontal="center" vertical="center"/>
      <protection/>
    </xf>
    <xf numFmtId="0" fontId="77" fillId="37" borderId="61" xfId="64" applyFont="1" applyFill="1" applyBorder="1" applyAlignment="1" applyProtection="1">
      <alignment horizontal="center" vertical="center"/>
      <protection/>
    </xf>
    <xf numFmtId="0" fontId="71" fillId="0" borderId="63" xfId="62" applyFont="1" applyFill="1" applyBorder="1" applyAlignment="1" applyProtection="1">
      <alignment horizontal="center" vertical="center" wrapText="1" shrinkToFit="1"/>
      <protection/>
    </xf>
    <xf numFmtId="0" fontId="75" fillId="37" borderId="13" xfId="64" applyFont="1" applyFill="1" applyBorder="1" applyAlignment="1" applyProtection="1">
      <alignment horizontal="center" vertical="center"/>
      <protection/>
    </xf>
    <xf numFmtId="0" fontId="75" fillId="37" borderId="61" xfId="64" applyFont="1" applyFill="1" applyBorder="1" applyAlignment="1" applyProtection="1">
      <alignment horizontal="center" vertical="center"/>
      <protection/>
    </xf>
    <xf numFmtId="0" fontId="75" fillId="37" borderId="11" xfId="64" applyFont="1" applyFill="1" applyBorder="1" applyAlignment="1" applyProtection="1">
      <alignment horizontal="center" vertical="center"/>
      <protection/>
    </xf>
    <xf numFmtId="0" fontId="71" fillId="0" borderId="61" xfId="63" applyFont="1" applyFill="1" applyBorder="1" applyAlignment="1" applyProtection="1">
      <alignment horizontal="center" vertical="center" wrapText="1"/>
      <protection/>
    </xf>
    <xf numFmtId="0" fontId="71" fillId="0" borderId="64" xfId="0" applyFont="1" applyBorder="1" applyAlignment="1">
      <alignment horizontal="center" vertical="center"/>
    </xf>
    <xf numFmtId="0" fontId="77" fillId="37" borderId="65" xfId="64" applyFont="1" applyFill="1" applyBorder="1" applyAlignment="1" applyProtection="1">
      <alignment horizontal="center" vertical="center" wrapText="1" shrinkToFit="1"/>
      <protection/>
    </xf>
    <xf numFmtId="0" fontId="77" fillId="37" borderId="66" xfId="64" applyFont="1" applyFill="1" applyBorder="1" applyAlignment="1" applyProtection="1">
      <alignment horizontal="center" vertical="center" wrapText="1" shrinkToFit="1"/>
      <protection/>
    </xf>
    <xf numFmtId="0" fontId="71" fillId="33" borderId="67" xfId="64" applyFont="1" applyFill="1" applyBorder="1" applyAlignment="1" applyProtection="1">
      <alignment horizontal="left" vertical="center" wrapText="1" shrinkToFit="1"/>
      <protection/>
    </xf>
    <xf numFmtId="0" fontId="71" fillId="33" borderId="66" xfId="64" applyFont="1" applyFill="1" applyBorder="1" applyAlignment="1" applyProtection="1">
      <alignment horizontal="left" vertical="center" wrapText="1" shrinkToFit="1"/>
      <protection/>
    </xf>
    <xf numFmtId="0" fontId="71" fillId="33" borderId="66" xfId="0" applyFont="1" applyFill="1" applyBorder="1" applyAlignment="1">
      <alignment horizontal="left" vertical="center" wrapText="1"/>
    </xf>
    <xf numFmtId="0" fontId="71" fillId="33" borderId="68" xfId="0" applyFont="1" applyFill="1" applyBorder="1" applyAlignment="1">
      <alignment horizontal="left" vertical="center" wrapText="1"/>
    </xf>
    <xf numFmtId="0" fontId="75" fillId="37" borderId="13" xfId="62" applyNumberFormat="1" applyFont="1" applyFill="1" applyBorder="1" applyAlignment="1" applyProtection="1">
      <alignment horizontal="center" vertical="center" wrapText="1"/>
      <protection/>
    </xf>
    <xf numFmtId="0" fontId="71" fillId="0" borderId="11" xfId="0" applyFont="1" applyBorder="1" applyAlignment="1">
      <alignment horizontal="center" vertical="center"/>
    </xf>
    <xf numFmtId="0" fontId="71" fillId="33" borderId="51" xfId="62" applyFont="1" applyFill="1" applyBorder="1" applyAlignment="1">
      <alignment horizontal="left" vertical="center" wrapText="1" shrinkToFit="1"/>
      <protection/>
    </xf>
    <xf numFmtId="0" fontId="71" fillId="33" borderId="66" xfId="0" applyFont="1" applyFill="1" applyBorder="1" applyAlignment="1">
      <alignment horizontal="left" vertical="center" shrinkToFit="1"/>
    </xf>
    <xf numFmtId="0" fontId="71" fillId="33" borderId="69" xfId="0" applyFont="1" applyFill="1" applyBorder="1" applyAlignment="1">
      <alignment horizontal="left" vertical="center" shrinkToFit="1"/>
    </xf>
    <xf numFmtId="0" fontId="77" fillId="37" borderId="70" xfId="64" applyFont="1" applyFill="1" applyBorder="1" applyAlignment="1" applyProtection="1">
      <alignment horizontal="center" vertical="center" wrapText="1" shrinkToFit="1"/>
      <protection/>
    </xf>
    <xf numFmtId="0" fontId="77" fillId="37" borderId="71" xfId="64" applyFont="1" applyFill="1" applyBorder="1" applyAlignment="1" applyProtection="1">
      <alignment horizontal="center" vertical="center" wrapText="1" shrinkToFit="1"/>
      <protection/>
    </xf>
    <xf numFmtId="0" fontId="71" fillId="33" borderId="72" xfId="64" applyFont="1" applyFill="1" applyBorder="1" applyAlignment="1" applyProtection="1">
      <alignment horizontal="left" vertical="center" wrapText="1" shrinkToFit="1"/>
      <protection/>
    </xf>
    <xf numFmtId="0" fontId="71" fillId="33" borderId="71" xfId="64" applyFont="1" applyFill="1" applyBorder="1" applyAlignment="1" applyProtection="1">
      <alignment horizontal="left" vertical="center" wrapText="1" shrinkToFit="1"/>
      <protection/>
    </xf>
    <xf numFmtId="0" fontId="71" fillId="33" borderId="71" xfId="0" applyFont="1" applyFill="1" applyBorder="1" applyAlignment="1">
      <alignment horizontal="left" vertical="center" wrapText="1"/>
    </xf>
    <xf numFmtId="0" fontId="71" fillId="33" borderId="15" xfId="0" applyFont="1" applyFill="1" applyBorder="1" applyAlignment="1">
      <alignment horizontal="left" vertical="center" wrapText="1"/>
    </xf>
    <xf numFmtId="0" fontId="71" fillId="0" borderId="13" xfId="0" applyFont="1" applyBorder="1" applyAlignment="1">
      <alignment horizontal="center" vertical="center"/>
    </xf>
    <xf numFmtId="0" fontId="71" fillId="33" borderId="17" xfId="0" applyFont="1" applyFill="1" applyBorder="1" applyAlignment="1">
      <alignment horizontal="left" vertical="center" shrinkToFit="1"/>
    </xf>
    <xf numFmtId="0" fontId="71" fillId="33" borderId="71" xfId="0" applyFont="1" applyFill="1" applyBorder="1" applyAlignment="1">
      <alignment horizontal="left" vertical="center" shrinkToFit="1"/>
    </xf>
    <xf numFmtId="0" fontId="71" fillId="33" borderId="73" xfId="0" applyFont="1" applyFill="1" applyBorder="1" applyAlignment="1">
      <alignment horizontal="left" vertical="center" shrinkToFit="1"/>
    </xf>
    <xf numFmtId="0" fontId="75" fillId="37" borderId="60" xfId="64" applyFont="1" applyFill="1" applyBorder="1" applyAlignment="1" applyProtection="1">
      <alignment horizontal="center" vertical="center" wrapText="1"/>
      <protection/>
    </xf>
    <xf numFmtId="0" fontId="75" fillId="37" borderId="61" xfId="64" applyFont="1" applyFill="1" applyBorder="1" applyAlignment="1" applyProtection="1">
      <alignment horizontal="center" vertical="center" wrapText="1"/>
      <protection/>
    </xf>
    <xf numFmtId="0" fontId="71" fillId="33" borderId="63" xfId="62" applyFont="1" applyFill="1" applyBorder="1" applyAlignment="1" applyProtection="1">
      <alignment vertical="top" wrapText="1"/>
      <protection/>
    </xf>
    <xf numFmtId="0" fontId="71" fillId="33" borderId="61" xfId="62" applyFont="1" applyFill="1" applyBorder="1" applyAlignment="1" applyProtection="1">
      <alignment vertical="top" wrapText="1"/>
      <protection/>
    </xf>
    <xf numFmtId="0" fontId="71" fillId="33" borderId="64" xfId="62" applyFont="1" applyFill="1" applyBorder="1" applyAlignment="1" applyProtection="1">
      <alignment vertical="top" wrapText="1"/>
      <protection/>
    </xf>
    <xf numFmtId="0" fontId="75" fillId="37" borderId="62" xfId="64" applyFont="1" applyFill="1" applyBorder="1" applyAlignment="1" applyProtection="1">
      <alignment horizontal="center" vertical="center" wrapText="1"/>
      <protection/>
    </xf>
    <xf numFmtId="0" fontId="71" fillId="0" borderId="63" xfId="62" applyFont="1" applyFill="1" applyBorder="1" applyAlignment="1" applyProtection="1">
      <alignment vertical="center" wrapText="1"/>
      <protection/>
    </xf>
    <xf numFmtId="0" fontId="71" fillId="0" borderId="61" xfId="62" applyFont="1" applyFill="1" applyBorder="1" applyAlignment="1" applyProtection="1">
      <alignment vertical="center" wrapText="1"/>
      <protection/>
    </xf>
    <xf numFmtId="0" fontId="71" fillId="0" borderId="64" xfId="62" applyFont="1" applyFill="1" applyBorder="1" applyAlignment="1" applyProtection="1">
      <alignment vertical="center" wrapText="1"/>
      <protection/>
    </xf>
    <xf numFmtId="0" fontId="75" fillId="37" borderId="65" xfId="64" applyFont="1" applyFill="1" applyBorder="1" applyAlignment="1" applyProtection="1">
      <alignment horizontal="center" vertical="center" wrapText="1"/>
      <protection/>
    </xf>
    <xf numFmtId="0" fontId="75" fillId="37" borderId="66" xfId="64" applyFont="1" applyFill="1" applyBorder="1" applyAlignment="1" applyProtection="1">
      <alignment horizontal="center" vertical="center" wrapText="1"/>
      <protection/>
    </xf>
    <xf numFmtId="0" fontId="75" fillId="37" borderId="74" xfId="64" applyFont="1" applyFill="1" applyBorder="1" applyAlignment="1" applyProtection="1">
      <alignment horizontal="center" vertical="center" wrapText="1"/>
      <protection/>
    </xf>
    <xf numFmtId="0" fontId="75" fillId="0" borderId="75" xfId="64" applyFont="1" applyFill="1" applyBorder="1" applyAlignment="1" applyProtection="1">
      <alignment horizontal="center" vertical="center" wrapText="1"/>
      <protection/>
    </xf>
    <xf numFmtId="0" fontId="75" fillId="0" borderId="76" xfId="64" applyFont="1" applyFill="1" applyBorder="1" applyAlignment="1" applyProtection="1">
      <alignment horizontal="center" vertical="center" wrapText="1"/>
      <protection/>
    </xf>
    <xf numFmtId="0" fontId="71" fillId="37" borderId="13" xfId="0" applyFont="1" applyFill="1" applyBorder="1" applyAlignment="1">
      <alignment horizontal="center" vertical="center"/>
    </xf>
    <xf numFmtId="0" fontId="71" fillId="37" borderId="61" xfId="0" applyFont="1" applyFill="1" applyBorder="1" applyAlignment="1">
      <alignment horizontal="center" vertical="center"/>
    </xf>
    <xf numFmtId="0" fontId="71" fillId="37" borderId="11" xfId="0" applyFont="1" applyFill="1" applyBorder="1" applyAlignment="1">
      <alignment horizontal="center" vertical="center"/>
    </xf>
    <xf numFmtId="0" fontId="71" fillId="37" borderId="64" xfId="0" applyFont="1" applyFill="1" applyBorder="1" applyAlignment="1">
      <alignment horizontal="center" vertical="center"/>
    </xf>
    <xf numFmtId="0" fontId="75" fillId="37" borderId="77" xfId="64" applyFont="1" applyFill="1" applyBorder="1" applyAlignment="1" applyProtection="1">
      <alignment horizontal="center" vertical="center" wrapText="1"/>
      <protection/>
    </xf>
    <xf numFmtId="0" fontId="75" fillId="37" borderId="0" xfId="64" applyFont="1" applyFill="1" applyBorder="1" applyAlignment="1" applyProtection="1">
      <alignment horizontal="center" vertical="center" wrapText="1"/>
      <protection/>
    </xf>
    <xf numFmtId="0" fontId="75" fillId="37" borderId="78" xfId="64" applyFont="1" applyFill="1" applyBorder="1" applyAlignment="1" applyProtection="1">
      <alignment horizontal="center" vertical="center" wrapText="1"/>
      <protection/>
    </xf>
    <xf numFmtId="0" fontId="78" fillId="37" borderId="67" xfId="64" applyFont="1" applyFill="1" applyBorder="1" applyAlignment="1" applyProtection="1">
      <alignment horizontal="center" vertical="center" wrapText="1"/>
      <protection/>
    </xf>
    <xf numFmtId="0" fontId="71" fillId="37" borderId="68" xfId="0" applyFont="1" applyFill="1" applyBorder="1" applyAlignment="1">
      <alignment horizontal="center" vertical="center" wrapText="1"/>
    </xf>
    <xf numFmtId="0" fontId="78" fillId="37" borderId="51" xfId="64" applyFont="1" applyFill="1" applyBorder="1" applyAlignment="1" applyProtection="1">
      <alignment horizontal="center" vertical="center" wrapText="1"/>
      <protection/>
    </xf>
    <xf numFmtId="0" fontId="78" fillId="37" borderId="66" xfId="64" applyFont="1" applyFill="1" applyBorder="1" applyAlignment="1" applyProtection="1">
      <alignment horizontal="center" vertical="center" wrapText="1"/>
      <protection/>
    </xf>
    <xf numFmtId="0" fontId="78" fillId="37" borderId="68" xfId="64" applyFont="1" applyFill="1" applyBorder="1" applyAlignment="1" applyProtection="1">
      <alignment horizontal="center" vertical="center" wrapText="1"/>
      <protection/>
    </xf>
    <xf numFmtId="0" fontId="71" fillId="0" borderId="14" xfId="0" applyFont="1" applyFill="1" applyBorder="1" applyAlignment="1">
      <alignment horizontal="center" vertical="center"/>
    </xf>
    <xf numFmtId="0" fontId="71" fillId="0" borderId="79" xfId="0" applyFont="1" applyFill="1" applyBorder="1" applyAlignment="1">
      <alignment horizontal="center" vertical="center"/>
    </xf>
    <xf numFmtId="0" fontId="71" fillId="33" borderId="79" xfId="0" applyFont="1" applyFill="1" applyBorder="1" applyAlignment="1">
      <alignment horizontal="center" vertical="center"/>
    </xf>
    <xf numFmtId="0" fontId="71" fillId="33" borderId="80" xfId="0" applyFont="1" applyFill="1" applyBorder="1" applyAlignment="1">
      <alignment horizontal="center" vertical="center"/>
    </xf>
    <xf numFmtId="0" fontId="71" fillId="37" borderId="81" xfId="0" applyFont="1" applyFill="1" applyBorder="1" applyAlignment="1">
      <alignment horizontal="center" vertical="center" wrapText="1"/>
    </xf>
    <xf numFmtId="0" fontId="71" fillId="37" borderId="82" xfId="0" applyFont="1" applyFill="1" applyBorder="1" applyAlignment="1">
      <alignment horizontal="center" vertical="center" wrapText="1"/>
    </xf>
    <xf numFmtId="0" fontId="78" fillId="37" borderId="47" xfId="64" applyFont="1" applyFill="1" applyBorder="1" applyAlignment="1" applyProtection="1">
      <alignment horizontal="center" vertical="center" wrapText="1"/>
      <protection/>
    </xf>
    <xf numFmtId="0" fontId="78" fillId="37" borderId="83" xfId="64" applyFont="1" applyFill="1" applyBorder="1" applyAlignment="1" applyProtection="1">
      <alignment horizontal="center" vertical="center" wrapText="1"/>
      <protection/>
    </xf>
    <xf numFmtId="0" fontId="78" fillId="37" borderId="84" xfId="64" applyFont="1" applyFill="1" applyBorder="1" applyAlignment="1" applyProtection="1">
      <alignment horizontal="center" vertical="center" wrapText="1"/>
      <protection/>
    </xf>
    <xf numFmtId="0" fontId="71" fillId="0" borderId="46" xfId="0" applyFont="1" applyFill="1" applyBorder="1" applyAlignment="1">
      <alignment horizontal="center" vertical="center"/>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37" borderId="72" xfId="0" applyFont="1" applyFill="1" applyBorder="1" applyAlignment="1">
      <alignment horizontal="center" vertical="center" wrapText="1"/>
    </xf>
    <xf numFmtId="0" fontId="71" fillId="37" borderId="15" xfId="0" applyFont="1" applyFill="1" applyBorder="1" applyAlignment="1">
      <alignment horizontal="center" vertical="center" wrapText="1"/>
    </xf>
    <xf numFmtId="0" fontId="78" fillId="37" borderId="17" xfId="64" applyFont="1" applyFill="1" applyBorder="1" applyAlignment="1" applyProtection="1">
      <alignment horizontal="center" vertical="center" wrapText="1"/>
      <protection/>
    </xf>
    <xf numFmtId="0" fontId="78" fillId="37" borderId="71" xfId="64" applyFont="1" applyFill="1" applyBorder="1" applyAlignment="1" applyProtection="1">
      <alignment horizontal="center" vertical="center" wrapText="1"/>
      <protection/>
    </xf>
    <xf numFmtId="0" fontId="78" fillId="37" borderId="15" xfId="64" applyFont="1" applyFill="1" applyBorder="1" applyAlignment="1" applyProtection="1">
      <alignment horizontal="center" vertical="center" wrapText="1"/>
      <protection/>
    </xf>
    <xf numFmtId="0" fontId="71" fillId="0" borderId="12" xfId="0" applyFont="1" applyFill="1" applyBorder="1" applyAlignment="1">
      <alignment horizontal="center" vertical="center"/>
    </xf>
    <xf numFmtId="0" fontId="71" fillId="0" borderId="87" xfId="0" applyFont="1" applyFill="1" applyBorder="1" applyAlignment="1">
      <alignment horizontal="center" vertical="center"/>
    </xf>
    <xf numFmtId="0" fontId="71" fillId="33" borderId="87" xfId="0" applyFont="1" applyFill="1" applyBorder="1" applyAlignment="1">
      <alignment horizontal="center" vertical="center"/>
    </xf>
    <xf numFmtId="0" fontId="71" fillId="33" borderId="88" xfId="0" applyFont="1" applyFill="1" applyBorder="1" applyAlignment="1">
      <alignment horizontal="center" vertical="center"/>
    </xf>
    <xf numFmtId="0" fontId="78" fillId="37" borderId="89" xfId="64" applyFont="1" applyFill="1" applyBorder="1" applyAlignment="1" applyProtection="1">
      <alignment horizontal="center" vertical="center" wrapText="1"/>
      <protection/>
    </xf>
    <xf numFmtId="0" fontId="78" fillId="37" borderId="10" xfId="64" applyFont="1" applyFill="1" applyBorder="1" applyAlignment="1" applyProtection="1">
      <alignment horizontal="center" vertical="center" wrapText="1"/>
      <protection/>
    </xf>
    <xf numFmtId="0" fontId="71" fillId="0" borderId="10" xfId="0" applyFont="1" applyFill="1" applyBorder="1" applyAlignment="1">
      <alignment horizontal="center" vertical="center"/>
    </xf>
    <xf numFmtId="0" fontId="71" fillId="0" borderId="76" xfId="0" applyFont="1" applyFill="1" applyBorder="1" applyAlignment="1">
      <alignment horizontal="center" vertical="center"/>
    </xf>
    <xf numFmtId="0" fontId="71" fillId="0" borderId="90" xfId="0" applyFont="1" applyFill="1" applyBorder="1" applyAlignment="1">
      <alignment horizontal="center" vertical="center"/>
    </xf>
    <xf numFmtId="0" fontId="75" fillId="37" borderId="70" xfId="64" applyFont="1" applyFill="1" applyBorder="1" applyAlignment="1" applyProtection="1">
      <alignment horizontal="center" vertical="center" wrapText="1"/>
      <protection/>
    </xf>
    <xf numFmtId="0" fontId="75" fillId="37" borderId="71" xfId="64" applyFont="1" applyFill="1" applyBorder="1" applyAlignment="1" applyProtection="1">
      <alignment horizontal="center" vertical="center" wrapText="1"/>
      <protection/>
    </xf>
    <xf numFmtId="0" fontId="75" fillId="37" borderId="91" xfId="64" applyFont="1" applyFill="1" applyBorder="1" applyAlignment="1" applyProtection="1">
      <alignment horizontal="center" vertical="center" wrapText="1"/>
      <protection/>
    </xf>
    <xf numFmtId="0" fontId="77" fillId="37" borderId="65" xfId="0" applyFont="1" applyFill="1" applyBorder="1" applyAlignment="1">
      <alignment horizontal="center" vertical="center" wrapText="1"/>
    </xf>
    <xf numFmtId="0" fontId="77" fillId="37" borderId="66" xfId="0" applyFont="1" applyFill="1" applyBorder="1" applyAlignment="1">
      <alignment horizontal="center" vertical="center"/>
    </xf>
    <xf numFmtId="0" fontId="77" fillId="37" borderId="74" xfId="0" applyFont="1" applyFill="1" applyBorder="1" applyAlignment="1">
      <alignment horizontal="center" vertical="center"/>
    </xf>
    <xf numFmtId="0" fontId="71" fillId="37" borderId="63" xfId="0" applyFont="1" applyFill="1" applyBorder="1" applyAlignment="1">
      <alignment horizontal="center" vertical="center"/>
    </xf>
    <xf numFmtId="0" fontId="71" fillId="0" borderId="92" xfId="0" applyFont="1" applyBorder="1" applyAlignment="1">
      <alignment horizontal="center" vertical="center"/>
    </xf>
    <xf numFmtId="0" fontId="71" fillId="0" borderId="93" xfId="0" applyFont="1" applyBorder="1" applyAlignment="1">
      <alignment horizontal="center" vertical="center"/>
    </xf>
    <xf numFmtId="0" fontId="71" fillId="0" borderId="94" xfId="0" applyFont="1" applyBorder="1" applyAlignment="1">
      <alignment horizontal="center" vertical="center"/>
    </xf>
    <xf numFmtId="0" fontId="71" fillId="37" borderId="10" xfId="0" applyFont="1" applyFill="1" applyBorder="1" applyAlignment="1">
      <alignment horizontal="center" vertical="center"/>
    </xf>
    <xf numFmtId="0" fontId="71" fillId="37" borderId="10" xfId="0" applyFont="1" applyFill="1" applyBorder="1" applyAlignment="1">
      <alignment horizontal="center" vertical="center" wrapText="1"/>
    </xf>
    <xf numFmtId="0" fontId="71" fillId="37" borderId="95" xfId="0" applyFont="1" applyFill="1" applyBorder="1" applyAlignment="1">
      <alignment horizontal="center" vertical="center"/>
    </xf>
    <xf numFmtId="0" fontId="77" fillId="37" borderId="77" xfId="0" applyFont="1" applyFill="1" applyBorder="1" applyAlignment="1">
      <alignment horizontal="center" vertical="center"/>
    </xf>
    <xf numFmtId="0" fontId="77" fillId="37" borderId="0" xfId="0" applyFont="1" applyFill="1" applyBorder="1" applyAlignment="1">
      <alignment horizontal="center" vertical="center"/>
    </xf>
    <xf numFmtId="0" fontId="77" fillId="37" borderId="78" xfId="0" applyFont="1" applyFill="1" applyBorder="1" applyAlignment="1">
      <alignment horizontal="center" vertical="center"/>
    </xf>
    <xf numFmtId="0" fontId="71" fillId="33" borderId="67" xfId="0" applyFont="1" applyFill="1" applyBorder="1" applyAlignment="1">
      <alignment horizontal="center" vertical="center" wrapText="1"/>
    </xf>
    <xf numFmtId="0" fontId="71" fillId="33" borderId="66" xfId="0" applyFont="1" applyFill="1" applyBorder="1" applyAlignment="1">
      <alignment horizontal="center" vertical="center" wrapText="1"/>
    </xf>
    <xf numFmtId="0" fontId="71" fillId="33" borderId="68" xfId="0" applyFont="1" applyFill="1" applyBorder="1" applyAlignment="1">
      <alignment horizontal="center" vertical="center" wrapText="1"/>
    </xf>
    <xf numFmtId="0" fontId="71" fillId="37" borderId="13" xfId="0" applyFont="1" applyFill="1" applyBorder="1" applyAlignment="1">
      <alignment horizontal="center" vertical="center" shrinkToFit="1"/>
    </xf>
    <xf numFmtId="0" fontId="71" fillId="37" borderId="61" xfId="0" applyFont="1" applyFill="1" applyBorder="1" applyAlignment="1">
      <alignment horizontal="center" vertical="center" shrinkToFit="1"/>
    </xf>
    <xf numFmtId="0" fontId="71" fillId="37" borderId="11" xfId="0" applyFont="1" applyFill="1" applyBorder="1" applyAlignment="1">
      <alignment horizontal="center" vertical="center" shrinkToFit="1"/>
    </xf>
    <xf numFmtId="0" fontId="71" fillId="33" borderId="10" xfId="0" applyFont="1" applyFill="1" applyBorder="1" applyAlignment="1">
      <alignment horizontal="center" vertical="center" shrinkToFit="1"/>
    </xf>
    <xf numFmtId="0" fontId="71" fillId="33" borderId="10" xfId="0" applyFont="1" applyFill="1" applyBorder="1" applyAlignment="1">
      <alignment horizontal="center" vertical="center"/>
    </xf>
    <xf numFmtId="0" fontId="71" fillId="33" borderId="95" xfId="0" applyFont="1" applyFill="1" applyBorder="1" applyAlignment="1">
      <alignment horizontal="center" vertical="center"/>
    </xf>
    <xf numFmtId="0" fontId="71" fillId="33" borderId="72" xfId="0" applyFont="1" applyFill="1" applyBorder="1" applyAlignment="1">
      <alignment horizontal="center" vertical="center" wrapText="1"/>
    </xf>
    <xf numFmtId="0" fontId="71" fillId="33" borderId="71" xfId="0" applyFont="1" applyFill="1" applyBorder="1" applyAlignment="1">
      <alignment horizontal="center" vertical="center" wrapText="1"/>
    </xf>
    <xf numFmtId="0" fontId="71" fillId="33" borderId="15" xfId="0" applyFont="1" applyFill="1" applyBorder="1" applyAlignment="1">
      <alignment horizontal="center" vertical="center" wrapText="1"/>
    </xf>
    <xf numFmtId="0" fontId="71" fillId="33" borderId="14" xfId="0" applyFont="1" applyFill="1" applyBorder="1" applyAlignment="1">
      <alignment horizontal="center" vertical="center"/>
    </xf>
    <xf numFmtId="9" fontId="71" fillId="33" borderId="14" xfId="0" applyNumberFormat="1" applyFont="1" applyFill="1" applyBorder="1" applyAlignment="1">
      <alignment horizontal="center" vertical="center"/>
    </xf>
    <xf numFmtId="0" fontId="71" fillId="33" borderId="96" xfId="0" applyFont="1" applyFill="1" applyBorder="1" applyAlignment="1">
      <alignment horizontal="center" vertical="center"/>
    </xf>
    <xf numFmtId="0" fontId="71" fillId="33" borderId="97" xfId="0" applyFont="1" applyFill="1" applyBorder="1" applyAlignment="1">
      <alignment horizontal="center" vertical="center"/>
    </xf>
    <xf numFmtId="0" fontId="71" fillId="0" borderId="77" xfId="0" applyFont="1" applyBorder="1" applyAlignment="1">
      <alignment horizontal="center" vertical="center"/>
    </xf>
    <xf numFmtId="0" fontId="71" fillId="0" borderId="0" xfId="0" applyFont="1" applyAlignment="1">
      <alignment horizontal="center" vertical="center"/>
    </xf>
    <xf numFmtId="0" fontId="71" fillId="0" borderId="78" xfId="0" applyFont="1" applyBorder="1" applyAlignment="1">
      <alignment horizontal="center" vertical="center"/>
    </xf>
    <xf numFmtId="0" fontId="71" fillId="0" borderId="70" xfId="0" applyFont="1" applyBorder="1" applyAlignment="1">
      <alignment horizontal="center" vertical="center"/>
    </xf>
    <xf numFmtId="0" fontId="71" fillId="0" borderId="71" xfId="0" applyFont="1" applyBorder="1" applyAlignment="1">
      <alignment horizontal="center" vertical="center"/>
    </xf>
    <xf numFmtId="0" fontId="71" fillId="0" borderId="91" xfId="0" applyFont="1" applyBorder="1" applyAlignment="1">
      <alignment horizontal="center" vertical="center"/>
    </xf>
    <xf numFmtId="0" fontId="77" fillId="37" borderId="66" xfId="0" applyFont="1" applyFill="1" applyBorder="1" applyAlignment="1">
      <alignment horizontal="center" vertical="center" wrapText="1"/>
    </xf>
    <xf numFmtId="0" fontId="77" fillId="37" borderId="74" xfId="0" applyFont="1" applyFill="1" applyBorder="1" applyAlignment="1">
      <alignment horizontal="center" vertical="center" wrapText="1"/>
    </xf>
    <xf numFmtId="0" fontId="79" fillId="37" borderId="13" xfId="0" applyFont="1" applyFill="1" applyBorder="1" applyAlignment="1">
      <alignment horizontal="center" vertical="center" shrinkToFit="1"/>
    </xf>
    <xf numFmtId="0" fontId="79" fillId="37" borderId="61" xfId="0" applyFont="1" applyFill="1" applyBorder="1" applyAlignment="1">
      <alignment horizontal="center" vertical="center" shrinkToFit="1"/>
    </xf>
    <xf numFmtId="0" fontId="79" fillId="37" borderId="64" xfId="0" applyFont="1" applyFill="1" applyBorder="1" applyAlignment="1">
      <alignment horizontal="center" vertical="center" shrinkToFit="1"/>
    </xf>
    <xf numFmtId="0" fontId="77" fillId="37" borderId="77" xfId="0" applyFont="1" applyFill="1" applyBorder="1" applyAlignment="1">
      <alignment horizontal="center" vertical="center" wrapText="1"/>
    </xf>
    <xf numFmtId="0" fontId="77" fillId="37" borderId="0" xfId="0" applyFont="1" applyFill="1" applyBorder="1" applyAlignment="1">
      <alignment horizontal="center" vertical="center" wrapText="1"/>
    </xf>
    <xf numFmtId="0" fontId="77" fillId="37" borderId="78" xfId="0" applyFont="1" applyFill="1" applyBorder="1" applyAlignment="1">
      <alignment horizontal="center" vertical="center" wrapText="1"/>
    </xf>
    <xf numFmtId="0" fontId="79" fillId="37" borderId="51" xfId="0" applyFont="1" applyFill="1" applyBorder="1" applyAlignment="1">
      <alignment horizontal="center" vertical="center" wrapText="1" shrinkToFit="1"/>
    </xf>
    <xf numFmtId="0" fontId="79" fillId="37" borderId="66" xfId="0" applyFont="1" applyFill="1" applyBorder="1" applyAlignment="1">
      <alignment horizontal="center" vertical="center" shrinkToFit="1"/>
    </xf>
    <xf numFmtId="0" fontId="79" fillId="37" borderId="68" xfId="0" applyFont="1" applyFill="1" applyBorder="1" applyAlignment="1">
      <alignment horizontal="center" vertical="center" shrinkToFit="1"/>
    </xf>
    <xf numFmtId="0" fontId="71" fillId="33" borderId="51" xfId="0" applyFont="1" applyFill="1" applyBorder="1" applyAlignment="1">
      <alignment horizontal="center" vertical="center" shrinkToFit="1"/>
    </xf>
    <xf numFmtId="0" fontId="71" fillId="33" borderId="66" xfId="0" applyFont="1" applyFill="1" applyBorder="1" applyAlignment="1">
      <alignment horizontal="center" vertical="center" shrinkToFit="1"/>
    </xf>
    <xf numFmtId="0" fontId="71" fillId="33" borderId="68" xfId="0" applyFont="1" applyFill="1" applyBorder="1" applyAlignment="1">
      <alignment horizontal="center" vertical="center" shrinkToFit="1"/>
    </xf>
    <xf numFmtId="0" fontId="71" fillId="33" borderId="51" xfId="0" applyFont="1" applyFill="1" applyBorder="1" applyAlignment="1">
      <alignment horizontal="center" vertical="center"/>
    </xf>
    <xf numFmtId="0" fontId="71" fillId="33" borderId="66" xfId="0" applyFont="1" applyFill="1" applyBorder="1" applyAlignment="1">
      <alignment horizontal="center" vertical="center"/>
    </xf>
    <xf numFmtId="0" fontId="71" fillId="33" borderId="69" xfId="0" applyFont="1" applyFill="1" applyBorder="1" applyAlignment="1">
      <alignment horizontal="center" vertical="center"/>
    </xf>
    <xf numFmtId="0" fontId="77" fillId="37" borderId="70" xfId="0" applyFont="1" applyFill="1" applyBorder="1" applyAlignment="1">
      <alignment horizontal="center" vertical="center" wrapText="1"/>
    </xf>
    <xf numFmtId="0" fontId="77" fillId="37" borderId="71" xfId="0" applyFont="1" applyFill="1" applyBorder="1" applyAlignment="1">
      <alignment horizontal="center" vertical="center" wrapText="1"/>
    </xf>
    <xf numFmtId="0" fontId="77" fillId="37" borderId="91" xfId="0" applyFont="1" applyFill="1" applyBorder="1" applyAlignment="1">
      <alignment horizontal="center" vertical="center" wrapText="1"/>
    </xf>
    <xf numFmtId="0" fontId="79" fillId="37" borderId="17" xfId="0" applyFont="1" applyFill="1" applyBorder="1" applyAlignment="1">
      <alignment horizontal="center" vertical="center" shrinkToFit="1"/>
    </xf>
    <xf numFmtId="0" fontId="79" fillId="37" borderId="71" xfId="0" applyFont="1" applyFill="1" applyBorder="1" applyAlignment="1">
      <alignment horizontal="center" vertical="center" shrinkToFit="1"/>
    </xf>
    <xf numFmtId="0" fontId="79" fillId="37" borderId="15" xfId="0" applyFont="1" applyFill="1" applyBorder="1" applyAlignment="1">
      <alignment horizontal="center" vertical="center" shrinkToFit="1"/>
    </xf>
    <xf numFmtId="0" fontId="71" fillId="33" borderId="17" xfId="0" applyFont="1" applyFill="1" applyBorder="1" applyAlignment="1">
      <alignment horizontal="center" vertical="center" shrinkToFit="1"/>
    </xf>
    <xf numFmtId="0" fontId="71" fillId="33" borderId="71" xfId="0" applyFont="1" applyFill="1" applyBorder="1" applyAlignment="1">
      <alignment horizontal="center" vertical="center" shrinkToFit="1"/>
    </xf>
    <xf numFmtId="0" fontId="71" fillId="33" borderId="15" xfId="0" applyFont="1" applyFill="1" applyBorder="1" applyAlignment="1">
      <alignment horizontal="center" vertical="center" shrinkToFit="1"/>
    </xf>
    <xf numFmtId="0" fontId="71" fillId="33" borderId="17" xfId="0" applyFont="1" applyFill="1" applyBorder="1" applyAlignment="1">
      <alignment horizontal="center" vertical="center"/>
    </xf>
    <xf numFmtId="0" fontId="71" fillId="33" borderId="71" xfId="0" applyFont="1" applyFill="1" applyBorder="1" applyAlignment="1">
      <alignment horizontal="center" vertical="center"/>
    </xf>
    <xf numFmtId="0" fontId="71" fillId="33" borderId="15" xfId="0" applyFont="1" applyFill="1" applyBorder="1" applyAlignment="1">
      <alignment horizontal="center" vertical="center"/>
    </xf>
    <xf numFmtId="49" fontId="71" fillId="33" borderId="17" xfId="0" applyNumberFormat="1" applyFont="1" applyFill="1" applyBorder="1" applyAlignment="1">
      <alignment horizontal="center" vertical="center"/>
    </xf>
    <xf numFmtId="49" fontId="71" fillId="33" borderId="71" xfId="0" applyNumberFormat="1" applyFont="1" applyFill="1" applyBorder="1" applyAlignment="1">
      <alignment horizontal="center" vertical="center"/>
    </xf>
    <xf numFmtId="49" fontId="71" fillId="33" borderId="15" xfId="0" applyNumberFormat="1" applyFont="1" applyFill="1" applyBorder="1" applyAlignment="1">
      <alignment horizontal="center" vertical="center"/>
    </xf>
    <xf numFmtId="49" fontId="71" fillId="33" borderId="73" xfId="0" applyNumberFormat="1" applyFont="1" applyFill="1" applyBorder="1" applyAlignment="1">
      <alignment horizontal="center" vertical="center"/>
    </xf>
    <xf numFmtId="0" fontId="71" fillId="37" borderId="51" xfId="0" applyFont="1" applyFill="1" applyBorder="1" applyAlignment="1">
      <alignment horizontal="center" vertical="center" shrinkToFit="1"/>
    </xf>
    <xf numFmtId="0" fontId="71" fillId="37" borderId="66" xfId="0" applyFont="1" applyFill="1" applyBorder="1" applyAlignment="1">
      <alignment horizontal="center" vertical="center" shrinkToFit="1"/>
    </xf>
    <xf numFmtId="0" fontId="71" fillId="37" borderId="68" xfId="0" applyFont="1" applyFill="1" applyBorder="1" applyAlignment="1">
      <alignment horizontal="center" vertical="center" shrinkToFit="1"/>
    </xf>
    <xf numFmtId="0" fontId="71" fillId="33" borderId="66" xfId="0" applyFont="1" applyFill="1" applyBorder="1" applyAlignment="1">
      <alignment vertical="center" wrapText="1"/>
    </xf>
    <xf numFmtId="0" fontId="71" fillId="33" borderId="66" xfId="0" applyFont="1" applyFill="1" applyBorder="1" applyAlignment="1">
      <alignment vertical="center"/>
    </xf>
    <xf numFmtId="0" fontId="71" fillId="33" borderId="69" xfId="0" applyFont="1" applyFill="1" applyBorder="1" applyAlignment="1">
      <alignment vertical="center"/>
    </xf>
    <xf numFmtId="0" fontId="80" fillId="37" borderId="65" xfId="0" applyFont="1" applyFill="1" applyBorder="1" applyAlignment="1">
      <alignment horizontal="center" vertical="center" textRotation="255"/>
    </xf>
    <xf numFmtId="0" fontId="80" fillId="37" borderId="69" xfId="0" applyFont="1" applyFill="1" applyBorder="1" applyAlignment="1">
      <alignment horizontal="center" vertical="center" textRotation="255"/>
    </xf>
    <xf numFmtId="0" fontId="71" fillId="38" borderId="65" xfId="0" applyFont="1" applyFill="1" applyBorder="1" applyAlignment="1">
      <alignment horizontal="center" vertical="center"/>
    </xf>
    <xf numFmtId="0" fontId="71" fillId="38" borderId="66" xfId="0" applyFont="1" applyFill="1" applyBorder="1" applyAlignment="1">
      <alignment horizontal="center" vertical="center"/>
    </xf>
    <xf numFmtId="0" fontId="71" fillId="38" borderId="68" xfId="0" applyFont="1" applyFill="1" applyBorder="1" applyAlignment="1">
      <alignment horizontal="center" vertical="center"/>
    </xf>
    <xf numFmtId="0" fontId="81" fillId="38" borderId="10" xfId="0" applyFont="1" applyFill="1" applyBorder="1" applyAlignment="1">
      <alignment horizontal="center" vertical="center"/>
    </xf>
    <xf numFmtId="0" fontId="71" fillId="38" borderId="10" xfId="0" applyFont="1" applyFill="1" applyBorder="1" applyAlignment="1">
      <alignment horizontal="center" vertical="center"/>
    </xf>
    <xf numFmtId="0" fontId="71" fillId="38" borderId="51" xfId="0" applyFont="1" applyFill="1" applyBorder="1" applyAlignment="1">
      <alignment horizontal="center" vertical="center"/>
    </xf>
    <xf numFmtId="0" fontId="71" fillId="38" borderId="69" xfId="0" applyFont="1" applyFill="1" applyBorder="1" applyAlignment="1">
      <alignment horizontal="center" vertical="center"/>
    </xf>
    <xf numFmtId="0" fontId="80" fillId="37" borderId="77" xfId="0" applyFont="1" applyFill="1" applyBorder="1" applyAlignment="1">
      <alignment horizontal="center" vertical="center" textRotation="255"/>
    </xf>
    <xf numFmtId="0" fontId="80" fillId="37" borderId="98" xfId="0" applyFont="1" applyFill="1" applyBorder="1" applyAlignment="1">
      <alignment horizontal="center" vertical="center" textRotation="255"/>
    </xf>
    <xf numFmtId="0" fontId="71" fillId="33" borderId="99" xfId="0" applyFont="1" applyFill="1" applyBorder="1" applyAlignment="1">
      <alignment horizontal="center" vertical="top"/>
    </xf>
    <xf numFmtId="0" fontId="71" fillId="33" borderId="100" xfId="0" applyFont="1" applyFill="1" applyBorder="1" applyAlignment="1">
      <alignment horizontal="center" vertical="top"/>
    </xf>
    <xf numFmtId="0" fontId="71" fillId="33" borderId="101" xfId="0" applyFont="1" applyFill="1" applyBorder="1" applyAlignment="1">
      <alignment horizontal="center" vertical="top"/>
    </xf>
    <xf numFmtId="0" fontId="71" fillId="33" borderId="79" xfId="0" applyFont="1" applyFill="1" applyBorder="1" applyAlignment="1">
      <alignment horizontal="center" vertical="top"/>
    </xf>
    <xf numFmtId="0" fontId="71" fillId="33" borderId="51" xfId="0" applyFont="1" applyFill="1" applyBorder="1" applyAlignment="1">
      <alignment horizontal="left" vertical="top" wrapText="1"/>
    </xf>
    <xf numFmtId="0" fontId="71" fillId="33" borderId="66" xfId="0" applyFont="1" applyFill="1" applyBorder="1" applyAlignment="1">
      <alignment horizontal="left" vertical="top" wrapText="1"/>
    </xf>
    <xf numFmtId="0" fontId="71" fillId="33" borderId="69" xfId="0" applyFont="1" applyFill="1" applyBorder="1" applyAlignment="1">
      <alignment horizontal="left" vertical="top" wrapText="1"/>
    </xf>
    <xf numFmtId="0" fontId="71" fillId="33" borderId="102" xfId="0" applyFont="1" applyFill="1" applyBorder="1" applyAlignment="1">
      <alignment horizontal="center" vertical="top"/>
    </xf>
    <xf numFmtId="0" fontId="71" fillId="33" borderId="83" xfId="0" applyFont="1" applyFill="1" applyBorder="1" applyAlignment="1">
      <alignment horizontal="center" vertical="top"/>
    </xf>
    <xf numFmtId="0" fontId="71" fillId="33" borderId="84" xfId="0" applyFont="1" applyFill="1" applyBorder="1" applyAlignment="1">
      <alignment horizontal="center" vertical="top"/>
    </xf>
    <xf numFmtId="0" fontId="71" fillId="33" borderId="46" xfId="0" applyFont="1" applyFill="1" applyBorder="1" applyAlignment="1">
      <alignment horizontal="center" vertical="top"/>
    </xf>
    <xf numFmtId="0" fontId="71" fillId="33" borderId="34" xfId="0" applyFont="1" applyFill="1" applyBorder="1" applyAlignment="1">
      <alignment horizontal="left" vertical="top" wrapText="1"/>
    </xf>
    <xf numFmtId="0" fontId="71" fillId="33" borderId="0" xfId="0" applyFont="1" applyFill="1" applyAlignment="1">
      <alignment horizontal="left" vertical="top" wrapText="1"/>
    </xf>
    <xf numFmtId="0" fontId="71" fillId="33" borderId="98" xfId="0" applyFont="1" applyFill="1" applyBorder="1" applyAlignment="1">
      <alignment horizontal="left" vertical="top" wrapText="1"/>
    </xf>
    <xf numFmtId="0" fontId="71" fillId="33" borderId="103" xfId="0" applyFont="1" applyFill="1" applyBorder="1" applyAlignment="1">
      <alignment horizontal="center" vertical="top"/>
    </xf>
    <xf numFmtId="0" fontId="71" fillId="33" borderId="104" xfId="0" applyFont="1" applyFill="1" applyBorder="1" applyAlignment="1">
      <alignment horizontal="center" vertical="top"/>
    </xf>
    <xf numFmtId="0" fontId="71" fillId="33" borderId="105" xfId="0" applyFont="1" applyFill="1" applyBorder="1" applyAlignment="1">
      <alignment horizontal="center" vertical="top"/>
    </xf>
    <xf numFmtId="0" fontId="71" fillId="33" borderId="87" xfId="0" applyFont="1" applyFill="1" applyBorder="1" applyAlignment="1">
      <alignment horizontal="center" vertical="top"/>
    </xf>
    <xf numFmtId="0" fontId="80" fillId="37" borderId="70" xfId="0" applyFont="1" applyFill="1" applyBorder="1" applyAlignment="1">
      <alignment horizontal="center" vertical="center" textRotation="255"/>
    </xf>
    <xf numFmtId="0" fontId="80" fillId="37" borderId="73" xfId="0" applyFont="1" applyFill="1" applyBorder="1" applyAlignment="1">
      <alignment horizontal="center" vertical="center" textRotation="255"/>
    </xf>
    <xf numFmtId="0" fontId="71" fillId="33" borderId="60" xfId="0" applyFont="1" applyFill="1" applyBorder="1" applyAlignment="1">
      <alignment horizontal="center" vertical="center"/>
    </xf>
    <xf numFmtId="0" fontId="71" fillId="33" borderId="61" xfId="0" applyFont="1" applyFill="1" applyBorder="1" applyAlignment="1">
      <alignment horizontal="center" vertical="center"/>
    </xf>
    <xf numFmtId="0" fontId="71" fillId="33" borderId="11" xfId="0" applyFont="1" applyFill="1" applyBorder="1" applyAlignment="1">
      <alignment horizontal="center" vertical="center"/>
    </xf>
    <xf numFmtId="0" fontId="71" fillId="33" borderId="10" xfId="0" applyFont="1" applyFill="1" applyBorder="1" applyAlignment="1">
      <alignment horizontal="center" vertical="top"/>
    </xf>
    <xf numFmtId="0" fontId="71" fillId="33" borderId="17" xfId="0" applyFont="1" applyFill="1" applyBorder="1" applyAlignment="1">
      <alignment horizontal="center" vertical="top"/>
    </xf>
    <xf numFmtId="0" fontId="71" fillId="33" borderId="71" xfId="0" applyFont="1" applyFill="1" applyBorder="1" applyAlignment="1">
      <alignment horizontal="center" vertical="top"/>
    </xf>
    <xf numFmtId="0" fontId="71" fillId="33" borderId="73" xfId="0" applyFont="1" applyFill="1" applyBorder="1" applyAlignment="1">
      <alignment horizontal="center" vertical="top"/>
    </xf>
    <xf numFmtId="0" fontId="71" fillId="0" borderId="0" xfId="0" applyFont="1" applyFill="1" applyAlignment="1">
      <alignment vertical="center"/>
    </xf>
    <xf numFmtId="0" fontId="77" fillId="0" borderId="0" xfId="0" applyFont="1" applyFill="1" applyBorder="1" applyAlignment="1">
      <alignment horizontal="center" vertical="center" textRotation="255"/>
    </xf>
    <xf numFmtId="0" fontId="71" fillId="0" borderId="0" xfId="0" applyFont="1" applyFill="1" applyBorder="1" applyAlignment="1">
      <alignment vertical="top" wrapText="1"/>
    </xf>
    <xf numFmtId="0" fontId="77" fillId="0" borderId="52" xfId="0" applyFont="1" applyFill="1" applyBorder="1" applyAlignment="1">
      <alignment horizontal="center" vertical="center" textRotation="255"/>
    </xf>
    <xf numFmtId="0" fontId="71" fillId="0" borderId="52" xfId="0" applyFont="1" applyFill="1" applyBorder="1" applyAlignment="1">
      <alignment vertical="top" wrapText="1"/>
    </xf>
    <xf numFmtId="0" fontId="77" fillId="37" borderId="77" xfId="0" applyFont="1" applyFill="1" applyBorder="1" applyAlignment="1">
      <alignment horizontal="center" vertical="center" textRotation="255"/>
    </xf>
    <xf numFmtId="0" fontId="77" fillId="37" borderId="78" xfId="0" applyFont="1" applyFill="1" applyBorder="1" applyAlignment="1">
      <alignment horizontal="center" vertical="center" textRotation="255"/>
    </xf>
    <xf numFmtId="0" fontId="77" fillId="37" borderId="72" xfId="0" applyFont="1" applyFill="1" applyBorder="1" applyAlignment="1">
      <alignment horizontal="center" vertical="center" wrapText="1"/>
    </xf>
    <xf numFmtId="0" fontId="77" fillId="37" borderId="73" xfId="0" applyFont="1" applyFill="1" applyBorder="1" applyAlignment="1">
      <alignment horizontal="center" vertical="center" wrapText="1"/>
    </xf>
    <xf numFmtId="0" fontId="71" fillId="0" borderId="67" xfId="0" applyFont="1" applyFill="1" applyBorder="1" applyAlignment="1">
      <alignment horizontal="left" wrapText="1"/>
    </xf>
    <xf numFmtId="0" fontId="71" fillId="0" borderId="66" xfId="0" applyFont="1" applyFill="1" applyBorder="1" applyAlignment="1">
      <alignment horizontal="left" wrapText="1"/>
    </xf>
    <xf numFmtId="0" fontId="71" fillId="0" borderId="69" xfId="0" applyFont="1" applyFill="1" applyBorder="1" applyAlignment="1">
      <alignment horizontal="left" wrapText="1"/>
    </xf>
    <xf numFmtId="0" fontId="77" fillId="37" borderId="63" xfId="0" applyFont="1" applyFill="1" applyBorder="1" applyAlignment="1">
      <alignment horizontal="center" wrapText="1"/>
    </xf>
    <xf numFmtId="0" fontId="77" fillId="37" borderId="61" xfId="0" applyFont="1" applyFill="1" applyBorder="1" applyAlignment="1">
      <alignment horizontal="center" wrapText="1"/>
    </xf>
    <xf numFmtId="0" fontId="77" fillId="37" borderId="64" xfId="0" applyFont="1" applyFill="1" applyBorder="1" applyAlignment="1">
      <alignment horizontal="center" wrapText="1"/>
    </xf>
    <xf numFmtId="0" fontId="77" fillId="37" borderId="106" xfId="0" applyFont="1" applyFill="1" applyBorder="1" applyAlignment="1">
      <alignment horizontal="center" vertical="center" textRotation="255"/>
    </xf>
    <xf numFmtId="0" fontId="77" fillId="37" borderId="107" xfId="0" applyFont="1" applyFill="1" applyBorder="1" applyAlignment="1">
      <alignment horizontal="center" vertical="center" textRotation="255"/>
    </xf>
    <xf numFmtId="0" fontId="71" fillId="0" borderId="108" xfId="0" applyFont="1" applyFill="1" applyBorder="1" applyAlignment="1">
      <alignment horizontal="center" wrapText="1"/>
    </xf>
    <xf numFmtId="0" fontId="71" fillId="0" borderId="109" xfId="0" applyFont="1" applyFill="1" applyBorder="1" applyAlignment="1">
      <alignment horizontal="center" wrapText="1"/>
    </xf>
    <xf numFmtId="0" fontId="71" fillId="0" borderId="110" xfId="0" applyFont="1" applyFill="1" applyBorder="1" applyAlignment="1">
      <alignment horizontal="center" wrapText="1"/>
    </xf>
    <xf numFmtId="0" fontId="71" fillId="0" borderId="0" xfId="0" applyFont="1" applyBorder="1" applyAlignment="1">
      <alignment vertical="center"/>
    </xf>
    <xf numFmtId="0" fontId="77" fillId="37" borderId="111" xfId="0" applyFont="1" applyFill="1" applyBorder="1" applyAlignment="1">
      <alignment vertical="center" textRotation="255"/>
    </xf>
    <xf numFmtId="0" fontId="77" fillId="37" borderId="112" xfId="0" applyFont="1" applyFill="1" applyBorder="1" applyAlignment="1">
      <alignment vertical="center" textRotation="255"/>
    </xf>
    <xf numFmtId="0" fontId="77" fillId="37" borderId="72" xfId="0" applyFont="1" applyFill="1" applyBorder="1" applyAlignment="1">
      <alignment horizontal="center" wrapText="1"/>
    </xf>
    <xf numFmtId="0" fontId="77" fillId="37" borderId="71" xfId="0" applyFont="1" applyFill="1" applyBorder="1" applyAlignment="1">
      <alignment horizontal="center" wrapText="1"/>
    </xf>
    <xf numFmtId="0" fontId="77" fillId="37" borderId="73" xfId="0" applyFont="1" applyFill="1" applyBorder="1" applyAlignment="1">
      <alignment horizontal="center" wrapText="1"/>
    </xf>
    <xf numFmtId="0" fontId="77" fillId="37" borderId="77" xfId="0" applyFont="1" applyFill="1" applyBorder="1" applyAlignment="1">
      <alignment vertical="center" textRotation="255"/>
    </xf>
    <xf numFmtId="0" fontId="77" fillId="37" borderId="78" xfId="0" applyFont="1" applyFill="1" applyBorder="1" applyAlignment="1">
      <alignment vertical="center" textRotation="255"/>
    </xf>
    <xf numFmtId="0" fontId="77" fillId="0" borderId="63" xfId="0" applyFont="1" applyFill="1" applyBorder="1" applyAlignment="1">
      <alignment horizontal="center" vertical="center" wrapText="1"/>
    </xf>
    <xf numFmtId="0" fontId="77" fillId="0" borderId="61" xfId="0" applyFont="1" applyFill="1" applyBorder="1" applyAlignment="1">
      <alignment horizontal="center" vertical="center" wrapText="1"/>
    </xf>
    <xf numFmtId="0" fontId="77" fillId="0" borderId="64" xfId="0" applyFont="1" applyFill="1" applyBorder="1" applyAlignment="1">
      <alignment horizontal="center" vertical="center" wrapText="1"/>
    </xf>
    <xf numFmtId="0" fontId="77" fillId="38" borderId="70" xfId="0" applyFont="1" applyFill="1" applyBorder="1" applyAlignment="1">
      <alignment horizontal="center" vertical="center" wrapText="1"/>
    </xf>
    <xf numFmtId="0" fontId="77" fillId="38" borderId="71" xfId="0" applyFont="1" applyFill="1" applyBorder="1" applyAlignment="1">
      <alignment horizontal="center" vertical="center" wrapText="1"/>
    </xf>
    <xf numFmtId="0" fontId="77" fillId="38" borderId="73" xfId="0" applyFont="1" applyFill="1" applyBorder="1" applyAlignment="1">
      <alignment horizontal="center" vertical="center" wrapText="1"/>
    </xf>
    <xf numFmtId="0" fontId="71" fillId="0" borderId="72" xfId="0" applyFont="1" applyFill="1" applyBorder="1" applyAlignment="1">
      <alignment horizontal="center" vertical="center" wrapText="1"/>
    </xf>
    <xf numFmtId="0" fontId="71" fillId="0" borderId="71"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73" xfId="0" applyFont="1" applyFill="1" applyBorder="1" applyAlignment="1">
      <alignment horizontal="center" vertical="center" wrapText="1"/>
    </xf>
    <xf numFmtId="0" fontId="77" fillId="37" borderId="65" xfId="0" applyFont="1" applyFill="1" applyBorder="1" applyAlignment="1">
      <alignment horizontal="center" vertical="center" textRotation="255" wrapText="1"/>
    </xf>
    <xf numFmtId="0" fontId="77" fillId="37" borderId="74" xfId="0" applyFont="1" applyFill="1" applyBorder="1" applyAlignment="1">
      <alignment horizontal="center" vertical="center" textRotation="255" wrapText="1"/>
    </xf>
    <xf numFmtId="0" fontId="71" fillId="33" borderId="113" xfId="0" applyFont="1" applyFill="1" applyBorder="1" applyAlignment="1">
      <alignment horizontal="center" vertical="center" wrapText="1"/>
    </xf>
    <xf numFmtId="0" fontId="71" fillId="33" borderId="100" xfId="0" applyFont="1" applyFill="1" applyBorder="1" applyAlignment="1">
      <alignment vertical="center"/>
    </xf>
    <xf numFmtId="0" fontId="71" fillId="33" borderId="101" xfId="0" applyFont="1" applyFill="1" applyBorder="1" applyAlignment="1">
      <alignment vertical="center"/>
    </xf>
    <xf numFmtId="0" fontId="71" fillId="0" borderId="114" xfId="0" applyFont="1" applyFill="1" applyBorder="1" applyAlignment="1">
      <alignment vertical="center"/>
    </xf>
    <xf numFmtId="0" fontId="71" fillId="0" borderId="100" xfId="0" applyFont="1" applyBorder="1" applyAlignment="1">
      <alignment vertical="center"/>
    </xf>
    <xf numFmtId="0" fontId="71" fillId="0" borderId="101" xfId="0" applyFont="1" applyBorder="1" applyAlignment="1">
      <alignment vertical="center"/>
    </xf>
    <xf numFmtId="0" fontId="71" fillId="33" borderId="51" xfId="0" applyFont="1" applyFill="1" applyBorder="1" applyAlignment="1">
      <alignment horizontal="center" vertical="center" wrapText="1"/>
    </xf>
    <xf numFmtId="0" fontId="71" fillId="33" borderId="69" xfId="0" applyFont="1" applyFill="1" applyBorder="1" applyAlignment="1">
      <alignment horizontal="center" vertical="center" wrapText="1"/>
    </xf>
    <xf numFmtId="0" fontId="77" fillId="37" borderId="77" xfId="0" applyFont="1" applyFill="1" applyBorder="1" applyAlignment="1">
      <alignment horizontal="center" vertical="center" textRotation="255" wrapText="1"/>
    </xf>
    <xf numFmtId="0" fontId="77" fillId="37" borderId="78" xfId="0" applyFont="1" applyFill="1" applyBorder="1" applyAlignment="1">
      <alignment horizontal="center" vertical="center" textRotation="255" wrapText="1"/>
    </xf>
    <xf numFmtId="0" fontId="71" fillId="33" borderId="115" xfId="0" applyFont="1" applyFill="1" applyBorder="1" applyAlignment="1">
      <alignment horizontal="center" vertical="center" wrapText="1"/>
    </xf>
    <xf numFmtId="0" fontId="71" fillId="33" borderId="83" xfId="0" applyFont="1" applyFill="1" applyBorder="1" applyAlignment="1">
      <alignment vertical="center"/>
    </xf>
    <xf numFmtId="0" fontId="71" fillId="33" borderId="84" xfId="0" applyFont="1" applyFill="1" applyBorder="1" applyAlignment="1">
      <alignment vertical="center"/>
    </xf>
    <xf numFmtId="0" fontId="71" fillId="0" borderId="47" xfId="0" applyFont="1" applyFill="1" applyBorder="1" applyAlignment="1">
      <alignment vertical="center" wrapText="1"/>
    </xf>
    <xf numFmtId="0" fontId="71" fillId="0" borderId="83" xfId="0" applyFont="1" applyBorder="1" applyAlignment="1">
      <alignment vertical="center" wrapText="1"/>
    </xf>
    <xf numFmtId="0" fontId="71" fillId="0" borderId="84" xfId="0" applyFont="1" applyBorder="1" applyAlignment="1">
      <alignment vertical="center" wrapText="1"/>
    </xf>
    <xf numFmtId="0" fontId="71" fillId="33" borderId="34"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98" xfId="0" applyFont="1" applyFill="1" applyBorder="1" applyAlignment="1">
      <alignment horizontal="center" vertical="center" wrapText="1"/>
    </xf>
    <xf numFmtId="0" fontId="77" fillId="37" borderId="70" xfId="0" applyFont="1" applyFill="1" applyBorder="1" applyAlignment="1">
      <alignment horizontal="center" vertical="center" textRotation="255" wrapText="1"/>
    </xf>
    <xf numFmtId="0" fontId="77" fillId="37" borderId="91" xfId="0" applyFont="1" applyFill="1" applyBorder="1" applyAlignment="1">
      <alignment horizontal="center" vertical="center" textRotation="255" wrapText="1"/>
    </xf>
    <xf numFmtId="0" fontId="71" fillId="33" borderId="116" xfId="0" applyFont="1" applyFill="1" applyBorder="1" applyAlignment="1">
      <alignment horizontal="center" vertical="center"/>
    </xf>
    <xf numFmtId="0" fontId="71" fillId="33" borderId="104" xfId="0" applyFont="1" applyFill="1" applyBorder="1" applyAlignment="1">
      <alignment horizontal="center" vertical="center"/>
    </xf>
    <xf numFmtId="0" fontId="71" fillId="33" borderId="105" xfId="0" applyFont="1" applyFill="1" applyBorder="1" applyAlignment="1">
      <alignment horizontal="center" vertical="center"/>
    </xf>
    <xf numFmtId="0" fontId="71" fillId="0" borderId="117" xfId="0" applyFont="1" applyFill="1" applyBorder="1" applyAlignment="1">
      <alignment vertical="center"/>
    </xf>
    <xf numFmtId="0" fontId="71" fillId="0" borderId="104" xfId="0" applyFont="1" applyBorder="1" applyAlignment="1">
      <alignment vertical="center"/>
    </xf>
    <xf numFmtId="0" fontId="71" fillId="0" borderId="105" xfId="0" applyFont="1" applyBorder="1" applyAlignment="1">
      <alignment vertical="center"/>
    </xf>
    <xf numFmtId="0" fontId="71" fillId="33" borderId="17" xfId="0" applyFont="1" applyFill="1" applyBorder="1" applyAlignment="1">
      <alignment horizontal="center" vertical="center" wrapText="1"/>
    </xf>
    <xf numFmtId="0" fontId="71" fillId="33" borderId="73" xfId="0" applyFont="1" applyFill="1" applyBorder="1" applyAlignment="1">
      <alignment horizontal="center" vertical="center" wrapText="1"/>
    </xf>
    <xf numFmtId="0" fontId="71" fillId="33" borderId="113" xfId="0" applyFont="1" applyFill="1" applyBorder="1" applyAlignment="1">
      <alignment horizontal="center" vertical="center"/>
    </xf>
    <xf numFmtId="0" fontId="71" fillId="33" borderId="100" xfId="0" applyFont="1" applyFill="1" applyBorder="1" applyAlignment="1">
      <alignment horizontal="center" vertical="center"/>
    </xf>
    <xf numFmtId="0" fontId="71" fillId="33" borderId="101" xfId="0" applyFont="1" applyFill="1" applyBorder="1" applyAlignment="1">
      <alignment horizontal="center" vertical="center"/>
    </xf>
    <xf numFmtId="0" fontId="71" fillId="33" borderId="115" xfId="0" applyFont="1" applyFill="1" applyBorder="1" applyAlignment="1">
      <alignment horizontal="center" vertical="center"/>
    </xf>
    <xf numFmtId="0" fontId="71" fillId="33" borderId="83" xfId="0" applyFont="1" applyFill="1" applyBorder="1" applyAlignment="1">
      <alignment horizontal="center" vertical="center"/>
    </xf>
    <xf numFmtId="0" fontId="71" fillId="33" borderId="84" xfId="0" applyFont="1" applyFill="1" applyBorder="1" applyAlignment="1">
      <alignment horizontal="center" vertical="center"/>
    </xf>
    <xf numFmtId="0" fontId="71" fillId="0" borderId="47" xfId="0" applyFont="1" applyFill="1" applyBorder="1" applyAlignment="1">
      <alignment vertical="center"/>
    </xf>
    <xf numFmtId="0" fontId="71" fillId="0" borderId="83" xfId="0" applyFont="1" applyBorder="1" applyAlignment="1">
      <alignment vertical="center"/>
    </xf>
    <xf numFmtId="0" fontId="71" fillId="0" borderId="84" xfId="0" applyFont="1" applyBorder="1" applyAlignment="1">
      <alignment vertical="center"/>
    </xf>
    <xf numFmtId="0" fontId="71" fillId="33" borderId="34" xfId="0" applyFont="1" applyFill="1" applyBorder="1" applyAlignment="1">
      <alignment horizontal="center" vertical="center"/>
    </xf>
    <xf numFmtId="0" fontId="71" fillId="33" borderId="0" xfId="0" applyFont="1" applyFill="1" applyBorder="1" applyAlignment="1">
      <alignment horizontal="center" vertical="center"/>
    </xf>
    <xf numFmtId="0" fontId="71" fillId="33" borderId="98" xfId="0" applyFont="1" applyFill="1" applyBorder="1" applyAlignment="1">
      <alignment horizontal="center" vertical="center"/>
    </xf>
    <xf numFmtId="0" fontId="71" fillId="33" borderId="73" xfId="0" applyFont="1" applyFill="1" applyBorder="1" applyAlignment="1">
      <alignment horizontal="center" vertical="center"/>
    </xf>
    <xf numFmtId="0" fontId="82" fillId="0" borderId="47" xfId="0" applyFont="1" applyFill="1" applyBorder="1" applyAlignment="1">
      <alignment vertical="center"/>
    </xf>
    <xf numFmtId="0" fontId="82" fillId="0" borderId="83" xfId="0" applyFont="1" applyBorder="1" applyAlignment="1">
      <alignment vertical="center"/>
    </xf>
    <xf numFmtId="0" fontId="82" fillId="0" borderId="84" xfId="0" applyFont="1" applyBorder="1" applyAlignment="1">
      <alignment vertical="center"/>
    </xf>
    <xf numFmtId="0" fontId="77" fillId="37" borderId="118" xfId="0" applyFont="1" applyFill="1" applyBorder="1" applyAlignment="1">
      <alignment horizontal="center" vertical="center" textRotation="255"/>
    </xf>
    <xf numFmtId="0" fontId="77" fillId="37" borderId="119" xfId="0" applyFont="1" applyFill="1" applyBorder="1" applyAlignment="1">
      <alignment horizontal="center" vertical="center" textRotation="255"/>
    </xf>
    <xf numFmtId="0" fontId="71" fillId="33" borderId="108" xfId="0" applyFont="1" applyFill="1" applyBorder="1" applyAlignment="1">
      <alignment vertical="center" wrapText="1"/>
    </xf>
    <xf numFmtId="0" fontId="71" fillId="33" borderId="109" xfId="0" applyFont="1" applyFill="1" applyBorder="1" applyAlignment="1">
      <alignment vertical="center" wrapText="1"/>
    </xf>
    <xf numFmtId="0" fontId="71" fillId="33" borderId="110" xfId="0" applyFont="1" applyFill="1" applyBorder="1" applyAlignment="1">
      <alignment vertical="center" wrapText="1"/>
    </xf>
    <xf numFmtId="0" fontId="71" fillId="0" borderId="120" xfId="0" applyFont="1" applyFill="1" applyBorder="1" applyAlignment="1">
      <alignment vertical="top" wrapText="1"/>
    </xf>
    <xf numFmtId="0" fontId="77" fillId="0" borderId="121" xfId="0" applyFont="1" applyFill="1" applyBorder="1" applyAlignment="1">
      <alignment vertical="top" wrapText="1"/>
    </xf>
    <xf numFmtId="0" fontId="77" fillId="0" borderId="122" xfId="0" applyFont="1" applyFill="1" applyBorder="1" applyAlignment="1">
      <alignment vertical="top" wrapText="1"/>
    </xf>
    <xf numFmtId="0" fontId="71" fillId="0" borderId="72" xfId="0" applyFont="1" applyFill="1" applyBorder="1" applyAlignment="1">
      <alignment vertical="top" wrapText="1"/>
    </xf>
    <xf numFmtId="0" fontId="77" fillId="0" borderId="71" xfId="0" applyFont="1" applyFill="1" applyBorder="1" applyAlignment="1">
      <alignment vertical="top" wrapText="1"/>
    </xf>
    <xf numFmtId="0" fontId="77" fillId="0" borderId="73" xfId="0" applyFont="1" applyFill="1" applyBorder="1" applyAlignment="1">
      <alignment vertical="top" wrapText="1"/>
    </xf>
    <xf numFmtId="0" fontId="71" fillId="0" borderId="98" xfId="0" applyFont="1" applyBorder="1" applyAlignment="1">
      <alignment vertical="center"/>
    </xf>
    <xf numFmtId="0" fontId="77" fillId="0" borderId="60" xfId="0" applyFont="1" applyFill="1" applyBorder="1" applyAlignment="1">
      <alignment vertical="center" textRotation="255"/>
    </xf>
    <xf numFmtId="0" fontId="71" fillId="0" borderId="61" xfId="0" applyFont="1" applyBorder="1" applyAlignment="1">
      <alignment vertical="center"/>
    </xf>
    <xf numFmtId="0" fontId="71" fillId="0" borderId="123" xfId="0" applyFont="1" applyBorder="1" applyAlignment="1">
      <alignment vertical="center"/>
    </xf>
    <xf numFmtId="0" fontId="77" fillId="0" borderId="124" xfId="0" applyFont="1" applyFill="1" applyBorder="1" applyAlignment="1">
      <alignment horizontal="left" vertical="center" wrapText="1"/>
    </xf>
    <xf numFmtId="0" fontId="71" fillId="0" borderId="61" xfId="0" applyFont="1" applyBorder="1" applyAlignment="1">
      <alignment horizontal="left" vertical="center" wrapText="1"/>
    </xf>
    <xf numFmtId="0" fontId="71" fillId="0" borderId="64" xfId="0" applyFont="1" applyBorder="1" applyAlignment="1">
      <alignment horizontal="left" vertical="center" wrapText="1"/>
    </xf>
    <xf numFmtId="0" fontId="77" fillId="37" borderId="60" xfId="0" applyFont="1" applyFill="1" applyBorder="1" applyAlignment="1">
      <alignment horizontal="center" vertical="center" wrapText="1"/>
    </xf>
    <xf numFmtId="0" fontId="77" fillId="37" borderId="61" xfId="0" applyFont="1" applyFill="1" applyBorder="1" applyAlignment="1">
      <alignment horizontal="center" vertical="center" wrapText="1"/>
    </xf>
    <xf numFmtId="0" fontId="77" fillId="37" borderId="64" xfId="0" applyFont="1" applyFill="1" applyBorder="1" applyAlignment="1">
      <alignment horizontal="center" vertical="center" wrapText="1"/>
    </xf>
    <xf numFmtId="0" fontId="77" fillId="0" borderId="109" xfId="0" applyFont="1" applyFill="1" applyBorder="1" applyAlignment="1">
      <alignment horizontal="left" vertical="center" wrapText="1"/>
    </xf>
    <xf numFmtId="0" fontId="71" fillId="0" borderId="109" xfId="0" applyFont="1" applyBorder="1" applyAlignment="1">
      <alignment horizontal="left" vertical="center" wrapText="1"/>
    </xf>
    <xf numFmtId="0" fontId="71" fillId="0" borderId="110" xfId="0" applyFont="1" applyBorder="1" applyAlignment="1">
      <alignment horizontal="left" vertical="center" wrapText="1"/>
    </xf>
    <xf numFmtId="0" fontId="77" fillId="38" borderId="54" xfId="0" applyFont="1" applyFill="1" applyBorder="1" applyAlignment="1">
      <alignment horizontal="center" vertical="center"/>
    </xf>
    <xf numFmtId="0" fontId="77" fillId="38" borderId="55" xfId="0" applyFont="1" applyFill="1" applyBorder="1" applyAlignment="1">
      <alignment horizontal="center" vertical="center"/>
    </xf>
    <xf numFmtId="0" fontId="77" fillId="38" borderId="59" xfId="0" applyFont="1" applyFill="1" applyBorder="1" applyAlignment="1">
      <alignment horizontal="center" vertical="center"/>
    </xf>
    <xf numFmtId="0" fontId="81" fillId="33" borderId="118" xfId="0" applyFont="1" applyFill="1" applyBorder="1" applyAlignment="1">
      <alignment horizontal="center" vertical="center" wrapText="1"/>
    </xf>
    <xf numFmtId="0" fontId="83" fillId="33" borderId="109" xfId="0" applyFont="1" applyFill="1" applyBorder="1" applyAlignment="1">
      <alignment horizontal="center" vertical="center"/>
    </xf>
    <xf numFmtId="0" fontId="83" fillId="33" borderId="110" xfId="0" applyFont="1" applyFill="1" applyBorder="1" applyAlignment="1">
      <alignment horizontal="center" vertical="center"/>
    </xf>
    <xf numFmtId="0" fontId="71" fillId="0" borderId="0" xfId="0" applyFont="1" applyBorder="1" applyAlignment="1">
      <alignment vertical="top"/>
    </xf>
    <xf numFmtId="0" fontId="71" fillId="0" borderId="52" xfId="0" applyFont="1" applyBorder="1" applyAlignment="1">
      <alignment vertical="top"/>
    </xf>
    <xf numFmtId="0" fontId="75" fillId="37" borderId="111" xfId="64" applyFont="1" applyFill="1" applyBorder="1" applyAlignment="1" applyProtection="1">
      <alignment horizontal="center" vertical="center" wrapText="1"/>
      <protection/>
    </xf>
    <xf numFmtId="0" fontId="75" fillId="37" borderId="125" xfId="64" applyFont="1" applyFill="1" applyBorder="1" applyAlignment="1" applyProtection="1">
      <alignment horizontal="center" vertical="center" wrapText="1"/>
      <protection/>
    </xf>
    <xf numFmtId="0" fontId="75" fillId="37" borderId="112" xfId="64" applyFont="1" applyFill="1" applyBorder="1" applyAlignment="1" applyProtection="1">
      <alignment horizontal="center" vertical="center" wrapText="1"/>
      <protection/>
    </xf>
    <xf numFmtId="0" fontId="81" fillId="33" borderId="126" xfId="62" applyFont="1" applyFill="1" applyBorder="1" applyAlignment="1" applyProtection="1">
      <alignment vertical="top"/>
      <protection/>
    </xf>
    <xf numFmtId="0" fontId="71" fillId="33" borderId="125" xfId="0" applyFont="1" applyFill="1" applyBorder="1" applyAlignment="1">
      <alignment vertical="top"/>
    </xf>
    <xf numFmtId="0" fontId="71" fillId="33" borderId="26" xfId="0" applyFont="1" applyFill="1" applyBorder="1" applyAlignment="1">
      <alignment vertical="top"/>
    </xf>
    <xf numFmtId="0" fontId="71" fillId="33" borderId="81" xfId="0" applyFont="1" applyFill="1" applyBorder="1" applyAlignment="1">
      <alignment vertical="top"/>
    </xf>
    <xf numFmtId="0" fontId="71" fillId="33" borderId="0" xfId="0" applyFont="1" applyFill="1" applyAlignment="1">
      <alignment vertical="top"/>
    </xf>
    <xf numFmtId="0" fontId="71" fillId="33" borderId="98" xfId="0" applyFont="1" applyFill="1" applyBorder="1" applyAlignment="1">
      <alignment vertical="top"/>
    </xf>
    <xf numFmtId="0" fontId="71" fillId="33" borderId="127" xfId="0" applyFont="1" applyFill="1" applyBorder="1" applyAlignment="1">
      <alignment vertical="top"/>
    </xf>
    <xf numFmtId="0" fontId="71" fillId="33" borderId="52" xfId="0" applyFont="1" applyFill="1" applyBorder="1" applyAlignment="1">
      <alignment vertical="top"/>
    </xf>
    <xf numFmtId="0" fontId="71" fillId="33" borderId="128" xfId="0" applyFont="1" applyFill="1" applyBorder="1" applyAlignment="1">
      <alignment vertical="top"/>
    </xf>
    <xf numFmtId="0" fontId="75" fillId="0" borderId="125" xfId="64" applyFont="1" applyFill="1" applyBorder="1" applyAlignment="1" applyProtection="1">
      <alignment horizontal="center" vertical="center" wrapText="1"/>
      <protection/>
    </xf>
    <xf numFmtId="0" fontId="81" fillId="0" borderId="125" xfId="62" applyFont="1" applyFill="1" applyBorder="1" applyAlignment="1" applyProtection="1">
      <alignment vertical="top"/>
      <protection/>
    </xf>
    <xf numFmtId="0" fontId="75" fillId="0" borderId="52" xfId="64" applyFont="1" applyFill="1" applyBorder="1" applyAlignment="1" applyProtection="1">
      <alignment horizontal="center" vertical="center" wrapText="1"/>
      <protection/>
    </xf>
    <xf numFmtId="0" fontId="81" fillId="0" borderId="52" xfId="62" applyFont="1" applyFill="1" applyBorder="1" applyAlignment="1" applyProtection="1">
      <alignment vertical="top"/>
      <protection/>
    </xf>
    <xf numFmtId="0" fontId="71" fillId="33" borderId="72" xfId="0" applyFont="1" applyFill="1" applyBorder="1" applyAlignment="1">
      <alignment horizontal="center" vertical="center"/>
    </xf>
    <xf numFmtId="0" fontId="71" fillId="33" borderId="67" xfId="0" applyFont="1" applyFill="1" applyBorder="1" applyAlignment="1">
      <alignment horizontal="center" vertical="center"/>
    </xf>
    <xf numFmtId="0" fontId="71" fillId="33" borderId="13" xfId="0" applyFont="1" applyFill="1" applyBorder="1" applyAlignment="1">
      <alignment horizontal="center" vertical="center"/>
    </xf>
    <xf numFmtId="0" fontId="81" fillId="33" borderId="13" xfId="0" applyFont="1" applyFill="1" applyBorder="1" applyAlignment="1">
      <alignment horizontal="center" vertical="center" wrapText="1"/>
    </xf>
    <xf numFmtId="0" fontId="81" fillId="33" borderId="61" xfId="0" applyFont="1" applyFill="1" applyBorder="1" applyAlignment="1">
      <alignment horizontal="center" vertical="center"/>
    </xf>
    <xf numFmtId="0" fontId="81" fillId="33" borderId="11" xfId="0" applyFont="1" applyFill="1" applyBorder="1" applyAlignment="1">
      <alignment horizontal="center" vertical="center"/>
    </xf>
    <xf numFmtId="0" fontId="81" fillId="33" borderId="64" xfId="0" applyFont="1" applyFill="1" applyBorder="1" applyAlignment="1">
      <alignment horizontal="center" vertical="center"/>
    </xf>
    <xf numFmtId="0" fontId="81" fillId="33" borderId="114" xfId="0" applyFont="1" applyFill="1" applyBorder="1" applyAlignment="1">
      <alignment horizontal="left" vertical="center" wrapText="1"/>
    </xf>
    <xf numFmtId="0" fontId="71" fillId="33" borderId="100" xfId="0" applyFont="1" applyFill="1" applyBorder="1" applyAlignment="1">
      <alignment horizontal="left" vertical="center"/>
    </xf>
    <xf numFmtId="0" fontId="71" fillId="33" borderId="101" xfId="0" applyFont="1" applyFill="1" applyBorder="1" applyAlignment="1">
      <alignment horizontal="left" vertical="center"/>
    </xf>
    <xf numFmtId="176" fontId="71" fillId="33" borderId="114" xfId="0" applyNumberFormat="1" applyFont="1" applyFill="1" applyBorder="1" applyAlignment="1">
      <alignment horizontal="right" vertical="center"/>
    </xf>
    <xf numFmtId="176" fontId="71" fillId="33" borderId="100" xfId="0" applyNumberFormat="1" applyFont="1" applyFill="1" applyBorder="1" applyAlignment="1">
      <alignment horizontal="right" vertical="center"/>
    </xf>
    <xf numFmtId="176" fontId="71" fillId="33" borderId="101" xfId="0" applyNumberFormat="1" applyFont="1" applyFill="1" applyBorder="1" applyAlignment="1">
      <alignment horizontal="right" vertical="center"/>
    </xf>
    <xf numFmtId="186" fontId="71" fillId="33" borderId="114" xfId="0" applyNumberFormat="1" applyFont="1" applyFill="1" applyBorder="1" applyAlignment="1">
      <alignment horizontal="right" vertical="center"/>
    </xf>
    <xf numFmtId="186" fontId="71" fillId="33" borderId="100" xfId="0" applyNumberFormat="1" applyFont="1" applyFill="1" applyBorder="1" applyAlignment="1">
      <alignment horizontal="right" vertical="center"/>
    </xf>
    <xf numFmtId="186" fontId="71" fillId="33" borderId="129" xfId="0" applyNumberFormat="1" applyFont="1" applyFill="1" applyBorder="1" applyAlignment="1">
      <alignment horizontal="right" vertical="center"/>
    </xf>
    <xf numFmtId="0" fontId="81" fillId="33" borderId="47" xfId="0" applyFont="1" applyFill="1" applyBorder="1" applyAlignment="1">
      <alignment horizontal="left" vertical="center" wrapText="1"/>
    </xf>
    <xf numFmtId="0" fontId="71" fillId="33" borderId="83" xfId="0" applyFont="1" applyFill="1" applyBorder="1" applyAlignment="1">
      <alignment horizontal="left" vertical="center"/>
    </xf>
    <xf numFmtId="0" fontId="71" fillId="33" borderId="84" xfId="0" applyFont="1" applyFill="1" applyBorder="1" applyAlignment="1">
      <alignment horizontal="left" vertical="center"/>
    </xf>
    <xf numFmtId="176" fontId="71" fillId="33" borderId="47" xfId="0" applyNumberFormat="1" applyFont="1" applyFill="1" applyBorder="1" applyAlignment="1">
      <alignment horizontal="right" vertical="center"/>
    </xf>
    <xf numFmtId="176" fontId="71" fillId="33" borderId="83" xfId="0" applyNumberFormat="1" applyFont="1" applyFill="1" applyBorder="1" applyAlignment="1">
      <alignment horizontal="right" vertical="center"/>
    </xf>
    <xf numFmtId="176" fontId="71" fillId="33" borderId="84" xfId="0" applyNumberFormat="1" applyFont="1" applyFill="1" applyBorder="1" applyAlignment="1">
      <alignment horizontal="right" vertical="center"/>
    </xf>
    <xf numFmtId="186" fontId="71" fillId="33" borderId="47" xfId="0" applyNumberFormat="1" applyFont="1" applyFill="1" applyBorder="1" applyAlignment="1">
      <alignment horizontal="right" vertical="center"/>
    </xf>
    <xf numFmtId="186" fontId="71" fillId="33" borderId="83" xfId="0" applyNumberFormat="1" applyFont="1" applyFill="1" applyBorder="1" applyAlignment="1">
      <alignment horizontal="right" vertical="center"/>
    </xf>
    <xf numFmtId="186" fontId="71" fillId="33" borderId="130" xfId="0" applyNumberFormat="1" applyFont="1" applyFill="1" applyBorder="1" applyAlignment="1">
      <alignment horizontal="right" vertical="center"/>
    </xf>
    <xf numFmtId="0" fontId="81" fillId="33" borderId="117" xfId="0" applyFont="1" applyFill="1" applyBorder="1" applyAlignment="1">
      <alignment horizontal="left" vertical="center" wrapText="1"/>
    </xf>
    <xf numFmtId="0" fontId="71" fillId="33" borderId="104" xfId="0" applyFont="1" applyFill="1" applyBorder="1" applyAlignment="1">
      <alignment horizontal="left" vertical="center"/>
    </xf>
    <xf numFmtId="0" fontId="71" fillId="33" borderId="105" xfId="0" applyFont="1" applyFill="1" applyBorder="1" applyAlignment="1">
      <alignment horizontal="left" vertical="center"/>
    </xf>
    <xf numFmtId="176" fontId="71" fillId="33" borderId="117" xfId="0" applyNumberFormat="1" applyFont="1" applyFill="1" applyBorder="1" applyAlignment="1">
      <alignment horizontal="right" vertical="center"/>
    </xf>
    <xf numFmtId="176" fontId="71" fillId="33" borderId="104" xfId="0" applyNumberFormat="1" applyFont="1" applyFill="1" applyBorder="1" applyAlignment="1">
      <alignment horizontal="right" vertical="center"/>
    </xf>
    <xf numFmtId="186" fontId="71" fillId="33" borderId="117" xfId="0" applyNumberFormat="1" applyFont="1" applyFill="1" applyBorder="1" applyAlignment="1">
      <alignment horizontal="right" vertical="center"/>
    </xf>
    <xf numFmtId="186" fontId="71" fillId="33" borderId="104" xfId="0" applyNumberFormat="1" applyFont="1" applyFill="1" applyBorder="1" applyAlignment="1">
      <alignment horizontal="right" vertical="center"/>
    </xf>
    <xf numFmtId="186" fontId="71" fillId="33" borderId="131" xfId="0" applyNumberFormat="1" applyFont="1" applyFill="1" applyBorder="1" applyAlignment="1">
      <alignment horizontal="right" vertical="center"/>
    </xf>
    <xf numFmtId="0" fontId="71" fillId="33" borderId="63" xfId="0" applyFont="1" applyFill="1" applyBorder="1" applyAlignment="1">
      <alignment horizontal="center" vertical="center"/>
    </xf>
    <xf numFmtId="0" fontId="81" fillId="33" borderId="92" xfId="0" applyFont="1" applyFill="1" applyBorder="1" applyAlignment="1">
      <alignment horizontal="center" vertical="center" wrapText="1"/>
    </xf>
    <xf numFmtId="0" fontId="71" fillId="33" borderId="93" xfId="0" applyFont="1" applyFill="1" applyBorder="1" applyAlignment="1">
      <alignment horizontal="center" vertical="center"/>
    </xf>
    <xf numFmtId="0" fontId="71" fillId="33" borderId="94" xfId="0" applyFont="1" applyFill="1" applyBorder="1" applyAlignment="1">
      <alignment horizontal="center" vertical="center"/>
    </xf>
    <xf numFmtId="176" fontId="71" fillId="33" borderId="13" xfId="0" applyNumberFormat="1" applyFont="1" applyFill="1" applyBorder="1" applyAlignment="1">
      <alignment horizontal="right" vertical="center"/>
    </xf>
    <xf numFmtId="176" fontId="71" fillId="33" borderId="61" xfId="0" applyNumberFormat="1" applyFont="1" applyFill="1" applyBorder="1" applyAlignment="1">
      <alignment horizontal="right" vertical="center"/>
    </xf>
    <xf numFmtId="176" fontId="71" fillId="33" borderId="11" xfId="0" applyNumberFormat="1" applyFont="1" applyFill="1" applyBorder="1" applyAlignment="1">
      <alignment horizontal="right" vertical="center"/>
    </xf>
    <xf numFmtId="186" fontId="71" fillId="33" borderId="13" xfId="0" applyNumberFormat="1" applyFont="1" applyFill="1" applyBorder="1" applyAlignment="1">
      <alignment horizontal="right" vertical="center"/>
    </xf>
    <xf numFmtId="186" fontId="71" fillId="33" borderId="61" xfId="0" applyNumberFormat="1" applyFont="1" applyFill="1" applyBorder="1" applyAlignment="1">
      <alignment horizontal="right" vertical="center"/>
    </xf>
    <xf numFmtId="186" fontId="71" fillId="33" borderId="64" xfId="0" applyNumberFormat="1" applyFont="1" applyFill="1" applyBorder="1" applyAlignment="1">
      <alignment horizontal="right" vertical="center"/>
    </xf>
    <xf numFmtId="0" fontId="71" fillId="33" borderId="64" xfId="0" applyFont="1" applyFill="1" applyBorder="1" applyAlignment="1">
      <alignment horizontal="center" vertical="center"/>
    </xf>
    <xf numFmtId="186" fontId="71" fillId="33" borderId="101" xfId="0" applyNumberFormat="1" applyFont="1" applyFill="1" applyBorder="1" applyAlignment="1">
      <alignment horizontal="right" vertical="center"/>
    </xf>
    <xf numFmtId="186" fontId="71" fillId="33" borderId="84" xfId="0" applyNumberFormat="1" applyFont="1" applyFill="1" applyBorder="1" applyAlignment="1">
      <alignment horizontal="right" vertical="center"/>
    </xf>
    <xf numFmtId="186" fontId="71" fillId="33" borderId="11" xfId="0" applyNumberFormat="1" applyFont="1" applyFill="1" applyBorder="1" applyAlignment="1">
      <alignment horizontal="right" vertical="center"/>
    </xf>
    <xf numFmtId="176" fontId="71" fillId="33" borderId="129" xfId="0" applyNumberFormat="1" applyFont="1" applyFill="1" applyBorder="1" applyAlignment="1">
      <alignment horizontal="right" vertical="center"/>
    </xf>
    <xf numFmtId="176" fontId="71" fillId="33" borderId="130" xfId="0" applyNumberFormat="1" applyFont="1" applyFill="1" applyBorder="1" applyAlignment="1">
      <alignment horizontal="right" vertical="center"/>
    </xf>
    <xf numFmtId="176" fontId="71" fillId="33" borderId="131" xfId="0" applyNumberFormat="1" applyFont="1" applyFill="1" applyBorder="1" applyAlignment="1">
      <alignment horizontal="right" vertical="center"/>
    </xf>
    <xf numFmtId="0" fontId="77" fillId="37" borderId="106" xfId="0" applyFont="1" applyFill="1" applyBorder="1" applyAlignment="1">
      <alignment horizontal="center" vertical="center" wrapText="1"/>
    </xf>
    <xf numFmtId="0" fontId="77" fillId="37" borderId="52" xfId="0" applyFont="1" applyFill="1" applyBorder="1" applyAlignment="1">
      <alignment horizontal="center" vertical="center" wrapText="1"/>
    </xf>
    <xf numFmtId="0" fontId="77" fillId="37" borderId="107" xfId="0" applyFont="1" applyFill="1" applyBorder="1" applyAlignment="1">
      <alignment horizontal="center" vertical="center" wrapText="1"/>
    </xf>
    <xf numFmtId="0" fontId="71" fillId="33" borderId="108" xfId="0" applyFont="1" applyFill="1" applyBorder="1" applyAlignment="1">
      <alignment horizontal="center" vertical="center"/>
    </xf>
    <xf numFmtId="0" fontId="71" fillId="33" borderId="109" xfId="0" applyFont="1" applyFill="1" applyBorder="1" applyAlignment="1">
      <alignment horizontal="center" vertical="center"/>
    </xf>
    <xf numFmtId="0" fontId="81" fillId="33" borderId="132" xfId="0" applyFont="1" applyFill="1" applyBorder="1" applyAlignment="1">
      <alignment horizontal="center" vertical="center" wrapText="1"/>
    </xf>
    <xf numFmtId="0" fontId="71" fillId="33" borderId="133" xfId="0" applyFont="1" applyFill="1" applyBorder="1" applyAlignment="1">
      <alignment horizontal="center" vertical="center"/>
    </xf>
    <xf numFmtId="0" fontId="71" fillId="33" borderId="134" xfId="0" applyFont="1" applyFill="1" applyBorder="1" applyAlignment="1">
      <alignment horizontal="center" vertical="center"/>
    </xf>
    <xf numFmtId="186" fontId="71" fillId="33" borderId="135" xfId="0" applyNumberFormat="1" applyFont="1" applyFill="1" applyBorder="1" applyAlignment="1">
      <alignment horizontal="right" vertical="center"/>
    </xf>
    <xf numFmtId="186" fontId="71" fillId="33" borderId="109" xfId="0" applyNumberFormat="1" applyFont="1" applyFill="1" applyBorder="1" applyAlignment="1">
      <alignment horizontal="right" vertical="center"/>
    </xf>
    <xf numFmtId="186" fontId="71" fillId="33" borderId="136" xfId="0" applyNumberFormat="1" applyFont="1" applyFill="1" applyBorder="1" applyAlignment="1">
      <alignment horizontal="right" vertical="center"/>
    </xf>
    <xf numFmtId="176" fontId="71" fillId="33" borderId="135" xfId="0" applyNumberFormat="1" applyFont="1" applyFill="1" applyBorder="1" applyAlignment="1">
      <alignment horizontal="right" vertical="center"/>
    </xf>
    <xf numFmtId="176" fontId="71" fillId="33" borderId="109" xfId="0" applyNumberFormat="1" applyFont="1" applyFill="1" applyBorder="1" applyAlignment="1">
      <alignment horizontal="right" vertical="center"/>
    </xf>
    <xf numFmtId="176" fontId="71" fillId="33" borderId="110" xfId="0" applyNumberFormat="1" applyFont="1" applyFill="1" applyBorder="1" applyAlignment="1">
      <alignment horizontal="right" vertical="center"/>
    </xf>
    <xf numFmtId="0" fontId="84" fillId="0" borderId="0" xfId="0" applyFont="1" applyAlignment="1">
      <alignment vertical="center"/>
    </xf>
    <xf numFmtId="0" fontId="71" fillId="37" borderId="10" xfId="0" applyFont="1" applyFill="1" applyBorder="1" applyAlignment="1">
      <alignment vertical="center"/>
    </xf>
    <xf numFmtId="0" fontId="71" fillId="33" borderId="10" xfId="0" applyFont="1" applyFill="1" applyBorder="1" applyAlignment="1">
      <alignment vertical="center"/>
    </xf>
    <xf numFmtId="0" fontId="71" fillId="33" borderId="13" xfId="0" applyFont="1" applyFill="1" applyBorder="1" applyAlignment="1">
      <alignment vertical="center" wrapText="1"/>
    </xf>
    <xf numFmtId="0" fontId="71" fillId="33" borderId="61" xfId="0" applyFont="1" applyFill="1" applyBorder="1" applyAlignment="1">
      <alignment vertical="center" wrapText="1"/>
    </xf>
    <xf numFmtId="0" fontId="71" fillId="33" borderId="11" xfId="0" applyFont="1" applyFill="1" applyBorder="1" applyAlignment="1">
      <alignment vertical="center" wrapText="1"/>
    </xf>
    <xf numFmtId="0" fontId="71" fillId="33" borderId="10" xfId="0" applyFont="1" applyFill="1" applyBorder="1" applyAlignment="1">
      <alignment vertical="center" wrapText="1"/>
    </xf>
    <xf numFmtId="9" fontId="71" fillId="33" borderId="10" xfId="0" applyNumberFormat="1" applyFont="1" applyFill="1" applyBorder="1" applyAlignment="1">
      <alignment vertical="center"/>
    </xf>
    <xf numFmtId="0" fontId="81" fillId="33" borderId="10" xfId="0" applyFont="1" applyFill="1" applyBorder="1" applyAlignment="1">
      <alignment vertical="center" wrapText="1"/>
    </xf>
    <xf numFmtId="0" fontId="81" fillId="33" borderId="10" xfId="0" applyFont="1" applyFill="1" applyBorder="1" applyAlignment="1">
      <alignment vertical="center"/>
    </xf>
    <xf numFmtId="0" fontId="71" fillId="33" borderId="67" xfId="0" applyFont="1" applyFill="1" applyBorder="1" applyAlignment="1">
      <alignment horizontal="left" vertical="center" wrapText="1"/>
    </xf>
    <xf numFmtId="0" fontId="71" fillId="33" borderId="72"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73</xdr:row>
      <xdr:rowOff>266700</xdr:rowOff>
    </xdr:from>
    <xdr:to>
      <xdr:col>21</xdr:col>
      <xdr:colOff>104775</xdr:colOff>
      <xdr:row>73</xdr:row>
      <xdr:rowOff>838200</xdr:rowOff>
    </xdr:to>
    <xdr:sp>
      <xdr:nvSpPr>
        <xdr:cNvPr id="1" name="正方形/長方形 1"/>
        <xdr:cNvSpPr>
          <a:spLocks/>
        </xdr:cNvSpPr>
      </xdr:nvSpPr>
      <xdr:spPr>
        <a:xfrm>
          <a:off x="1933575" y="29403675"/>
          <a:ext cx="18288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10</xdr:col>
      <xdr:colOff>28575</xdr:colOff>
      <xdr:row>75</xdr:row>
      <xdr:rowOff>2076450</xdr:rowOff>
    </xdr:from>
    <xdr:to>
      <xdr:col>19</xdr:col>
      <xdr:colOff>85725</xdr:colOff>
      <xdr:row>75</xdr:row>
      <xdr:rowOff>2638425</xdr:rowOff>
    </xdr:to>
    <xdr:sp>
      <xdr:nvSpPr>
        <xdr:cNvPr id="2" name="正方形/長方形 2"/>
        <xdr:cNvSpPr>
          <a:spLocks/>
        </xdr:cNvSpPr>
      </xdr:nvSpPr>
      <xdr:spPr>
        <a:xfrm>
          <a:off x="1800225" y="40538400"/>
          <a:ext cx="1600200"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26</xdr:col>
      <xdr:colOff>9525</xdr:colOff>
      <xdr:row>73</xdr:row>
      <xdr:rowOff>4686300</xdr:rowOff>
    </xdr:from>
    <xdr:to>
      <xdr:col>37</xdr:col>
      <xdr:colOff>85725</xdr:colOff>
      <xdr:row>74</xdr:row>
      <xdr:rowOff>342900</xdr:rowOff>
    </xdr:to>
    <xdr:sp>
      <xdr:nvSpPr>
        <xdr:cNvPr id="3" name="正方形/長方形 3"/>
        <xdr:cNvSpPr>
          <a:spLocks/>
        </xdr:cNvSpPr>
      </xdr:nvSpPr>
      <xdr:spPr>
        <a:xfrm>
          <a:off x="4562475" y="33823275"/>
          <a:ext cx="219075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大館</a:t>
          </a:r>
          <a:r>
            <a:rPr lang="en-US" cap="none" sz="1100" b="0" i="0" u="none" baseline="0">
              <a:solidFill>
                <a:srgbClr val="000000"/>
              </a:solidFill>
              <a:latin typeface="ＭＳ Ｐゴシック"/>
              <a:ea typeface="ＭＳ Ｐゴシック"/>
              <a:cs typeface="ＭＳ Ｐゴシック"/>
            </a:rPr>
            <a:t>北秋田森林組合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12</xdr:col>
      <xdr:colOff>104775</xdr:colOff>
      <xdr:row>74</xdr:row>
      <xdr:rowOff>3914775</xdr:rowOff>
    </xdr:from>
    <xdr:to>
      <xdr:col>22</xdr:col>
      <xdr:colOff>104775</xdr:colOff>
      <xdr:row>75</xdr:row>
      <xdr:rowOff>66675</xdr:rowOff>
    </xdr:to>
    <xdr:sp>
      <xdr:nvSpPr>
        <xdr:cNvPr id="4" name="正方形/長方形 5"/>
        <xdr:cNvSpPr>
          <a:spLocks/>
        </xdr:cNvSpPr>
      </xdr:nvSpPr>
      <xdr:spPr>
        <a:xfrm>
          <a:off x="2219325" y="37947600"/>
          <a:ext cx="1714500"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石川地域植物研究会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40</xdr:col>
      <xdr:colOff>85725</xdr:colOff>
      <xdr:row>75</xdr:row>
      <xdr:rowOff>47625</xdr:rowOff>
    </xdr:from>
    <xdr:to>
      <xdr:col>50</xdr:col>
      <xdr:colOff>114300</xdr:colOff>
      <xdr:row>75</xdr:row>
      <xdr:rowOff>590550</xdr:rowOff>
    </xdr:to>
    <xdr:sp>
      <xdr:nvSpPr>
        <xdr:cNvPr id="5" name="正方形/長方形 6"/>
        <xdr:cNvSpPr>
          <a:spLocks/>
        </xdr:cNvSpPr>
      </xdr:nvSpPr>
      <xdr:spPr>
        <a:xfrm>
          <a:off x="7353300" y="38509575"/>
          <a:ext cx="2105025"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東京久栄 広島営業所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26</xdr:col>
      <xdr:colOff>76200</xdr:colOff>
      <xdr:row>75</xdr:row>
      <xdr:rowOff>2876550</xdr:rowOff>
    </xdr:from>
    <xdr:to>
      <xdr:col>36</xdr:col>
      <xdr:colOff>38100</xdr:colOff>
      <xdr:row>75</xdr:row>
      <xdr:rowOff>3438525</xdr:rowOff>
    </xdr:to>
    <xdr:sp>
      <xdr:nvSpPr>
        <xdr:cNvPr id="6" name="正方形/長方形 7"/>
        <xdr:cNvSpPr>
          <a:spLocks/>
        </xdr:cNvSpPr>
      </xdr:nvSpPr>
      <xdr:spPr>
        <a:xfrm>
          <a:off x="4629150" y="41338500"/>
          <a:ext cx="1876425"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Q.</a:t>
          </a:r>
          <a:r>
            <a:rPr lang="en-US" cap="none" sz="1100" b="0" i="0" u="none" baseline="0">
              <a:solidFill>
                <a:srgbClr val="000000"/>
              </a:solidFill>
              <a:latin typeface="ＭＳ Ｐゴシック"/>
              <a:ea typeface="ＭＳ Ｐゴシック"/>
              <a:cs typeface="ＭＳ Ｐゴシック"/>
            </a:rPr>
            <a:t>復建調査設計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０．９８百万円</a:t>
          </a:r>
        </a:p>
      </xdr:txBody>
    </xdr:sp>
    <xdr:clientData/>
  </xdr:twoCellAnchor>
  <xdr:twoCellAnchor>
    <xdr:from>
      <xdr:col>40</xdr:col>
      <xdr:colOff>76200</xdr:colOff>
      <xdr:row>75</xdr:row>
      <xdr:rowOff>866775</xdr:rowOff>
    </xdr:from>
    <xdr:to>
      <xdr:col>50</xdr:col>
      <xdr:colOff>123825</xdr:colOff>
      <xdr:row>75</xdr:row>
      <xdr:rowOff>1524000</xdr:rowOff>
    </xdr:to>
    <xdr:sp>
      <xdr:nvSpPr>
        <xdr:cNvPr id="7" name="正方形/長方形 8"/>
        <xdr:cNvSpPr>
          <a:spLocks/>
        </xdr:cNvSpPr>
      </xdr:nvSpPr>
      <xdr:spPr>
        <a:xfrm>
          <a:off x="7343775" y="39328725"/>
          <a:ext cx="2124075"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スペースビジョン研究所</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9</xdr:col>
      <xdr:colOff>47625</xdr:colOff>
      <xdr:row>73</xdr:row>
      <xdr:rowOff>2562225</xdr:rowOff>
    </xdr:from>
    <xdr:to>
      <xdr:col>19</xdr:col>
      <xdr:colOff>142875</xdr:colOff>
      <xdr:row>73</xdr:row>
      <xdr:rowOff>3095625</xdr:rowOff>
    </xdr:to>
    <xdr:sp>
      <xdr:nvSpPr>
        <xdr:cNvPr id="8" name="正方形/長方形 9"/>
        <xdr:cNvSpPr>
          <a:spLocks/>
        </xdr:cNvSpPr>
      </xdr:nvSpPr>
      <xdr:spPr>
        <a:xfrm>
          <a:off x="1647825" y="31699200"/>
          <a:ext cx="18097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26</xdr:col>
      <xdr:colOff>47625</xdr:colOff>
      <xdr:row>75</xdr:row>
      <xdr:rowOff>1238250</xdr:rowOff>
    </xdr:from>
    <xdr:to>
      <xdr:col>36</xdr:col>
      <xdr:colOff>47625</xdr:colOff>
      <xdr:row>75</xdr:row>
      <xdr:rowOff>1819275</xdr:rowOff>
    </xdr:to>
    <xdr:sp>
      <xdr:nvSpPr>
        <xdr:cNvPr id="9" name="正方形/長方形 10"/>
        <xdr:cNvSpPr>
          <a:spLocks/>
        </xdr:cNvSpPr>
      </xdr:nvSpPr>
      <xdr:spPr>
        <a:xfrm>
          <a:off x="4600575" y="39700200"/>
          <a:ext cx="1914525"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O.(</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緑化技研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０．９９百万円</a:t>
          </a:r>
        </a:p>
      </xdr:txBody>
    </xdr:sp>
    <xdr:clientData/>
  </xdr:twoCellAnchor>
  <xdr:twoCellAnchor>
    <xdr:from>
      <xdr:col>26</xdr:col>
      <xdr:colOff>0</xdr:colOff>
      <xdr:row>74</xdr:row>
      <xdr:rowOff>2495550</xdr:rowOff>
    </xdr:from>
    <xdr:to>
      <xdr:col>36</xdr:col>
      <xdr:colOff>161925</xdr:colOff>
      <xdr:row>74</xdr:row>
      <xdr:rowOff>3048000</xdr:rowOff>
    </xdr:to>
    <xdr:sp>
      <xdr:nvSpPr>
        <xdr:cNvPr id="10" name="正方形/長方形 11"/>
        <xdr:cNvSpPr>
          <a:spLocks/>
        </xdr:cNvSpPr>
      </xdr:nvSpPr>
      <xdr:spPr>
        <a:xfrm>
          <a:off x="4552950" y="36528375"/>
          <a:ext cx="207645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及川印刷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25</xdr:col>
      <xdr:colOff>0</xdr:colOff>
      <xdr:row>73</xdr:row>
      <xdr:rowOff>2581275</xdr:rowOff>
    </xdr:from>
    <xdr:to>
      <xdr:col>34</xdr:col>
      <xdr:colOff>142875</xdr:colOff>
      <xdr:row>73</xdr:row>
      <xdr:rowOff>3114675</xdr:rowOff>
    </xdr:to>
    <xdr:sp>
      <xdr:nvSpPr>
        <xdr:cNvPr id="11" name="正方形/長方形 12"/>
        <xdr:cNvSpPr>
          <a:spLocks/>
        </xdr:cNvSpPr>
      </xdr:nvSpPr>
      <xdr:spPr>
        <a:xfrm>
          <a:off x="4343400" y="31718250"/>
          <a:ext cx="18002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9</xdr:col>
      <xdr:colOff>38100</xdr:colOff>
      <xdr:row>74</xdr:row>
      <xdr:rowOff>1247775</xdr:rowOff>
    </xdr:from>
    <xdr:to>
      <xdr:col>19</xdr:col>
      <xdr:colOff>142875</xdr:colOff>
      <xdr:row>74</xdr:row>
      <xdr:rowOff>1819275</xdr:rowOff>
    </xdr:to>
    <xdr:sp>
      <xdr:nvSpPr>
        <xdr:cNvPr id="12" name="正方形/長方形 13"/>
        <xdr:cNvSpPr>
          <a:spLocks/>
        </xdr:cNvSpPr>
      </xdr:nvSpPr>
      <xdr:spPr>
        <a:xfrm>
          <a:off x="1638300" y="35280600"/>
          <a:ext cx="18192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５百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38</xdr:col>
      <xdr:colOff>95250</xdr:colOff>
      <xdr:row>73</xdr:row>
      <xdr:rowOff>2619375</xdr:rowOff>
    </xdr:from>
    <xdr:to>
      <xdr:col>47</xdr:col>
      <xdr:colOff>85725</xdr:colOff>
      <xdr:row>73</xdr:row>
      <xdr:rowOff>3133725</xdr:rowOff>
    </xdr:to>
    <xdr:sp>
      <xdr:nvSpPr>
        <xdr:cNvPr id="13" name="正方形/長方形 14"/>
        <xdr:cNvSpPr>
          <a:spLocks/>
        </xdr:cNvSpPr>
      </xdr:nvSpPr>
      <xdr:spPr>
        <a:xfrm>
          <a:off x="6962775" y="31756350"/>
          <a:ext cx="19526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26</xdr:col>
      <xdr:colOff>66675</xdr:colOff>
      <xdr:row>75</xdr:row>
      <xdr:rowOff>2076450</xdr:rowOff>
    </xdr:from>
    <xdr:to>
      <xdr:col>36</xdr:col>
      <xdr:colOff>19050</xdr:colOff>
      <xdr:row>75</xdr:row>
      <xdr:rowOff>2638425</xdr:rowOff>
    </xdr:to>
    <xdr:sp>
      <xdr:nvSpPr>
        <xdr:cNvPr id="14" name="正方形/長方形 15"/>
        <xdr:cNvSpPr>
          <a:spLocks/>
        </xdr:cNvSpPr>
      </xdr:nvSpPr>
      <xdr:spPr>
        <a:xfrm>
          <a:off x="4619625" y="40538400"/>
          <a:ext cx="1866900"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a:t>
          </a:r>
          <a:r>
            <a:rPr lang="en-US" cap="none" sz="1100" b="0" i="0" u="none" baseline="0">
              <a:solidFill>
                <a:srgbClr val="000000"/>
              </a:solidFill>
              <a:latin typeface="ＭＳ Ｐゴシック"/>
              <a:ea typeface="ＭＳ Ｐゴシック"/>
              <a:cs typeface="ＭＳ Ｐゴシック"/>
            </a:rPr>
            <a:t>復建</a:t>
          </a:r>
          <a:r>
            <a:rPr lang="en-US" cap="none" sz="1100" b="0" i="0" u="none" baseline="0">
              <a:solidFill>
                <a:srgbClr val="000000"/>
              </a:solidFill>
              <a:latin typeface="ＭＳ Ｐゴシック"/>
              <a:ea typeface="ＭＳ Ｐゴシック"/>
              <a:cs typeface="ＭＳ Ｐゴシック"/>
            </a:rPr>
            <a:t>調査設計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26</xdr:col>
      <xdr:colOff>19050</xdr:colOff>
      <xdr:row>74</xdr:row>
      <xdr:rowOff>638175</xdr:rowOff>
    </xdr:from>
    <xdr:to>
      <xdr:col>37</xdr:col>
      <xdr:colOff>114300</xdr:colOff>
      <xdr:row>74</xdr:row>
      <xdr:rowOff>1352550</xdr:rowOff>
    </xdr:to>
    <xdr:sp>
      <xdr:nvSpPr>
        <xdr:cNvPr id="15" name="正方形/長方形 16"/>
        <xdr:cNvSpPr>
          <a:spLocks/>
        </xdr:cNvSpPr>
      </xdr:nvSpPr>
      <xdr:spPr>
        <a:xfrm>
          <a:off x="4572000" y="34671000"/>
          <a:ext cx="2209800"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久保川イーハトーブ自然再生研究所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25</xdr:col>
      <xdr:colOff>200025</xdr:colOff>
      <xdr:row>74</xdr:row>
      <xdr:rowOff>1571625</xdr:rowOff>
    </xdr:from>
    <xdr:to>
      <xdr:col>38</xdr:col>
      <xdr:colOff>0</xdr:colOff>
      <xdr:row>74</xdr:row>
      <xdr:rowOff>2247900</xdr:rowOff>
    </xdr:to>
    <xdr:sp>
      <xdr:nvSpPr>
        <xdr:cNvPr id="16" name="正方形/長方形 17"/>
        <xdr:cNvSpPr>
          <a:spLocks/>
        </xdr:cNvSpPr>
      </xdr:nvSpPr>
      <xdr:spPr>
        <a:xfrm>
          <a:off x="4543425" y="35604450"/>
          <a:ext cx="2324100"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a:t>
          </a:r>
          <a:r>
            <a:rPr lang="en-US" cap="none" sz="1000" b="0" i="0" u="none" baseline="0">
              <a:solidFill>
                <a:srgbClr val="000000"/>
              </a:solidFill>
              <a:latin typeface="ＭＳ Ｐゴシック"/>
              <a:ea typeface="ＭＳ Ｐゴシック"/>
              <a:cs typeface="ＭＳ Ｐゴシック"/>
            </a:rPr>
            <a:t>中央</a:t>
          </a:r>
          <a:r>
            <a:rPr lang="en-US" cap="none" sz="1000" b="0" i="0" u="none" baseline="0">
              <a:solidFill>
                <a:srgbClr val="000000"/>
              </a:solidFill>
              <a:latin typeface="ＭＳ Ｐゴシック"/>
              <a:ea typeface="ＭＳ Ｐゴシック"/>
              <a:cs typeface="ＭＳ Ｐゴシック"/>
            </a:rPr>
            <a:t>コンサルタンツ</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仙台支店</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39</xdr:col>
      <xdr:colOff>114300</xdr:colOff>
      <xdr:row>73</xdr:row>
      <xdr:rowOff>4686300</xdr:rowOff>
    </xdr:from>
    <xdr:to>
      <xdr:col>48</xdr:col>
      <xdr:colOff>114300</xdr:colOff>
      <xdr:row>74</xdr:row>
      <xdr:rowOff>333375</xdr:rowOff>
    </xdr:to>
    <xdr:sp>
      <xdr:nvSpPr>
        <xdr:cNvPr id="17" name="正方形/長方形 18"/>
        <xdr:cNvSpPr>
          <a:spLocks/>
        </xdr:cNvSpPr>
      </xdr:nvSpPr>
      <xdr:spPr>
        <a:xfrm>
          <a:off x="7181850" y="33823275"/>
          <a:ext cx="1933575"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エイト日本技術開発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26</xdr:col>
      <xdr:colOff>47625</xdr:colOff>
      <xdr:row>75</xdr:row>
      <xdr:rowOff>390525</xdr:rowOff>
    </xdr:from>
    <xdr:to>
      <xdr:col>36</xdr:col>
      <xdr:colOff>38100</xdr:colOff>
      <xdr:row>75</xdr:row>
      <xdr:rowOff>962025</xdr:rowOff>
    </xdr:to>
    <xdr:sp>
      <xdr:nvSpPr>
        <xdr:cNvPr id="18" name="正方形/長方形 19"/>
        <xdr:cNvSpPr>
          <a:spLocks/>
        </xdr:cNvSpPr>
      </xdr:nvSpPr>
      <xdr:spPr>
        <a:xfrm>
          <a:off x="4600575" y="38852475"/>
          <a:ext cx="1905000"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N.(</a:t>
          </a:r>
          <a:r>
            <a:rPr lang="en-US" cap="none" sz="1100" b="0" i="0" u="none" baseline="0">
              <a:solidFill>
                <a:srgbClr val="000000"/>
              </a:solidFill>
              <a:latin typeface="ＭＳ Ｐゴシック"/>
              <a:ea typeface="ＭＳ Ｐゴシック"/>
              <a:cs typeface="ＭＳ Ｐゴシック"/>
            </a:rPr>
            <a:t>特非</a:t>
          </a:r>
          <a:r>
            <a:rPr lang="en-US" cap="none" sz="1100" b="0" i="0" u="none" baseline="0">
              <a:solidFill>
                <a:srgbClr val="000000"/>
              </a:solidFill>
            </a:rPr>
            <a:t>)nature works
</a:t>
          </a:r>
          <a:r>
            <a:rPr lang="en-US" cap="none" sz="1100" b="0" i="0" u="none" baseline="0">
              <a:solidFill>
                <a:srgbClr val="000000"/>
              </a:solidFill>
              <a:latin typeface="ＭＳ Ｐゴシック"/>
              <a:ea typeface="ＭＳ Ｐゴシック"/>
              <a:cs typeface="ＭＳ Ｐゴシック"/>
            </a:rPr>
            <a:t>０．９７百万円</a:t>
          </a:r>
        </a:p>
      </xdr:txBody>
    </xdr:sp>
    <xdr:clientData/>
  </xdr:twoCellAnchor>
  <xdr:twoCellAnchor>
    <xdr:from>
      <xdr:col>24</xdr:col>
      <xdr:colOff>28575</xdr:colOff>
      <xdr:row>74</xdr:row>
      <xdr:rowOff>3181350</xdr:rowOff>
    </xdr:from>
    <xdr:to>
      <xdr:col>33</xdr:col>
      <xdr:colOff>152400</xdr:colOff>
      <xdr:row>74</xdr:row>
      <xdr:rowOff>3752850</xdr:rowOff>
    </xdr:to>
    <xdr:sp>
      <xdr:nvSpPr>
        <xdr:cNvPr id="19" name="正方形/長方形 20"/>
        <xdr:cNvSpPr>
          <a:spLocks/>
        </xdr:cNvSpPr>
      </xdr:nvSpPr>
      <xdr:spPr>
        <a:xfrm>
          <a:off x="4200525" y="37214175"/>
          <a:ext cx="17811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3366"/>
              </a:solidFill>
              <a:latin typeface="ＭＳ Ｐゴシック"/>
              <a:ea typeface="ＭＳ Ｐゴシック"/>
              <a:cs typeface="ＭＳ Ｐゴシック"/>
            </a:rPr>
            <a:t>４．３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200025</xdr:colOff>
      <xdr:row>74</xdr:row>
      <xdr:rowOff>723900</xdr:rowOff>
    </xdr:from>
    <xdr:to>
      <xdr:col>48</xdr:col>
      <xdr:colOff>114300</xdr:colOff>
      <xdr:row>74</xdr:row>
      <xdr:rowOff>1295400</xdr:rowOff>
    </xdr:to>
    <xdr:sp>
      <xdr:nvSpPr>
        <xdr:cNvPr id="20" name="正方形/長方形 21"/>
        <xdr:cNvSpPr>
          <a:spLocks/>
        </xdr:cNvSpPr>
      </xdr:nvSpPr>
      <xdr:spPr>
        <a:xfrm>
          <a:off x="7067550" y="34756725"/>
          <a:ext cx="20478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11</xdr:col>
      <xdr:colOff>0</xdr:colOff>
      <xdr:row>74</xdr:row>
      <xdr:rowOff>3048000</xdr:rowOff>
    </xdr:from>
    <xdr:to>
      <xdr:col>22</xdr:col>
      <xdr:colOff>123825</xdr:colOff>
      <xdr:row>74</xdr:row>
      <xdr:rowOff>3724275</xdr:rowOff>
    </xdr:to>
    <xdr:sp>
      <xdr:nvSpPr>
        <xdr:cNvPr id="21" name="正方形/長方形 22"/>
        <xdr:cNvSpPr>
          <a:spLocks/>
        </xdr:cNvSpPr>
      </xdr:nvSpPr>
      <xdr:spPr>
        <a:xfrm>
          <a:off x="1943100" y="37080825"/>
          <a:ext cx="200977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50" b="0" i="0" u="none" baseline="0">
              <a:solidFill>
                <a:srgbClr val="000000"/>
              </a:solidFill>
            </a:rPr>
            <a:t>J.(</a:t>
          </a:r>
          <a:r>
            <a:rPr lang="en-US" cap="none" sz="950" b="0" i="0" u="none" baseline="0">
              <a:solidFill>
                <a:srgbClr val="000000"/>
              </a:solidFill>
              <a:latin typeface="ＭＳ Ｐゴシック"/>
              <a:ea typeface="ＭＳ Ｐゴシック"/>
              <a:cs typeface="ＭＳ Ｐゴシック"/>
            </a:rPr>
            <a:t>株</a:t>
          </a:r>
          <a:r>
            <a:rPr lang="en-US" cap="none" sz="950" b="0" i="0" u="none" baseline="0">
              <a:solidFill>
                <a:srgbClr val="000000"/>
              </a:solidFill>
            </a:rPr>
            <a:t>)</a:t>
          </a:r>
          <a:r>
            <a:rPr lang="en-US" cap="none" sz="950" b="0" i="0" u="none" baseline="0">
              <a:solidFill>
                <a:srgbClr val="000000"/>
              </a:solidFill>
              <a:latin typeface="ＭＳ Ｐゴシック"/>
              <a:ea typeface="ＭＳ Ｐゴシック"/>
              <a:cs typeface="ＭＳ Ｐゴシック"/>
            </a:rPr>
            <a:t>環境アセスメントセンター北信越支店</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27</xdr:col>
      <xdr:colOff>85725</xdr:colOff>
      <xdr:row>73</xdr:row>
      <xdr:rowOff>266700</xdr:rowOff>
    </xdr:from>
    <xdr:to>
      <xdr:col>36</xdr:col>
      <xdr:colOff>57150</xdr:colOff>
      <xdr:row>73</xdr:row>
      <xdr:rowOff>819150</xdr:rowOff>
    </xdr:to>
    <xdr:sp>
      <xdr:nvSpPr>
        <xdr:cNvPr id="22" name="正方形/長方形 23"/>
        <xdr:cNvSpPr>
          <a:spLocks/>
        </xdr:cNvSpPr>
      </xdr:nvSpPr>
      <xdr:spPr>
        <a:xfrm>
          <a:off x="4848225" y="29403675"/>
          <a:ext cx="167640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オーエムシ－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11</xdr:col>
      <xdr:colOff>28575</xdr:colOff>
      <xdr:row>73</xdr:row>
      <xdr:rowOff>4610100</xdr:rowOff>
    </xdr:from>
    <xdr:to>
      <xdr:col>22</xdr:col>
      <xdr:colOff>9525</xdr:colOff>
      <xdr:row>74</xdr:row>
      <xdr:rowOff>276225</xdr:rowOff>
    </xdr:to>
    <xdr:sp>
      <xdr:nvSpPr>
        <xdr:cNvPr id="23" name="正方形/長方形 24"/>
        <xdr:cNvSpPr>
          <a:spLocks/>
        </xdr:cNvSpPr>
      </xdr:nvSpPr>
      <xdr:spPr>
        <a:xfrm>
          <a:off x="1971675" y="33747075"/>
          <a:ext cx="1866900"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オフィスアルマ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10</xdr:col>
      <xdr:colOff>152400</xdr:colOff>
      <xdr:row>74</xdr:row>
      <xdr:rowOff>552450</xdr:rowOff>
    </xdr:from>
    <xdr:to>
      <xdr:col>21</xdr:col>
      <xdr:colOff>142875</xdr:colOff>
      <xdr:row>74</xdr:row>
      <xdr:rowOff>1123950</xdr:rowOff>
    </xdr:to>
    <xdr:sp>
      <xdr:nvSpPr>
        <xdr:cNvPr id="24" name="正方形/長方形 25"/>
        <xdr:cNvSpPr>
          <a:spLocks/>
        </xdr:cNvSpPr>
      </xdr:nvSpPr>
      <xdr:spPr>
        <a:xfrm>
          <a:off x="1924050" y="34585275"/>
          <a:ext cx="18764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さっぽろ自然調査館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9525</xdr:colOff>
      <xdr:row>75</xdr:row>
      <xdr:rowOff>1190625</xdr:rowOff>
    </xdr:from>
    <xdr:to>
      <xdr:col>22</xdr:col>
      <xdr:colOff>104775</xdr:colOff>
      <xdr:row>75</xdr:row>
      <xdr:rowOff>1981200</xdr:rowOff>
    </xdr:to>
    <xdr:sp>
      <xdr:nvSpPr>
        <xdr:cNvPr id="25" name="正方形/長方形 27"/>
        <xdr:cNvSpPr>
          <a:spLocks/>
        </xdr:cNvSpPr>
      </xdr:nvSpPr>
      <xdr:spPr>
        <a:xfrm>
          <a:off x="1952625" y="39652575"/>
          <a:ext cx="1981200" cy="7905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50" b="0" i="0" u="none" baseline="0">
              <a:solidFill>
                <a:srgbClr val="000000"/>
              </a:solidFill>
            </a:rPr>
            <a:t>M.(</a:t>
          </a:r>
          <a:r>
            <a:rPr lang="en-US" cap="none" sz="950" b="0" i="0" u="none" baseline="0">
              <a:solidFill>
                <a:srgbClr val="000000"/>
              </a:solidFill>
              <a:latin typeface="ＭＳ Ｐゴシック"/>
              <a:ea typeface="ＭＳ Ｐゴシック"/>
              <a:cs typeface="ＭＳ Ｐゴシック"/>
            </a:rPr>
            <a:t>株</a:t>
          </a:r>
          <a:r>
            <a:rPr lang="en-US" cap="none" sz="950" b="0" i="0" u="none" baseline="0">
              <a:solidFill>
                <a:srgbClr val="000000"/>
              </a:solidFill>
            </a:rPr>
            <a:t>)</a:t>
          </a:r>
          <a:r>
            <a:rPr lang="en-US" cap="none" sz="950" b="0" i="0" u="none" baseline="0">
              <a:solidFill>
                <a:srgbClr val="000000"/>
              </a:solidFill>
              <a:latin typeface="ＭＳ Ｐゴシック"/>
              <a:ea typeface="ＭＳ Ｐゴシック"/>
              <a:cs typeface="ＭＳ Ｐゴシック"/>
            </a:rPr>
            <a:t>環境アセスメントセンター</a:t>
          </a:r>
          <a:r>
            <a:rPr lang="en-US" cap="none" sz="95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北信越支店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66675</xdr:colOff>
      <xdr:row>74</xdr:row>
      <xdr:rowOff>2781300</xdr:rowOff>
    </xdr:from>
    <xdr:to>
      <xdr:col>50</xdr:col>
      <xdr:colOff>133350</xdr:colOff>
      <xdr:row>74</xdr:row>
      <xdr:rowOff>3352800</xdr:rowOff>
    </xdr:to>
    <xdr:sp>
      <xdr:nvSpPr>
        <xdr:cNvPr id="26" name="正方形/長方形 28"/>
        <xdr:cNvSpPr>
          <a:spLocks/>
        </xdr:cNvSpPr>
      </xdr:nvSpPr>
      <xdr:spPr>
        <a:xfrm>
          <a:off x="7334250" y="36814125"/>
          <a:ext cx="21431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R.</a:t>
          </a:r>
          <a:r>
            <a:rPr lang="en-US" cap="none" sz="1100" b="0" i="0" u="none" baseline="0">
              <a:solidFill>
                <a:srgbClr val="000000"/>
              </a:solidFill>
              <a:latin typeface="ＭＳ Ｐゴシック"/>
              <a:ea typeface="ＭＳ Ｐゴシック"/>
              <a:cs typeface="ＭＳ Ｐゴシック"/>
            </a:rPr>
            <a:t>東和環境科学</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０．９６百万円</a:t>
          </a:r>
        </a:p>
      </xdr:txBody>
    </xdr:sp>
    <xdr:clientData/>
  </xdr:twoCellAnchor>
  <xdr:twoCellAnchor>
    <xdr:from>
      <xdr:col>27</xdr:col>
      <xdr:colOff>66675</xdr:colOff>
      <xdr:row>73</xdr:row>
      <xdr:rowOff>1362075</xdr:rowOff>
    </xdr:from>
    <xdr:to>
      <xdr:col>36</xdr:col>
      <xdr:colOff>114300</xdr:colOff>
      <xdr:row>73</xdr:row>
      <xdr:rowOff>2124075</xdr:rowOff>
    </xdr:to>
    <xdr:sp>
      <xdr:nvSpPr>
        <xdr:cNvPr id="27" name="正方形/長方形 29"/>
        <xdr:cNvSpPr>
          <a:spLocks/>
        </xdr:cNvSpPr>
      </xdr:nvSpPr>
      <xdr:spPr>
        <a:xfrm>
          <a:off x="4829175" y="30499050"/>
          <a:ext cx="175260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環境情報普及センタ－</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27</xdr:col>
      <xdr:colOff>38100</xdr:colOff>
      <xdr:row>73</xdr:row>
      <xdr:rowOff>57150</xdr:rowOff>
    </xdr:from>
    <xdr:to>
      <xdr:col>34</xdr:col>
      <xdr:colOff>66675</xdr:colOff>
      <xdr:row>73</xdr:row>
      <xdr:rowOff>342900</xdr:rowOff>
    </xdr:to>
    <xdr:sp>
      <xdr:nvSpPr>
        <xdr:cNvPr id="28" name="テキスト ボックス 30"/>
        <xdr:cNvSpPr txBox="1">
          <a:spLocks noChangeArrowheads="1"/>
        </xdr:cNvSpPr>
      </xdr:nvSpPr>
      <xdr:spPr>
        <a:xfrm>
          <a:off x="4800600" y="29194125"/>
          <a:ext cx="12668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27</xdr:col>
      <xdr:colOff>28575</xdr:colOff>
      <xdr:row>73</xdr:row>
      <xdr:rowOff>1123950</xdr:rowOff>
    </xdr:from>
    <xdr:to>
      <xdr:col>34</xdr:col>
      <xdr:colOff>57150</xdr:colOff>
      <xdr:row>73</xdr:row>
      <xdr:rowOff>1419225</xdr:rowOff>
    </xdr:to>
    <xdr:sp>
      <xdr:nvSpPr>
        <xdr:cNvPr id="29" name="テキスト ボックス 31"/>
        <xdr:cNvSpPr txBox="1">
          <a:spLocks noChangeArrowheads="1"/>
        </xdr:cNvSpPr>
      </xdr:nvSpPr>
      <xdr:spPr>
        <a:xfrm>
          <a:off x="4791075" y="30260925"/>
          <a:ext cx="12668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7</xdr:col>
      <xdr:colOff>114300</xdr:colOff>
      <xdr:row>73</xdr:row>
      <xdr:rowOff>800100</xdr:rowOff>
    </xdr:from>
    <xdr:to>
      <xdr:col>26</xdr:col>
      <xdr:colOff>57150</xdr:colOff>
      <xdr:row>73</xdr:row>
      <xdr:rowOff>2295525</xdr:rowOff>
    </xdr:to>
    <xdr:sp>
      <xdr:nvSpPr>
        <xdr:cNvPr id="30" name="大かっこ 32"/>
        <xdr:cNvSpPr>
          <a:spLocks/>
        </xdr:cNvSpPr>
      </xdr:nvSpPr>
      <xdr:spPr>
        <a:xfrm>
          <a:off x="1371600" y="29937075"/>
          <a:ext cx="3238500" cy="1495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自然再生推進法に基づく自然再生協議会の設立や技術的課題の解決</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地域における自然再生関連調査・検討及び専門家等による支援体制の整備</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自然再生に関する情報収集・提供</a:t>
          </a:r>
          <a:r>
            <a:rPr lang="en-US" cap="none" sz="1050" b="0" i="0" u="none" baseline="0">
              <a:solidFill>
                <a:srgbClr val="000000"/>
              </a:solidFill>
              <a:latin typeface="ＭＳ Ｐゴシック"/>
              <a:ea typeface="ＭＳ Ｐゴシック"/>
              <a:cs typeface="ＭＳ Ｐゴシック"/>
            </a:rPr>
            <a:t>の支援を行い、地域での自然再生の取組を促進することにより、自然共生型社会の実現を図る。</a:t>
          </a:r>
        </a:p>
      </xdr:txBody>
    </xdr:sp>
    <xdr:clientData/>
  </xdr:twoCellAnchor>
  <xdr:twoCellAnchor>
    <xdr:from>
      <xdr:col>36</xdr:col>
      <xdr:colOff>114300</xdr:colOff>
      <xdr:row>73</xdr:row>
      <xdr:rowOff>76200</xdr:rowOff>
    </xdr:from>
    <xdr:to>
      <xdr:col>50</xdr:col>
      <xdr:colOff>114300</xdr:colOff>
      <xdr:row>73</xdr:row>
      <xdr:rowOff>1104900</xdr:rowOff>
    </xdr:to>
    <xdr:sp>
      <xdr:nvSpPr>
        <xdr:cNvPr id="31" name="大かっこ 33"/>
        <xdr:cNvSpPr>
          <a:spLocks/>
        </xdr:cNvSpPr>
      </xdr:nvSpPr>
      <xdr:spPr>
        <a:xfrm>
          <a:off x="6581775" y="29213175"/>
          <a:ext cx="2876550" cy="1028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自然再生専門家会議委員の技術指導や先進的な自然再生協議会構成員等を交えたワークショップ等の開催による地域の取組についての情報交換。</a:t>
          </a:r>
        </a:p>
      </xdr:txBody>
    </xdr:sp>
    <xdr:clientData/>
  </xdr:twoCellAnchor>
  <xdr:twoCellAnchor>
    <xdr:from>
      <xdr:col>36</xdr:col>
      <xdr:colOff>142875</xdr:colOff>
      <xdr:row>73</xdr:row>
      <xdr:rowOff>1123950</xdr:rowOff>
    </xdr:from>
    <xdr:to>
      <xdr:col>50</xdr:col>
      <xdr:colOff>142875</xdr:colOff>
      <xdr:row>73</xdr:row>
      <xdr:rowOff>2314575</xdr:rowOff>
    </xdr:to>
    <xdr:sp>
      <xdr:nvSpPr>
        <xdr:cNvPr id="32" name="大かっこ 34"/>
        <xdr:cNvSpPr>
          <a:spLocks/>
        </xdr:cNvSpPr>
      </xdr:nvSpPr>
      <xdr:spPr>
        <a:xfrm>
          <a:off x="6610350" y="30260925"/>
          <a:ext cx="2876550"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各地域で行われている自然再生の概要と進捗状況等を収集するとともに公表資料の作成等を行い、</a:t>
          </a:r>
          <a:r>
            <a:rPr lang="en-US" cap="none" sz="1100" b="0" i="0" u="none" baseline="0">
              <a:solidFill>
                <a:srgbClr val="000000"/>
              </a:solidFill>
              <a:latin typeface="ＭＳ Ｐゴシック"/>
              <a:ea typeface="ＭＳ Ｐゴシック"/>
              <a:cs typeface="ＭＳ Ｐゴシック"/>
            </a:rPr>
            <a:t>紹介するホームページ等の作成、運用。</a:t>
          </a:r>
        </a:p>
      </xdr:txBody>
    </xdr:sp>
    <xdr:clientData/>
  </xdr:twoCellAnchor>
  <xdr:twoCellAnchor>
    <xdr:from>
      <xdr:col>21</xdr:col>
      <xdr:colOff>104775</xdr:colOff>
      <xdr:row>73</xdr:row>
      <xdr:rowOff>552450</xdr:rowOff>
    </xdr:from>
    <xdr:to>
      <xdr:col>27</xdr:col>
      <xdr:colOff>85725</xdr:colOff>
      <xdr:row>73</xdr:row>
      <xdr:rowOff>552450</xdr:rowOff>
    </xdr:to>
    <xdr:sp>
      <xdr:nvSpPr>
        <xdr:cNvPr id="33" name="直線コネクタ 36"/>
        <xdr:cNvSpPr>
          <a:spLocks/>
        </xdr:cNvSpPr>
      </xdr:nvSpPr>
      <xdr:spPr>
        <a:xfrm flipV="1">
          <a:off x="3762375" y="29689425"/>
          <a:ext cx="1085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73</xdr:row>
      <xdr:rowOff>552450</xdr:rowOff>
    </xdr:from>
    <xdr:to>
      <xdr:col>26</xdr:col>
      <xdr:colOff>123825</xdr:colOff>
      <xdr:row>73</xdr:row>
      <xdr:rowOff>2352675</xdr:rowOff>
    </xdr:to>
    <xdr:sp>
      <xdr:nvSpPr>
        <xdr:cNvPr id="34" name="直線コネクタ 41"/>
        <xdr:cNvSpPr>
          <a:spLocks/>
        </xdr:cNvSpPr>
      </xdr:nvSpPr>
      <xdr:spPr>
        <a:xfrm rot="16200000" flipH="1">
          <a:off x="4676775" y="29689425"/>
          <a:ext cx="0" cy="1800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73</xdr:row>
      <xdr:rowOff>2352675</xdr:rowOff>
    </xdr:from>
    <xdr:to>
      <xdr:col>43</xdr:col>
      <xdr:colOff>38100</xdr:colOff>
      <xdr:row>73</xdr:row>
      <xdr:rowOff>2352675</xdr:rowOff>
    </xdr:to>
    <xdr:sp>
      <xdr:nvSpPr>
        <xdr:cNvPr id="35" name="直線コネクタ 44"/>
        <xdr:cNvSpPr>
          <a:spLocks/>
        </xdr:cNvSpPr>
      </xdr:nvSpPr>
      <xdr:spPr>
        <a:xfrm flipV="1">
          <a:off x="1419225" y="31489650"/>
          <a:ext cx="6486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73</xdr:row>
      <xdr:rowOff>2352675</xdr:rowOff>
    </xdr:from>
    <xdr:to>
      <xdr:col>14</xdr:col>
      <xdr:colOff>66675</xdr:colOff>
      <xdr:row>73</xdr:row>
      <xdr:rowOff>2562225</xdr:rowOff>
    </xdr:to>
    <xdr:sp>
      <xdr:nvSpPr>
        <xdr:cNvPr id="36" name="直線コネクタ 46"/>
        <xdr:cNvSpPr>
          <a:spLocks/>
        </xdr:cNvSpPr>
      </xdr:nvSpPr>
      <xdr:spPr>
        <a:xfrm rot="5400000">
          <a:off x="2524125" y="31489650"/>
          <a:ext cx="0" cy="20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73</xdr:row>
      <xdr:rowOff>2352675</xdr:rowOff>
    </xdr:from>
    <xdr:to>
      <xdr:col>29</xdr:col>
      <xdr:colOff>57150</xdr:colOff>
      <xdr:row>73</xdr:row>
      <xdr:rowOff>2562225</xdr:rowOff>
    </xdr:to>
    <xdr:sp>
      <xdr:nvSpPr>
        <xdr:cNvPr id="37" name="直線コネクタ 49"/>
        <xdr:cNvSpPr>
          <a:spLocks/>
        </xdr:cNvSpPr>
      </xdr:nvSpPr>
      <xdr:spPr>
        <a:xfrm rot="5400000">
          <a:off x="5200650" y="31489650"/>
          <a:ext cx="0" cy="20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73</xdr:row>
      <xdr:rowOff>2352675</xdr:rowOff>
    </xdr:from>
    <xdr:to>
      <xdr:col>43</xdr:col>
      <xdr:colOff>47625</xdr:colOff>
      <xdr:row>73</xdr:row>
      <xdr:rowOff>2600325</xdr:rowOff>
    </xdr:to>
    <xdr:sp>
      <xdr:nvSpPr>
        <xdr:cNvPr id="38" name="直線コネクタ 50"/>
        <xdr:cNvSpPr>
          <a:spLocks/>
        </xdr:cNvSpPr>
      </xdr:nvSpPr>
      <xdr:spPr>
        <a:xfrm rot="5400000">
          <a:off x="7915275" y="31489650"/>
          <a:ext cx="0" cy="247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73</xdr:row>
      <xdr:rowOff>2371725</xdr:rowOff>
    </xdr:from>
    <xdr:to>
      <xdr:col>7</xdr:col>
      <xdr:colOff>161925</xdr:colOff>
      <xdr:row>75</xdr:row>
      <xdr:rowOff>2390775</xdr:rowOff>
    </xdr:to>
    <xdr:sp>
      <xdr:nvSpPr>
        <xdr:cNvPr id="39" name="直線コネクタ 54"/>
        <xdr:cNvSpPr>
          <a:spLocks/>
        </xdr:cNvSpPr>
      </xdr:nvSpPr>
      <xdr:spPr>
        <a:xfrm rot="16200000" flipH="1">
          <a:off x="1419225" y="31508700"/>
          <a:ext cx="0" cy="9344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73</xdr:row>
      <xdr:rowOff>3152775</xdr:rowOff>
    </xdr:from>
    <xdr:to>
      <xdr:col>23</xdr:col>
      <xdr:colOff>152400</xdr:colOff>
      <xdr:row>73</xdr:row>
      <xdr:rowOff>4419600</xdr:rowOff>
    </xdr:to>
    <xdr:sp>
      <xdr:nvSpPr>
        <xdr:cNvPr id="40" name="大かっこ 55"/>
        <xdr:cNvSpPr>
          <a:spLocks/>
        </xdr:cNvSpPr>
      </xdr:nvSpPr>
      <xdr:spPr>
        <a:xfrm>
          <a:off x="1828800" y="32289750"/>
          <a:ext cx="2324100" cy="12668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再生試験地に関するデータ整理及びモニタリング手法の検討や地域住民を対象とした学習会等の開催等による、自然再生関連調査・検討の支援等。</a:t>
          </a:r>
        </a:p>
      </xdr:txBody>
    </xdr:sp>
    <xdr:clientData/>
  </xdr:twoCellAnchor>
  <xdr:twoCellAnchor>
    <xdr:from>
      <xdr:col>9</xdr:col>
      <xdr:colOff>114300</xdr:colOff>
      <xdr:row>73</xdr:row>
      <xdr:rowOff>3114675</xdr:rowOff>
    </xdr:from>
    <xdr:to>
      <xdr:col>9</xdr:col>
      <xdr:colOff>114300</xdr:colOff>
      <xdr:row>74</xdr:row>
      <xdr:rowOff>866775</xdr:rowOff>
    </xdr:to>
    <xdr:sp>
      <xdr:nvSpPr>
        <xdr:cNvPr id="41" name="直線コネクタ 58"/>
        <xdr:cNvSpPr>
          <a:spLocks/>
        </xdr:cNvSpPr>
      </xdr:nvSpPr>
      <xdr:spPr>
        <a:xfrm rot="16200000" flipH="1">
          <a:off x="1714500" y="32251650"/>
          <a:ext cx="0" cy="2647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74</xdr:row>
      <xdr:rowOff>3600450</xdr:rowOff>
    </xdr:from>
    <xdr:to>
      <xdr:col>50</xdr:col>
      <xdr:colOff>142875</xdr:colOff>
      <xdr:row>74</xdr:row>
      <xdr:rowOff>4171950</xdr:rowOff>
    </xdr:to>
    <xdr:sp>
      <xdr:nvSpPr>
        <xdr:cNvPr id="42" name="正方形/長方形 60"/>
        <xdr:cNvSpPr>
          <a:spLocks/>
        </xdr:cNvSpPr>
      </xdr:nvSpPr>
      <xdr:spPr>
        <a:xfrm>
          <a:off x="7334250" y="37633275"/>
          <a:ext cx="2152650"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S.NP</a:t>
          </a:r>
          <a:r>
            <a:rPr lang="en-US" cap="none" sz="1100" b="0" i="0" u="none" baseline="0">
              <a:solidFill>
                <a:srgbClr val="000000"/>
              </a:solidFill>
            </a:rPr>
            <a:t>O</a:t>
          </a:r>
          <a:r>
            <a:rPr lang="en-US" cap="none" sz="1100" b="0" i="0" u="none" baseline="0">
              <a:solidFill>
                <a:srgbClr val="000000"/>
              </a:solidFill>
              <a:latin typeface="ＭＳ Ｐゴシック"/>
              <a:ea typeface="ＭＳ Ｐゴシック"/>
              <a:cs typeface="ＭＳ Ｐゴシック"/>
            </a:rPr>
            <a:t>法人自然再生センター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9</xdr:col>
      <xdr:colOff>133350</xdr:colOff>
      <xdr:row>73</xdr:row>
      <xdr:rowOff>4895850</xdr:rowOff>
    </xdr:from>
    <xdr:to>
      <xdr:col>11</xdr:col>
      <xdr:colOff>28575</xdr:colOff>
      <xdr:row>73</xdr:row>
      <xdr:rowOff>4895850</xdr:rowOff>
    </xdr:to>
    <xdr:sp>
      <xdr:nvSpPr>
        <xdr:cNvPr id="43" name="直線コネクタ 63"/>
        <xdr:cNvSpPr>
          <a:spLocks/>
        </xdr:cNvSpPr>
      </xdr:nvSpPr>
      <xdr:spPr>
        <a:xfrm flipV="1">
          <a:off x="1733550" y="34032825"/>
          <a:ext cx="23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74</xdr:row>
      <xdr:rowOff>866775</xdr:rowOff>
    </xdr:from>
    <xdr:to>
      <xdr:col>11</xdr:col>
      <xdr:colOff>9525</xdr:colOff>
      <xdr:row>74</xdr:row>
      <xdr:rowOff>866775</xdr:rowOff>
    </xdr:to>
    <xdr:sp>
      <xdr:nvSpPr>
        <xdr:cNvPr id="44" name="直線コネクタ 65"/>
        <xdr:cNvSpPr>
          <a:spLocks/>
        </xdr:cNvSpPr>
      </xdr:nvSpPr>
      <xdr:spPr>
        <a:xfrm flipV="1">
          <a:off x="1714500" y="34899600"/>
          <a:ext cx="23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74</xdr:row>
      <xdr:rowOff>3067050</xdr:rowOff>
    </xdr:from>
    <xdr:to>
      <xdr:col>40</xdr:col>
      <xdr:colOff>66675</xdr:colOff>
      <xdr:row>74</xdr:row>
      <xdr:rowOff>3067050</xdr:rowOff>
    </xdr:to>
    <xdr:sp>
      <xdr:nvSpPr>
        <xdr:cNvPr id="45" name="直線コネクタ 67"/>
        <xdr:cNvSpPr>
          <a:spLocks/>
        </xdr:cNvSpPr>
      </xdr:nvSpPr>
      <xdr:spPr>
        <a:xfrm>
          <a:off x="7181850" y="370998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74</xdr:row>
      <xdr:rowOff>3895725</xdr:rowOff>
    </xdr:from>
    <xdr:to>
      <xdr:col>40</xdr:col>
      <xdr:colOff>85725</xdr:colOff>
      <xdr:row>74</xdr:row>
      <xdr:rowOff>3895725</xdr:rowOff>
    </xdr:to>
    <xdr:sp>
      <xdr:nvSpPr>
        <xdr:cNvPr id="46" name="直線コネクタ 69"/>
        <xdr:cNvSpPr>
          <a:spLocks/>
        </xdr:cNvSpPr>
      </xdr:nvSpPr>
      <xdr:spPr>
        <a:xfrm flipV="1">
          <a:off x="7181850" y="37928550"/>
          <a:ext cx="1714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73</xdr:row>
      <xdr:rowOff>4381500</xdr:rowOff>
    </xdr:from>
    <xdr:to>
      <xdr:col>18</xdr:col>
      <xdr:colOff>9525</xdr:colOff>
      <xdr:row>73</xdr:row>
      <xdr:rowOff>4686300</xdr:rowOff>
    </xdr:to>
    <xdr:sp>
      <xdr:nvSpPr>
        <xdr:cNvPr id="47" name="テキスト ボックス 70"/>
        <xdr:cNvSpPr txBox="1">
          <a:spLocks noChangeArrowheads="1"/>
        </xdr:cNvSpPr>
      </xdr:nvSpPr>
      <xdr:spPr>
        <a:xfrm>
          <a:off x="1885950" y="33518475"/>
          <a:ext cx="1266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10</xdr:col>
      <xdr:colOff>133350</xdr:colOff>
      <xdr:row>74</xdr:row>
      <xdr:rowOff>333375</xdr:rowOff>
    </xdr:from>
    <xdr:to>
      <xdr:col>18</xdr:col>
      <xdr:colOff>19050</xdr:colOff>
      <xdr:row>74</xdr:row>
      <xdr:rowOff>619125</xdr:rowOff>
    </xdr:to>
    <xdr:sp>
      <xdr:nvSpPr>
        <xdr:cNvPr id="48" name="テキスト ボックス 71"/>
        <xdr:cNvSpPr txBox="1">
          <a:spLocks noChangeArrowheads="1"/>
        </xdr:cNvSpPr>
      </xdr:nvSpPr>
      <xdr:spPr>
        <a:xfrm>
          <a:off x="1905000" y="34366200"/>
          <a:ext cx="12573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25</xdr:col>
      <xdr:colOff>133350</xdr:colOff>
      <xdr:row>73</xdr:row>
      <xdr:rowOff>4457700</xdr:rowOff>
    </xdr:from>
    <xdr:to>
      <xdr:col>32</xdr:col>
      <xdr:colOff>85725</xdr:colOff>
      <xdr:row>73</xdr:row>
      <xdr:rowOff>4762500</xdr:rowOff>
    </xdr:to>
    <xdr:sp>
      <xdr:nvSpPr>
        <xdr:cNvPr id="49" name="テキスト ボックス 72"/>
        <xdr:cNvSpPr txBox="1">
          <a:spLocks noChangeArrowheads="1"/>
        </xdr:cNvSpPr>
      </xdr:nvSpPr>
      <xdr:spPr>
        <a:xfrm>
          <a:off x="4476750" y="33594675"/>
          <a:ext cx="1266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76200</xdr:colOff>
      <xdr:row>74</xdr:row>
      <xdr:rowOff>1352550</xdr:rowOff>
    </xdr:from>
    <xdr:to>
      <xdr:col>32</xdr:col>
      <xdr:colOff>28575</xdr:colOff>
      <xdr:row>74</xdr:row>
      <xdr:rowOff>1647825</xdr:rowOff>
    </xdr:to>
    <xdr:sp>
      <xdr:nvSpPr>
        <xdr:cNvPr id="50" name="テキスト ボックス 73"/>
        <xdr:cNvSpPr txBox="1">
          <a:spLocks noChangeArrowheads="1"/>
        </xdr:cNvSpPr>
      </xdr:nvSpPr>
      <xdr:spPr>
        <a:xfrm>
          <a:off x="4419600" y="35385375"/>
          <a:ext cx="12668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123825</xdr:colOff>
      <xdr:row>73</xdr:row>
      <xdr:rowOff>3190875</xdr:rowOff>
    </xdr:from>
    <xdr:to>
      <xdr:col>37</xdr:col>
      <xdr:colOff>104775</xdr:colOff>
      <xdr:row>73</xdr:row>
      <xdr:rowOff>4495800</xdr:rowOff>
    </xdr:to>
    <xdr:sp>
      <xdr:nvSpPr>
        <xdr:cNvPr id="51" name="大かっこ 84"/>
        <xdr:cNvSpPr>
          <a:spLocks/>
        </xdr:cNvSpPr>
      </xdr:nvSpPr>
      <xdr:spPr>
        <a:xfrm>
          <a:off x="4467225" y="32327850"/>
          <a:ext cx="2305050" cy="13049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環境教育・市民参加の状況等のアンケート調査や地域の各主体に期待される活動・取組等の検討等による、自然再生関連調査・検討の支援等。</a:t>
          </a:r>
        </a:p>
      </xdr:txBody>
    </xdr:sp>
    <xdr:clientData/>
  </xdr:twoCellAnchor>
  <xdr:twoCellAnchor>
    <xdr:from>
      <xdr:col>38</xdr:col>
      <xdr:colOff>190500</xdr:colOff>
      <xdr:row>73</xdr:row>
      <xdr:rowOff>3190875</xdr:rowOff>
    </xdr:from>
    <xdr:to>
      <xdr:col>50</xdr:col>
      <xdr:colOff>95250</xdr:colOff>
      <xdr:row>73</xdr:row>
      <xdr:rowOff>4343400</xdr:rowOff>
    </xdr:to>
    <xdr:sp>
      <xdr:nvSpPr>
        <xdr:cNvPr id="52" name="大かっこ 85"/>
        <xdr:cNvSpPr>
          <a:spLocks/>
        </xdr:cNvSpPr>
      </xdr:nvSpPr>
      <xdr:spPr>
        <a:xfrm>
          <a:off x="7058025" y="32327850"/>
          <a:ext cx="2381250"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自然再生専門家によるワークショップやシンポジウムの開催等による、地域における自然再生に対する専門家等による支援。</a:t>
          </a:r>
        </a:p>
      </xdr:txBody>
    </xdr:sp>
    <xdr:clientData/>
  </xdr:twoCellAnchor>
  <xdr:twoCellAnchor>
    <xdr:from>
      <xdr:col>26</xdr:col>
      <xdr:colOff>142875</xdr:colOff>
      <xdr:row>73</xdr:row>
      <xdr:rowOff>1743075</xdr:rowOff>
    </xdr:from>
    <xdr:to>
      <xdr:col>27</xdr:col>
      <xdr:colOff>66675</xdr:colOff>
      <xdr:row>73</xdr:row>
      <xdr:rowOff>1743075</xdr:rowOff>
    </xdr:to>
    <xdr:sp>
      <xdr:nvSpPr>
        <xdr:cNvPr id="53" name="直線コネクタ 89"/>
        <xdr:cNvSpPr>
          <a:spLocks/>
        </xdr:cNvSpPr>
      </xdr:nvSpPr>
      <xdr:spPr>
        <a:xfrm rot="10800000">
          <a:off x="4695825" y="30880050"/>
          <a:ext cx="133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74</xdr:row>
      <xdr:rowOff>400050</xdr:rowOff>
    </xdr:from>
    <xdr:to>
      <xdr:col>32</xdr:col>
      <xdr:colOff>114300</xdr:colOff>
      <xdr:row>74</xdr:row>
      <xdr:rowOff>695325</xdr:rowOff>
    </xdr:to>
    <xdr:sp>
      <xdr:nvSpPr>
        <xdr:cNvPr id="54" name="テキスト ボックス 90"/>
        <xdr:cNvSpPr txBox="1">
          <a:spLocks noChangeArrowheads="1"/>
        </xdr:cNvSpPr>
      </xdr:nvSpPr>
      <xdr:spPr>
        <a:xfrm>
          <a:off x="4495800" y="34432875"/>
          <a:ext cx="12763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104775</xdr:colOff>
      <xdr:row>74</xdr:row>
      <xdr:rowOff>2266950</xdr:rowOff>
    </xdr:from>
    <xdr:to>
      <xdr:col>32</xdr:col>
      <xdr:colOff>57150</xdr:colOff>
      <xdr:row>74</xdr:row>
      <xdr:rowOff>2562225</xdr:rowOff>
    </xdr:to>
    <xdr:sp>
      <xdr:nvSpPr>
        <xdr:cNvPr id="55" name="テキスト ボックス 91"/>
        <xdr:cNvSpPr txBox="1">
          <a:spLocks noChangeArrowheads="1"/>
        </xdr:cNvSpPr>
      </xdr:nvSpPr>
      <xdr:spPr>
        <a:xfrm>
          <a:off x="4448175" y="36299775"/>
          <a:ext cx="12668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28575</xdr:colOff>
      <xdr:row>73</xdr:row>
      <xdr:rowOff>3095625</xdr:rowOff>
    </xdr:from>
    <xdr:to>
      <xdr:col>25</xdr:col>
      <xdr:colOff>28575</xdr:colOff>
      <xdr:row>74</xdr:row>
      <xdr:rowOff>2771775</xdr:rowOff>
    </xdr:to>
    <xdr:sp>
      <xdr:nvSpPr>
        <xdr:cNvPr id="56" name="直線コネクタ 93"/>
        <xdr:cNvSpPr>
          <a:spLocks/>
        </xdr:cNvSpPr>
      </xdr:nvSpPr>
      <xdr:spPr>
        <a:xfrm rot="5400000">
          <a:off x="4371975" y="32232600"/>
          <a:ext cx="0" cy="4572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74</xdr:row>
      <xdr:rowOff>66675</xdr:rowOff>
    </xdr:from>
    <xdr:to>
      <xdr:col>26</xdr:col>
      <xdr:colOff>9525</xdr:colOff>
      <xdr:row>74</xdr:row>
      <xdr:rowOff>66675</xdr:rowOff>
    </xdr:to>
    <xdr:sp>
      <xdr:nvSpPr>
        <xdr:cNvPr id="57" name="直線コネクタ 95"/>
        <xdr:cNvSpPr>
          <a:spLocks/>
        </xdr:cNvSpPr>
      </xdr:nvSpPr>
      <xdr:spPr>
        <a:xfrm rot="10800000" flipV="1">
          <a:off x="4352925" y="34099500"/>
          <a:ext cx="209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74</xdr:row>
      <xdr:rowOff>1000125</xdr:rowOff>
    </xdr:from>
    <xdr:to>
      <xdr:col>26</xdr:col>
      <xdr:colOff>19050</xdr:colOff>
      <xdr:row>74</xdr:row>
      <xdr:rowOff>1000125</xdr:rowOff>
    </xdr:to>
    <xdr:sp>
      <xdr:nvSpPr>
        <xdr:cNvPr id="58" name="直線コネクタ 97"/>
        <xdr:cNvSpPr>
          <a:spLocks/>
        </xdr:cNvSpPr>
      </xdr:nvSpPr>
      <xdr:spPr>
        <a:xfrm rot="10800000">
          <a:off x="4362450" y="35032950"/>
          <a:ext cx="209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74</xdr:row>
      <xdr:rowOff>1924050</xdr:rowOff>
    </xdr:from>
    <xdr:to>
      <xdr:col>25</xdr:col>
      <xdr:colOff>200025</xdr:colOff>
      <xdr:row>74</xdr:row>
      <xdr:rowOff>1933575</xdr:rowOff>
    </xdr:to>
    <xdr:sp>
      <xdr:nvSpPr>
        <xdr:cNvPr id="59" name="直線コネクタ 99"/>
        <xdr:cNvSpPr>
          <a:spLocks/>
        </xdr:cNvSpPr>
      </xdr:nvSpPr>
      <xdr:spPr>
        <a:xfrm rot="10800000" flipV="1">
          <a:off x="4362450" y="35956875"/>
          <a:ext cx="18097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74</xdr:row>
      <xdr:rowOff>2771775</xdr:rowOff>
    </xdr:from>
    <xdr:to>
      <xdr:col>25</xdr:col>
      <xdr:colOff>209550</xdr:colOff>
      <xdr:row>74</xdr:row>
      <xdr:rowOff>2771775</xdr:rowOff>
    </xdr:to>
    <xdr:sp>
      <xdr:nvSpPr>
        <xdr:cNvPr id="60" name="直線コネクタ 101"/>
        <xdr:cNvSpPr>
          <a:spLocks/>
        </xdr:cNvSpPr>
      </xdr:nvSpPr>
      <xdr:spPr>
        <a:xfrm>
          <a:off x="4371975" y="36804600"/>
          <a:ext cx="180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73</xdr:row>
      <xdr:rowOff>3152775</xdr:rowOff>
    </xdr:from>
    <xdr:to>
      <xdr:col>38</xdr:col>
      <xdr:colOff>123825</xdr:colOff>
      <xdr:row>74</xdr:row>
      <xdr:rowOff>47625</xdr:rowOff>
    </xdr:to>
    <xdr:sp>
      <xdr:nvSpPr>
        <xdr:cNvPr id="61" name="直線コネクタ 103"/>
        <xdr:cNvSpPr>
          <a:spLocks/>
        </xdr:cNvSpPr>
      </xdr:nvSpPr>
      <xdr:spPr>
        <a:xfrm rot="16200000" flipH="1">
          <a:off x="6991350" y="32289750"/>
          <a:ext cx="0" cy="1790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74</xdr:row>
      <xdr:rowOff>66675</xdr:rowOff>
    </xdr:from>
    <xdr:to>
      <xdr:col>39</xdr:col>
      <xdr:colOff>104775</xdr:colOff>
      <xdr:row>74</xdr:row>
      <xdr:rowOff>66675</xdr:rowOff>
    </xdr:to>
    <xdr:sp>
      <xdr:nvSpPr>
        <xdr:cNvPr id="62" name="直線コネクタ 105"/>
        <xdr:cNvSpPr>
          <a:spLocks/>
        </xdr:cNvSpPr>
      </xdr:nvSpPr>
      <xdr:spPr>
        <a:xfrm rot="10800000" flipV="1">
          <a:off x="6991350" y="34099500"/>
          <a:ext cx="180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74</xdr:row>
      <xdr:rowOff>1866900</xdr:rowOff>
    </xdr:from>
    <xdr:to>
      <xdr:col>23</xdr:col>
      <xdr:colOff>76200</xdr:colOff>
      <xdr:row>74</xdr:row>
      <xdr:rowOff>2857500</xdr:rowOff>
    </xdr:to>
    <xdr:sp>
      <xdr:nvSpPr>
        <xdr:cNvPr id="63" name="大かっこ 106"/>
        <xdr:cNvSpPr>
          <a:spLocks/>
        </xdr:cNvSpPr>
      </xdr:nvSpPr>
      <xdr:spPr>
        <a:xfrm>
          <a:off x="1838325" y="35899725"/>
          <a:ext cx="223837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海岸環境調査・検討会や環境教育プログラム伝達講習会等による、</a:t>
          </a:r>
          <a:r>
            <a:rPr lang="en-US" cap="none" sz="1000" b="0" i="0" u="none" baseline="0">
              <a:solidFill>
                <a:srgbClr val="000000"/>
              </a:solidFill>
              <a:latin typeface="ＭＳ Ｐゴシック"/>
              <a:ea typeface="ＭＳ Ｐゴシック"/>
              <a:cs typeface="ＭＳ Ｐゴシック"/>
            </a:rPr>
            <a:t>自然再生協議会の設立や技術的課題の解決</a:t>
          </a:r>
          <a:r>
            <a:rPr lang="en-US" cap="none" sz="1000" b="0" i="0" u="none" baseline="0">
              <a:solidFill>
                <a:srgbClr val="000000"/>
              </a:solidFill>
              <a:latin typeface="ＭＳ Ｐゴシック"/>
              <a:ea typeface="ＭＳ Ｐゴシック"/>
              <a:cs typeface="ＭＳ Ｐゴシック"/>
            </a:rPr>
            <a:t>支援等。</a:t>
          </a:r>
        </a:p>
      </xdr:txBody>
    </xdr:sp>
    <xdr:clientData/>
  </xdr:twoCellAnchor>
  <xdr:twoCellAnchor>
    <xdr:from>
      <xdr:col>39</xdr:col>
      <xdr:colOff>152400</xdr:colOff>
      <xdr:row>74</xdr:row>
      <xdr:rowOff>1352550</xdr:rowOff>
    </xdr:from>
    <xdr:to>
      <xdr:col>50</xdr:col>
      <xdr:colOff>104775</xdr:colOff>
      <xdr:row>74</xdr:row>
      <xdr:rowOff>2590800</xdr:rowOff>
    </xdr:to>
    <xdr:sp>
      <xdr:nvSpPr>
        <xdr:cNvPr id="64" name="大かっこ 108"/>
        <xdr:cNvSpPr>
          <a:spLocks/>
        </xdr:cNvSpPr>
      </xdr:nvSpPr>
      <xdr:spPr>
        <a:xfrm>
          <a:off x="7219950" y="35385375"/>
          <a:ext cx="2228850"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自然再生専門家ネットワークによる学際的検討会、シンポジウムの開催、被覆網管理手法の検討等による、</a:t>
          </a:r>
          <a:r>
            <a:rPr lang="en-US" cap="none" sz="1000" b="0" i="0" u="none" baseline="0">
              <a:solidFill>
                <a:srgbClr val="000000"/>
              </a:solidFill>
              <a:latin typeface="ＭＳ Ｐゴシック"/>
              <a:ea typeface="ＭＳ Ｐゴシック"/>
              <a:cs typeface="ＭＳ Ｐゴシック"/>
            </a:rPr>
            <a:t>自然再生関連調査・検討の支援等。</a:t>
          </a:r>
        </a:p>
      </xdr:txBody>
    </xdr:sp>
    <xdr:clientData/>
  </xdr:twoCellAnchor>
  <xdr:twoCellAnchor>
    <xdr:from>
      <xdr:col>9</xdr:col>
      <xdr:colOff>9525</xdr:colOff>
      <xdr:row>75</xdr:row>
      <xdr:rowOff>2714625</xdr:rowOff>
    </xdr:from>
    <xdr:to>
      <xdr:col>23</xdr:col>
      <xdr:colOff>38100</xdr:colOff>
      <xdr:row>75</xdr:row>
      <xdr:rowOff>3581400</xdr:rowOff>
    </xdr:to>
    <xdr:sp>
      <xdr:nvSpPr>
        <xdr:cNvPr id="65" name="大かっこ 110"/>
        <xdr:cNvSpPr>
          <a:spLocks/>
        </xdr:cNvSpPr>
      </xdr:nvSpPr>
      <xdr:spPr>
        <a:xfrm>
          <a:off x="1609725" y="41176575"/>
          <a:ext cx="2428875"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幕林の概況把握、再生手法の検討調査、検討会の開催等による、</a:t>
          </a:r>
          <a:r>
            <a:rPr lang="en-US" cap="none" sz="1050" b="0" i="0" u="none" baseline="0">
              <a:solidFill>
                <a:srgbClr val="000000"/>
              </a:solidFill>
              <a:latin typeface="ＭＳ Ｐゴシック"/>
              <a:ea typeface="ＭＳ Ｐゴシック"/>
              <a:cs typeface="ＭＳ Ｐゴシック"/>
            </a:rPr>
            <a:t>自然再生関連調査・検討の支援等。</a:t>
          </a:r>
        </a:p>
      </xdr:txBody>
    </xdr:sp>
    <xdr:clientData/>
  </xdr:twoCellAnchor>
  <xdr:twoCellAnchor>
    <xdr:from>
      <xdr:col>37</xdr:col>
      <xdr:colOff>171450</xdr:colOff>
      <xdr:row>73</xdr:row>
      <xdr:rowOff>2352675</xdr:rowOff>
    </xdr:from>
    <xdr:to>
      <xdr:col>37</xdr:col>
      <xdr:colOff>171450</xdr:colOff>
      <xdr:row>74</xdr:row>
      <xdr:rowOff>1076325</xdr:rowOff>
    </xdr:to>
    <xdr:sp>
      <xdr:nvSpPr>
        <xdr:cNvPr id="66" name="直線コネクタ 112"/>
        <xdr:cNvSpPr>
          <a:spLocks/>
        </xdr:cNvSpPr>
      </xdr:nvSpPr>
      <xdr:spPr>
        <a:xfrm rot="16200000" flipH="1">
          <a:off x="6838950" y="31489650"/>
          <a:ext cx="0" cy="3619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95250</xdr:colOff>
      <xdr:row>74</xdr:row>
      <xdr:rowOff>1295400</xdr:rowOff>
    </xdr:from>
    <xdr:to>
      <xdr:col>39</xdr:col>
      <xdr:colOff>95250</xdr:colOff>
      <xdr:row>75</xdr:row>
      <xdr:rowOff>1190625</xdr:rowOff>
    </xdr:to>
    <xdr:sp>
      <xdr:nvSpPr>
        <xdr:cNvPr id="67" name="直線コネクタ 114"/>
        <xdr:cNvSpPr>
          <a:spLocks/>
        </xdr:cNvSpPr>
      </xdr:nvSpPr>
      <xdr:spPr>
        <a:xfrm rot="16200000" flipH="1">
          <a:off x="7162800" y="35328225"/>
          <a:ext cx="0" cy="432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73</xdr:row>
      <xdr:rowOff>2352675</xdr:rowOff>
    </xdr:from>
    <xdr:to>
      <xdr:col>24</xdr:col>
      <xdr:colOff>85725</xdr:colOff>
      <xdr:row>74</xdr:row>
      <xdr:rowOff>3162300</xdr:rowOff>
    </xdr:to>
    <xdr:sp>
      <xdr:nvSpPr>
        <xdr:cNvPr id="68" name="直線コネクタ 116"/>
        <xdr:cNvSpPr>
          <a:spLocks/>
        </xdr:cNvSpPr>
      </xdr:nvSpPr>
      <xdr:spPr>
        <a:xfrm rot="16200000" flipH="1">
          <a:off x="4257675" y="31489650"/>
          <a:ext cx="0" cy="5705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74</xdr:row>
      <xdr:rowOff>2819400</xdr:rowOff>
    </xdr:from>
    <xdr:to>
      <xdr:col>18</xdr:col>
      <xdr:colOff>9525</xdr:colOff>
      <xdr:row>74</xdr:row>
      <xdr:rowOff>3114675</xdr:rowOff>
    </xdr:to>
    <xdr:sp>
      <xdr:nvSpPr>
        <xdr:cNvPr id="69" name="テキスト ボックス 118"/>
        <xdr:cNvSpPr txBox="1">
          <a:spLocks noChangeArrowheads="1"/>
        </xdr:cNvSpPr>
      </xdr:nvSpPr>
      <xdr:spPr>
        <a:xfrm>
          <a:off x="1895475" y="36852225"/>
          <a:ext cx="12573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17</xdr:col>
      <xdr:colOff>57150</xdr:colOff>
      <xdr:row>74</xdr:row>
      <xdr:rowOff>3733800</xdr:rowOff>
    </xdr:from>
    <xdr:to>
      <xdr:col>17</xdr:col>
      <xdr:colOff>57150</xdr:colOff>
      <xdr:row>74</xdr:row>
      <xdr:rowOff>3914775</xdr:rowOff>
    </xdr:to>
    <xdr:sp>
      <xdr:nvSpPr>
        <xdr:cNvPr id="70" name="直線コネクタ 120"/>
        <xdr:cNvSpPr>
          <a:spLocks/>
        </xdr:cNvSpPr>
      </xdr:nvSpPr>
      <xdr:spPr>
        <a:xfrm rot="5400000">
          <a:off x="3028950" y="37766625"/>
          <a:ext cx="0" cy="171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74</xdr:row>
      <xdr:rowOff>3686175</xdr:rowOff>
    </xdr:from>
    <xdr:to>
      <xdr:col>19</xdr:col>
      <xdr:colOff>85725</xdr:colOff>
      <xdr:row>74</xdr:row>
      <xdr:rowOff>4000500</xdr:rowOff>
    </xdr:to>
    <xdr:sp>
      <xdr:nvSpPr>
        <xdr:cNvPr id="71" name="テキスト ボックス 121"/>
        <xdr:cNvSpPr txBox="1">
          <a:spLocks noChangeArrowheads="1"/>
        </xdr:cNvSpPr>
      </xdr:nvSpPr>
      <xdr:spPr>
        <a:xfrm>
          <a:off x="2133600" y="37719000"/>
          <a:ext cx="12668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Calibri"/>
              <a:ea typeface="Calibri"/>
              <a:cs typeface="Calibri"/>
            </a:rPr>
            <a:t>】</a:t>
          </a:r>
        </a:p>
      </xdr:txBody>
    </xdr:sp>
    <xdr:clientData/>
  </xdr:twoCellAnchor>
  <xdr:twoCellAnchor>
    <xdr:from>
      <xdr:col>11</xdr:col>
      <xdr:colOff>0</xdr:colOff>
      <xdr:row>75</xdr:row>
      <xdr:rowOff>276225</xdr:rowOff>
    </xdr:from>
    <xdr:to>
      <xdr:col>22</xdr:col>
      <xdr:colOff>104775</xdr:colOff>
      <xdr:row>75</xdr:row>
      <xdr:rowOff>1000125</xdr:rowOff>
    </xdr:to>
    <xdr:sp>
      <xdr:nvSpPr>
        <xdr:cNvPr id="72" name="正方形/長方形 122"/>
        <xdr:cNvSpPr>
          <a:spLocks/>
        </xdr:cNvSpPr>
      </xdr:nvSpPr>
      <xdr:spPr>
        <a:xfrm>
          <a:off x="1943100" y="38738175"/>
          <a:ext cx="1990725" cy="723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環境アセスメントセンター　敦賀事務所</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8</xdr:col>
      <xdr:colOff>0</xdr:colOff>
      <xdr:row>74</xdr:row>
      <xdr:rowOff>1504950</xdr:rowOff>
    </xdr:from>
    <xdr:to>
      <xdr:col>9</xdr:col>
      <xdr:colOff>38100</xdr:colOff>
      <xdr:row>74</xdr:row>
      <xdr:rowOff>1504950</xdr:rowOff>
    </xdr:to>
    <xdr:sp>
      <xdr:nvSpPr>
        <xdr:cNvPr id="73" name="直線コネクタ 124"/>
        <xdr:cNvSpPr>
          <a:spLocks/>
        </xdr:cNvSpPr>
      </xdr:nvSpPr>
      <xdr:spPr>
        <a:xfrm>
          <a:off x="1428750" y="35537775"/>
          <a:ext cx="209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74</xdr:row>
      <xdr:rowOff>1819275</xdr:rowOff>
    </xdr:from>
    <xdr:to>
      <xdr:col>9</xdr:col>
      <xdr:colOff>123825</xdr:colOff>
      <xdr:row>75</xdr:row>
      <xdr:rowOff>1638300</xdr:rowOff>
    </xdr:to>
    <xdr:sp>
      <xdr:nvSpPr>
        <xdr:cNvPr id="74" name="直線コネクタ 126"/>
        <xdr:cNvSpPr>
          <a:spLocks/>
        </xdr:cNvSpPr>
      </xdr:nvSpPr>
      <xdr:spPr>
        <a:xfrm rot="5400000">
          <a:off x="1724025" y="35852100"/>
          <a:ext cx="0" cy="4248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75</xdr:row>
      <xdr:rowOff>704850</xdr:rowOff>
    </xdr:from>
    <xdr:to>
      <xdr:col>11</xdr:col>
      <xdr:colOff>0</xdr:colOff>
      <xdr:row>75</xdr:row>
      <xdr:rowOff>704850</xdr:rowOff>
    </xdr:to>
    <xdr:sp>
      <xdr:nvSpPr>
        <xdr:cNvPr id="75" name="直線コネクタ 135"/>
        <xdr:cNvSpPr>
          <a:spLocks/>
        </xdr:cNvSpPr>
      </xdr:nvSpPr>
      <xdr:spPr>
        <a:xfrm flipV="1">
          <a:off x="1743075" y="39166800"/>
          <a:ext cx="200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75</xdr:row>
      <xdr:rowOff>47625</xdr:rowOff>
    </xdr:from>
    <xdr:to>
      <xdr:col>17</xdr:col>
      <xdr:colOff>171450</xdr:colOff>
      <xdr:row>75</xdr:row>
      <xdr:rowOff>352425</xdr:rowOff>
    </xdr:to>
    <xdr:sp>
      <xdr:nvSpPr>
        <xdr:cNvPr id="76" name="テキスト ボックス 138"/>
        <xdr:cNvSpPr txBox="1">
          <a:spLocks noChangeArrowheads="1"/>
        </xdr:cNvSpPr>
      </xdr:nvSpPr>
      <xdr:spPr>
        <a:xfrm>
          <a:off x="1895475" y="38509575"/>
          <a:ext cx="12477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10</xdr:col>
      <xdr:colOff>114300</xdr:colOff>
      <xdr:row>75</xdr:row>
      <xdr:rowOff>981075</xdr:rowOff>
    </xdr:from>
    <xdr:to>
      <xdr:col>17</xdr:col>
      <xdr:colOff>152400</xdr:colOff>
      <xdr:row>75</xdr:row>
      <xdr:rowOff>1266825</xdr:rowOff>
    </xdr:to>
    <xdr:sp>
      <xdr:nvSpPr>
        <xdr:cNvPr id="77" name="テキスト ボックス 139"/>
        <xdr:cNvSpPr txBox="1">
          <a:spLocks noChangeArrowheads="1"/>
        </xdr:cNvSpPr>
      </xdr:nvSpPr>
      <xdr:spPr>
        <a:xfrm>
          <a:off x="1885950" y="39443025"/>
          <a:ext cx="12382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24</xdr:col>
      <xdr:colOff>114300</xdr:colOff>
      <xdr:row>74</xdr:row>
      <xdr:rowOff>3752850</xdr:rowOff>
    </xdr:from>
    <xdr:to>
      <xdr:col>24</xdr:col>
      <xdr:colOff>114300</xdr:colOff>
      <xdr:row>75</xdr:row>
      <xdr:rowOff>3162300</xdr:rowOff>
    </xdr:to>
    <xdr:sp>
      <xdr:nvSpPr>
        <xdr:cNvPr id="78" name="直線コネクタ 142"/>
        <xdr:cNvSpPr>
          <a:spLocks/>
        </xdr:cNvSpPr>
      </xdr:nvSpPr>
      <xdr:spPr>
        <a:xfrm rot="5400000">
          <a:off x="4286250" y="37785675"/>
          <a:ext cx="0" cy="383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75</xdr:row>
      <xdr:rowOff>133350</xdr:rowOff>
    </xdr:from>
    <xdr:to>
      <xdr:col>32</xdr:col>
      <xdr:colOff>161925</xdr:colOff>
      <xdr:row>75</xdr:row>
      <xdr:rowOff>438150</xdr:rowOff>
    </xdr:to>
    <xdr:sp>
      <xdr:nvSpPr>
        <xdr:cNvPr id="79" name="テキスト ボックス 143"/>
        <xdr:cNvSpPr txBox="1">
          <a:spLocks noChangeArrowheads="1"/>
        </xdr:cNvSpPr>
      </xdr:nvSpPr>
      <xdr:spPr>
        <a:xfrm>
          <a:off x="4543425" y="38595300"/>
          <a:ext cx="12763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190500</xdr:colOff>
      <xdr:row>75</xdr:row>
      <xdr:rowOff>1009650</xdr:rowOff>
    </xdr:from>
    <xdr:to>
      <xdr:col>32</xdr:col>
      <xdr:colOff>142875</xdr:colOff>
      <xdr:row>75</xdr:row>
      <xdr:rowOff>1314450</xdr:rowOff>
    </xdr:to>
    <xdr:sp>
      <xdr:nvSpPr>
        <xdr:cNvPr id="80" name="テキスト ボックス 144"/>
        <xdr:cNvSpPr txBox="1">
          <a:spLocks noChangeArrowheads="1"/>
        </xdr:cNvSpPr>
      </xdr:nvSpPr>
      <xdr:spPr>
        <a:xfrm>
          <a:off x="4533900" y="39471600"/>
          <a:ext cx="1266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26</xdr:col>
      <xdr:colOff>0</xdr:colOff>
      <xdr:row>75</xdr:row>
      <xdr:rowOff>1819275</xdr:rowOff>
    </xdr:from>
    <xdr:to>
      <xdr:col>33</xdr:col>
      <xdr:colOff>19050</xdr:colOff>
      <xdr:row>75</xdr:row>
      <xdr:rowOff>2124075</xdr:rowOff>
    </xdr:to>
    <xdr:sp>
      <xdr:nvSpPr>
        <xdr:cNvPr id="81" name="テキスト ボックス 145"/>
        <xdr:cNvSpPr txBox="1">
          <a:spLocks noChangeArrowheads="1"/>
        </xdr:cNvSpPr>
      </xdr:nvSpPr>
      <xdr:spPr>
        <a:xfrm>
          <a:off x="4552950" y="40281225"/>
          <a:ext cx="12954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26</xdr:col>
      <xdr:colOff>19050</xdr:colOff>
      <xdr:row>75</xdr:row>
      <xdr:rowOff>2667000</xdr:rowOff>
    </xdr:from>
    <xdr:to>
      <xdr:col>33</xdr:col>
      <xdr:colOff>19050</xdr:colOff>
      <xdr:row>75</xdr:row>
      <xdr:rowOff>2962275</xdr:rowOff>
    </xdr:to>
    <xdr:sp>
      <xdr:nvSpPr>
        <xdr:cNvPr id="82" name="テキスト ボックス 146"/>
        <xdr:cNvSpPr txBox="1">
          <a:spLocks noChangeArrowheads="1"/>
        </xdr:cNvSpPr>
      </xdr:nvSpPr>
      <xdr:spPr>
        <a:xfrm>
          <a:off x="4572000" y="41128950"/>
          <a:ext cx="12763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38100</xdr:colOff>
      <xdr:row>74</xdr:row>
      <xdr:rowOff>2581275</xdr:rowOff>
    </xdr:from>
    <xdr:to>
      <xdr:col>46</xdr:col>
      <xdr:colOff>85725</xdr:colOff>
      <xdr:row>74</xdr:row>
      <xdr:rowOff>2876550</xdr:rowOff>
    </xdr:to>
    <xdr:sp>
      <xdr:nvSpPr>
        <xdr:cNvPr id="83" name="テキスト ボックス 147"/>
        <xdr:cNvSpPr txBox="1">
          <a:spLocks noChangeArrowheads="1"/>
        </xdr:cNvSpPr>
      </xdr:nvSpPr>
      <xdr:spPr>
        <a:xfrm>
          <a:off x="7305675" y="36614100"/>
          <a:ext cx="12477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47625</xdr:colOff>
      <xdr:row>74</xdr:row>
      <xdr:rowOff>3371850</xdr:rowOff>
    </xdr:from>
    <xdr:to>
      <xdr:col>46</xdr:col>
      <xdr:colOff>95250</xdr:colOff>
      <xdr:row>74</xdr:row>
      <xdr:rowOff>3667125</xdr:rowOff>
    </xdr:to>
    <xdr:sp>
      <xdr:nvSpPr>
        <xdr:cNvPr id="84" name="テキスト ボックス 148"/>
        <xdr:cNvSpPr txBox="1">
          <a:spLocks noChangeArrowheads="1"/>
        </xdr:cNvSpPr>
      </xdr:nvSpPr>
      <xdr:spPr>
        <a:xfrm>
          <a:off x="7315200" y="37404675"/>
          <a:ext cx="12477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38100</xdr:colOff>
      <xdr:row>74</xdr:row>
      <xdr:rowOff>4257675</xdr:rowOff>
    </xdr:from>
    <xdr:to>
      <xdr:col>46</xdr:col>
      <xdr:colOff>104775</xdr:colOff>
      <xdr:row>75</xdr:row>
      <xdr:rowOff>142875</xdr:rowOff>
    </xdr:to>
    <xdr:sp>
      <xdr:nvSpPr>
        <xdr:cNvPr id="85" name="テキスト ボックス 149"/>
        <xdr:cNvSpPr txBox="1">
          <a:spLocks noChangeArrowheads="1"/>
        </xdr:cNvSpPr>
      </xdr:nvSpPr>
      <xdr:spPr>
        <a:xfrm>
          <a:off x="7305675" y="38290500"/>
          <a:ext cx="12668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40</xdr:col>
      <xdr:colOff>57150</xdr:colOff>
      <xdr:row>75</xdr:row>
      <xdr:rowOff>628650</xdr:rowOff>
    </xdr:from>
    <xdr:to>
      <xdr:col>46</xdr:col>
      <xdr:colOff>123825</xdr:colOff>
      <xdr:row>75</xdr:row>
      <xdr:rowOff>914400</xdr:rowOff>
    </xdr:to>
    <xdr:sp>
      <xdr:nvSpPr>
        <xdr:cNvPr id="86" name="テキスト ボックス 150"/>
        <xdr:cNvSpPr txBox="1">
          <a:spLocks noChangeArrowheads="1"/>
        </xdr:cNvSpPr>
      </xdr:nvSpPr>
      <xdr:spPr>
        <a:xfrm>
          <a:off x="7324725" y="39090600"/>
          <a:ext cx="12668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39</xdr:col>
      <xdr:colOff>104775</xdr:colOff>
      <xdr:row>75</xdr:row>
      <xdr:rowOff>333375</xdr:rowOff>
    </xdr:from>
    <xdr:to>
      <xdr:col>40</xdr:col>
      <xdr:colOff>85725</xdr:colOff>
      <xdr:row>75</xdr:row>
      <xdr:rowOff>333375</xdr:rowOff>
    </xdr:to>
    <xdr:sp>
      <xdr:nvSpPr>
        <xdr:cNvPr id="87" name="直線コネクタ 154"/>
        <xdr:cNvSpPr>
          <a:spLocks/>
        </xdr:cNvSpPr>
      </xdr:nvSpPr>
      <xdr:spPr>
        <a:xfrm flipV="1">
          <a:off x="7172325" y="38795325"/>
          <a:ext cx="180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75</xdr:row>
      <xdr:rowOff>1209675</xdr:rowOff>
    </xdr:from>
    <xdr:to>
      <xdr:col>40</xdr:col>
      <xdr:colOff>114300</xdr:colOff>
      <xdr:row>75</xdr:row>
      <xdr:rowOff>1209675</xdr:rowOff>
    </xdr:to>
    <xdr:sp>
      <xdr:nvSpPr>
        <xdr:cNvPr id="88" name="直線コネクタ 156"/>
        <xdr:cNvSpPr>
          <a:spLocks/>
        </xdr:cNvSpPr>
      </xdr:nvSpPr>
      <xdr:spPr>
        <a:xfrm>
          <a:off x="7172325" y="39671625"/>
          <a:ext cx="209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75</xdr:row>
      <xdr:rowOff>2333625</xdr:rowOff>
    </xdr:from>
    <xdr:to>
      <xdr:col>50</xdr:col>
      <xdr:colOff>123825</xdr:colOff>
      <xdr:row>75</xdr:row>
      <xdr:rowOff>3057525</xdr:rowOff>
    </xdr:to>
    <xdr:sp>
      <xdr:nvSpPr>
        <xdr:cNvPr id="89" name="正方形/長方形 157"/>
        <xdr:cNvSpPr>
          <a:spLocks/>
        </xdr:cNvSpPr>
      </xdr:nvSpPr>
      <xdr:spPr>
        <a:xfrm>
          <a:off x="7315200" y="40795575"/>
          <a:ext cx="2152650" cy="723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V.N</a:t>
          </a:r>
          <a:r>
            <a:rPr lang="en-US" cap="none" sz="1100" b="0" i="0" u="none" baseline="0">
              <a:solidFill>
                <a:srgbClr val="000000"/>
              </a:solidFill>
            </a:rPr>
            <a:t>PO</a:t>
          </a:r>
          <a:r>
            <a:rPr lang="en-US" cap="none" sz="1100" b="0" i="0" u="none" baseline="0">
              <a:solidFill>
                <a:srgbClr val="000000"/>
              </a:solidFill>
              <a:latin typeface="ＭＳ Ｐゴシック"/>
              <a:ea typeface="ＭＳ Ｐゴシック"/>
              <a:cs typeface="ＭＳ Ｐゴシック"/>
            </a:rPr>
            <a:t>法人南大島</a:t>
          </a:r>
          <a:r>
            <a:rPr lang="en-US" cap="none" sz="1100" b="0" i="0" u="none" baseline="0">
              <a:solidFill>
                <a:srgbClr val="000000"/>
              </a:solidFill>
            </a:rPr>
            <a:t>Dongosabows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40</xdr:col>
      <xdr:colOff>85725</xdr:colOff>
      <xdr:row>75</xdr:row>
      <xdr:rowOff>3267075</xdr:rowOff>
    </xdr:from>
    <xdr:to>
      <xdr:col>50</xdr:col>
      <xdr:colOff>76200</xdr:colOff>
      <xdr:row>75</xdr:row>
      <xdr:rowOff>3838575</xdr:rowOff>
    </xdr:to>
    <xdr:sp>
      <xdr:nvSpPr>
        <xdr:cNvPr id="90" name="正方形/長方形 158"/>
        <xdr:cNvSpPr>
          <a:spLocks/>
        </xdr:cNvSpPr>
      </xdr:nvSpPr>
      <xdr:spPr>
        <a:xfrm>
          <a:off x="7353300" y="41729025"/>
          <a:ext cx="2066925"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W.(</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金城重機土木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０．９５百万円</a:t>
          </a:r>
        </a:p>
      </xdr:txBody>
    </xdr:sp>
    <xdr:clientData/>
  </xdr:twoCellAnchor>
  <xdr:twoCellAnchor>
    <xdr:from>
      <xdr:col>40</xdr:col>
      <xdr:colOff>47625</xdr:colOff>
      <xdr:row>75</xdr:row>
      <xdr:rowOff>2124075</xdr:rowOff>
    </xdr:from>
    <xdr:to>
      <xdr:col>46</xdr:col>
      <xdr:colOff>85725</xdr:colOff>
      <xdr:row>75</xdr:row>
      <xdr:rowOff>2428875</xdr:rowOff>
    </xdr:to>
    <xdr:sp>
      <xdr:nvSpPr>
        <xdr:cNvPr id="91" name="テキスト ボックス 159"/>
        <xdr:cNvSpPr txBox="1">
          <a:spLocks noChangeArrowheads="1"/>
        </xdr:cNvSpPr>
      </xdr:nvSpPr>
      <xdr:spPr>
        <a:xfrm>
          <a:off x="7315200" y="40586025"/>
          <a:ext cx="12382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9525</xdr:colOff>
      <xdr:row>75</xdr:row>
      <xdr:rowOff>3057525</xdr:rowOff>
    </xdr:from>
    <xdr:to>
      <xdr:col>46</xdr:col>
      <xdr:colOff>47625</xdr:colOff>
      <xdr:row>75</xdr:row>
      <xdr:rowOff>3362325</xdr:rowOff>
    </xdr:to>
    <xdr:sp>
      <xdr:nvSpPr>
        <xdr:cNvPr id="92" name="テキスト ボックス 160"/>
        <xdr:cNvSpPr txBox="1">
          <a:spLocks noChangeArrowheads="1"/>
        </xdr:cNvSpPr>
      </xdr:nvSpPr>
      <xdr:spPr>
        <a:xfrm>
          <a:off x="7277100" y="41519475"/>
          <a:ext cx="12382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38</xdr:col>
      <xdr:colOff>200025</xdr:colOff>
      <xdr:row>74</xdr:row>
      <xdr:rowOff>1000125</xdr:rowOff>
    </xdr:from>
    <xdr:to>
      <xdr:col>38</xdr:col>
      <xdr:colOff>200025</xdr:colOff>
      <xdr:row>74</xdr:row>
      <xdr:rowOff>1000125</xdr:rowOff>
    </xdr:to>
    <xdr:sp>
      <xdr:nvSpPr>
        <xdr:cNvPr id="93" name="直線コネクタ 163"/>
        <xdr:cNvSpPr>
          <a:spLocks/>
        </xdr:cNvSpPr>
      </xdr:nvSpPr>
      <xdr:spPr>
        <a:xfrm rot="10800000">
          <a:off x="7067550" y="350329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200025</xdr:colOff>
      <xdr:row>74</xdr:row>
      <xdr:rowOff>1000125</xdr:rowOff>
    </xdr:from>
    <xdr:to>
      <xdr:col>38</xdr:col>
      <xdr:colOff>200025</xdr:colOff>
      <xdr:row>74</xdr:row>
      <xdr:rowOff>1000125</xdr:rowOff>
    </xdr:to>
    <xdr:sp>
      <xdr:nvSpPr>
        <xdr:cNvPr id="94" name="直線コネクタ 165"/>
        <xdr:cNvSpPr>
          <a:spLocks/>
        </xdr:cNvSpPr>
      </xdr:nvSpPr>
      <xdr:spPr>
        <a:xfrm rot="10800000">
          <a:off x="7067550" y="350329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74</xdr:row>
      <xdr:rowOff>1057275</xdr:rowOff>
    </xdr:from>
    <xdr:to>
      <xdr:col>38</xdr:col>
      <xdr:colOff>190500</xdr:colOff>
      <xdr:row>74</xdr:row>
      <xdr:rowOff>1057275</xdr:rowOff>
    </xdr:to>
    <xdr:sp>
      <xdr:nvSpPr>
        <xdr:cNvPr id="95" name="直線コネクタ 167"/>
        <xdr:cNvSpPr>
          <a:spLocks/>
        </xdr:cNvSpPr>
      </xdr:nvSpPr>
      <xdr:spPr>
        <a:xfrm flipV="1">
          <a:off x="6848475" y="35090100"/>
          <a:ext cx="209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75</xdr:row>
      <xdr:rowOff>2362200</xdr:rowOff>
    </xdr:from>
    <xdr:to>
      <xdr:col>23</xdr:col>
      <xdr:colOff>152400</xdr:colOff>
      <xdr:row>75</xdr:row>
      <xdr:rowOff>2381250</xdr:rowOff>
    </xdr:to>
    <xdr:sp>
      <xdr:nvSpPr>
        <xdr:cNvPr id="96" name="直線コネクタ 173"/>
        <xdr:cNvSpPr>
          <a:spLocks/>
        </xdr:cNvSpPr>
      </xdr:nvSpPr>
      <xdr:spPr>
        <a:xfrm flipV="1">
          <a:off x="3400425" y="40824150"/>
          <a:ext cx="75247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75</xdr:row>
      <xdr:rowOff>2381250</xdr:rowOff>
    </xdr:from>
    <xdr:to>
      <xdr:col>23</xdr:col>
      <xdr:colOff>161925</xdr:colOff>
      <xdr:row>75</xdr:row>
      <xdr:rowOff>3619500</xdr:rowOff>
    </xdr:to>
    <xdr:sp>
      <xdr:nvSpPr>
        <xdr:cNvPr id="97" name="直線コネクタ 175"/>
        <xdr:cNvSpPr>
          <a:spLocks/>
        </xdr:cNvSpPr>
      </xdr:nvSpPr>
      <xdr:spPr>
        <a:xfrm rot="5400000">
          <a:off x="4162425" y="40843200"/>
          <a:ext cx="0" cy="1238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75</xdr:row>
      <xdr:rowOff>3619500</xdr:rowOff>
    </xdr:from>
    <xdr:to>
      <xdr:col>36</xdr:col>
      <xdr:colOff>152400</xdr:colOff>
      <xdr:row>75</xdr:row>
      <xdr:rowOff>3619500</xdr:rowOff>
    </xdr:to>
    <xdr:sp>
      <xdr:nvSpPr>
        <xdr:cNvPr id="98" name="直線コネクタ 177"/>
        <xdr:cNvSpPr>
          <a:spLocks/>
        </xdr:cNvSpPr>
      </xdr:nvSpPr>
      <xdr:spPr>
        <a:xfrm>
          <a:off x="4143375" y="42081450"/>
          <a:ext cx="2476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75</xdr:row>
      <xdr:rowOff>2733675</xdr:rowOff>
    </xdr:from>
    <xdr:to>
      <xdr:col>38</xdr:col>
      <xdr:colOff>161925</xdr:colOff>
      <xdr:row>75</xdr:row>
      <xdr:rowOff>3629025</xdr:rowOff>
    </xdr:to>
    <xdr:sp>
      <xdr:nvSpPr>
        <xdr:cNvPr id="99" name="直線コネクタ 179"/>
        <xdr:cNvSpPr>
          <a:spLocks/>
        </xdr:cNvSpPr>
      </xdr:nvSpPr>
      <xdr:spPr>
        <a:xfrm rot="5400000">
          <a:off x="7029450" y="41195625"/>
          <a:ext cx="0" cy="904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75</xdr:row>
      <xdr:rowOff>3152775</xdr:rowOff>
    </xdr:from>
    <xdr:to>
      <xdr:col>36</xdr:col>
      <xdr:colOff>161925</xdr:colOff>
      <xdr:row>75</xdr:row>
      <xdr:rowOff>3619500</xdr:rowOff>
    </xdr:to>
    <xdr:sp>
      <xdr:nvSpPr>
        <xdr:cNvPr id="100" name="直線コネクタ 183"/>
        <xdr:cNvSpPr>
          <a:spLocks/>
        </xdr:cNvSpPr>
      </xdr:nvSpPr>
      <xdr:spPr>
        <a:xfrm rot="5400000">
          <a:off x="6629400" y="41614725"/>
          <a:ext cx="0" cy="4667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75</xdr:row>
      <xdr:rowOff>3133725</xdr:rowOff>
    </xdr:from>
    <xdr:to>
      <xdr:col>38</xdr:col>
      <xdr:colOff>161925</xdr:colOff>
      <xdr:row>75</xdr:row>
      <xdr:rowOff>3133725</xdr:rowOff>
    </xdr:to>
    <xdr:sp>
      <xdr:nvSpPr>
        <xdr:cNvPr id="101" name="直線コネクタ 185"/>
        <xdr:cNvSpPr>
          <a:spLocks/>
        </xdr:cNvSpPr>
      </xdr:nvSpPr>
      <xdr:spPr>
        <a:xfrm>
          <a:off x="6610350" y="41595675"/>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75</xdr:row>
      <xdr:rowOff>2733675</xdr:rowOff>
    </xdr:from>
    <xdr:to>
      <xdr:col>40</xdr:col>
      <xdr:colOff>85725</xdr:colOff>
      <xdr:row>75</xdr:row>
      <xdr:rowOff>2733675</xdr:rowOff>
    </xdr:to>
    <xdr:sp>
      <xdr:nvSpPr>
        <xdr:cNvPr id="102" name="直線コネクタ 188"/>
        <xdr:cNvSpPr>
          <a:spLocks/>
        </xdr:cNvSpPr>
      </xdr:nvSpPr>
      <xdr:spPr>
        <a:xfrm>
          <a:off x="7029450" y="41195625"/>
          <a:ext cx="323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75</xdr:row>
      <xdr:rowOff>3629025</xdr:rowOff>
    </xdr:from>
    <xdr:to>
      <xdr:col>40</xdr:col>
      <xdr:colOff>85725</xdr:colOff>
      <xdr:row>75</xdr:row>
      <xdr:rowOff>3629025</xdr:rowOff>
    </xdr:to>
    <xdr:sp>
      <xdr:nvSpPr>
        <xdr:cNvPr id="103" name="直線コネクタ 190"/>
        <xdr:cNvSpPr>
          <a:spLocks/>
        </xdr:cNvSpPr>
      </xdr:nvSpPr>
      <xdr:spPr>
        <a:xfrm>
          <a:off x="7029450" y="42090975"/>
          <a:ext cx="323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75</xdr:row>
      <xdr:rowOff>2390775</xdr:rowOff>
    </xdr:from>
    <xdr:to>
      <xdr:col>10</xdr:col>
      <xdr:colOff>28575</xdr:colOff>
      <xdr:row>75</xdr:row>
      <xdr:rowOff>2390775</xdr:rowOff>
    </xdr:to>
    <xdr:sp>
      <xdr:nvSpPr>
        <xdr:cNvPr id="104" name="直線コネクタ 193"/>
        <xdr:cNvSpPr>
          <a:spLocks/>
        </xdr:cNvSpPr>
      </xdr:nvSpPr>
      <xdr:spPr>
        <a:xfrm>
          <a:off x="1419225" y="40852725"/>
          <a:ext cx="3810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74</xdr:row>
      <xdr:rowOff>3371850</xdr:rowOff>
    </xdr:from>
    <xdr:to>
      <xdr:col>11</xdr:col>
      <xdr:colOff>0</xdr:colOff>
      <xdr:row>74</xdr:row>
      <xdr:rowOff>3371850</xdr:rowOff>
    </xdr:to>
    <xdr:sp>
      <xdr:nvSpPr>
        <xdr:cNvPr id="105" name="直線コネクタ 195"/>
        <xdr:cNvSpPr>
          <a:spLocks/>
        </xdr:cNvSpPr>
      </xdr:nvSpPr>
      <xdr:spPr>
        <a:xfrm>
          <a:off x="1743075" y="37404675"/>
          <a:ext cx="200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75</xdr:row>
      <xdr:rowOff>647700</xdr:rowOff>
    </xdr:from>
    <xdr:to>
      <xdr:col>26</xdr:col>
      <xdr:colOff>47625</xdr:colOff>
      <xdr:row>75</xdr:row>
      <xdr:rowOff>647700</xdr:rowOff>
    </xdr:to>
    <xdr:sp>
      <xdr:nvSpPr>
        <xdr:cNvPr id="106" name="直線コネクタ 197"/>
        <xdr:cNvSpPr>
          <a:spLocks/>
        </xdr:cNvSpPr>
      </xdr:nvSpPr>
      <xdr:spPr>
        <a:xfrm>
          <a:off x="4295775" y="39109650"/>
          <a:ext cx="304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75</xdr:row>
      <xdr:rowOff>1524000</xdr:rowOff>
    </xdr:from>
    <xdr:to>
      <xdr:col>26</xdr:col>
      <xdr:colOff>28575</xdr:colOff>
      <xdr:row>75</xdr:row>
      <xdr:rowOff>1524000</xdr:rowOff>
    </xdr:to>
    <xdr:sp>
      <xdr:nvSpPr>
        <xdr:cNvPr id="107" name="直線コネクタ 199"/>
        <xdr:cNvSpPr>
          <a:spLocks/>
        </xdr:cNvSpPr>
      </xdr:nvSpPr>
      <xdr:spPr>
        <a:xfrm>
          <a:off x="4295775" y="39985950"/>
          <a:ext cx="285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75</xdr:row>
      <xdr:rowOff>2333625</xdr:rowOff>
    </xdr:from>
    <xdr:to>
      <xdr:col>26</xdr:col>
      <xdr:colOff>57150</xdr:colOff>
      <xdr:row>75</xdr:row>
      <xdr:rowOff>2333625</xdr:rowOff>
    </xdr:to>
    <xdr:sp>
      <xdr:nvSpPr>
        <xdr:cNvPr id="108" name="直線コネクタ 201"/>
        <xdr:cNvSpPr>
          <a:spLocks/>
        </xdr:cNvSpPr>
      </xdr:nvSpPr>
      <xdr:spPr>
        <a:xfrm>
          <a:off x="4286250" y="40795575"/>
          <a:ext cx="323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75</xdr:row>
      <xdr:rowOff>3162300</xdr:rowOff>
    </xdr:from>
    <xdr:to>
      <xdr:col>26</xdr:col>
      <xdr:colOff>66675</xdr:colOff>
      <xdr:row>75</xdr:row>
      <xdr:rowOff>3162300</xdr:rowOff>
    </xdr:to>
    <xdr:sp>
      <xdr:nvSpPr>
        <xdr:cNvPr id="109" name="直線コネクタ 203"/>
        <xdr:cNvSpPr>
          <a:spLocks/>
        </xdr:cNvSpPr>
      </xdr:nvSpPr>
      <xdr:spPr>
        <a:xfrm>
          <a:off x="4295775" y="41624250"/>
          <a:ext cx="323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75</xdr:row>
      <xdr:rowOff>1638300</xdr:rowOff>
    </xdr:from>
    <xdr:to>
      <xdr:col>11</xdr:col>
      <xdr:colOff>0</xdr:colOff>
      <xdr:row>75</xdr:row>
      <xdr:rowOff>1638300</xdr:rowOff>
    </xdr:to>
    <xdr:sp>
      <xdr:nvSpPr>
        <xdr:cNvPr id="110" name="直線コネクタ 212"/>
        <xdr:cNvSpPr>
          <a:spLocks/>
        </xdr:cNvSpPr>
      </xdr:nvSpPr>
      <xdr:spPr>
        <a:xfrm>
          <a:off x="1743075" y="40100250"/>
          <a:ext cx="200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73</xdr:row>
      <xdr:rowOff>4476750</xdr:rowOff>
    </xdr:from>
    <xdr:to>
      <xdr:col>45</xdr:col>
      <xdr:colOff>161925</xdr:colOff>
      <xdr:row>73</xdr:row>
      <xdr:rowOff>4762500</xdr:rowOff>
    </xdr:to>
    <xdr:sp>
      <xdr:nvSpPr>
        <xdr:cNvPr id="111" name="テキスト ボックス 330"/>
        <xdr:cNvSpPr txBox="1">
          <a:spLocks noChangeArrowheads="1"/>
        </xdr:cNvSpPr>
      </xdr:nvSpPr>
      <xdr:spPr>
        <a:xfrm>
          <a:off x="7134225" y="33613725"/>
          <a:ext cx="12954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25</xdr:col>
      <xdr:colOff>85725</xdr:colOff>
      <xdr:row>74</xdr:row>
      <xdr:rowOff>3810000</xdr:rowOff>
    </xdr:from>
    <xdr:to>
      <xdr:col>38</xdr:col>
      <xdr:colOff>161925</xdr:colOff>
      <xdr:row>75</xdr:row>
      <xdr:rowOff>190500</xdr:rowOff>
    </xdr:to>
    <xdr:sp>
      <xdr:nvSpPr>
        <xdr:cNvPr id="112" name="大かっこ 113"/>
        <xdr:cNvSpPr>
          <a:spLocks/>
        </xdr:cNvSpPr>
      </xdr:nvSpPr>
      <xdr:spPr>
        <a:xfrm>
          <a:off x="4429125" y="37842825"/>
          <a:ext cx="260032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モニタリングガイドブックの作成や餌場環境調査、利用状況調査等による、</a:t>
          </a:r>
          <a:r>
            <a:rPr lang="en-US" cap="none" sz="1050" b="0" i="0" u="none" baseline="0">
              <a:solidFill>
                <a:srgbClr val="000000"/>
              </a:solidFill>
              <a:latin typeface="ＭＳ Ｐゴシック"/>
              <a:ea typeface="ＭＳ Ｐゴシック"/>
              <a:cs typeface="ＭＳ Ｐゴシック"/>
            </a:rPr>
            <a:t>自然再生関連調査・検討の支援等。</a:t>
          </a:r>
        </a:p>
      </xdr:txBody>
    </xdr:sp>
    <xdr:clientData/>
  </xdr:twoCellAnchor>
  <xdr:twoCellAnchor>
    <xdr:from>
      <xdr:col>7</xdr:col>
      <xdr:colOff>123825</xdr:colOff>
      <xdr:row>75</xdr:row>
      <xdr:rowOff>3619500</xdr:rowOff>
    </xdr:from>
    <xdr:to>
      <xdr:col>22</xdr:col>
      <xdr:colOff>66675</xdr:colOff>
      <xdr:row>77</xdr:row>
      <xdr:rowOff>28575</xdr:rowOff>
    </xdr:to>
    <xdr:sp>
      <xdr:nvSpPr>
        <xdr:cNvPr id="113" name="正方形/長方形 117"/>
        <xdr:cNvSpPr>
          <a:spLocks/>
        </xdr:cNvSpPr>
      </xdr:nvSpPr>
      <xdr:spPr>
        <a:xfrm>
          <a:off x="1381125" y="42081450"/>
          <a:ext cx="2514600" cy="561975"/>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その他として、諸謝金及び諸経費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65298;&#65299;&#24180;&#24230;&#12524;&#12499;&#12517;&#12540;&#12471;&#12540;&#12488;&#20316;&#25104;\H22%20&#22519;&#34892;&#35336;&#30011;&#34920;(inoue&#25972;&#29702;&#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科目別整理簿"/>
      <sheetName val="1-1請負"/>
      <sheetName val="1-１（COP10）"/>
      <sheetName val="1-2 里山"/>
      <sheetName val="1-2支援事業"/>
      <sheetName val="1-2技術・砂漠"/>
      <sheetName val="1-3補助拠出金"/>
      <sheetName val="3-1職員旅費"/>
      <sheetName val="3-2委員等旅費・諸謝金"/>
      <sheetName val="（ボツ）地球"/>
      <sheetName val="（ボツ）COP10"/>
      <sheetName val="COP10（黒枠）"/>
      <sheetName val="２－１黒枠（庁費）"/>
      <sheetName val="見込額"/>
      <sheetName val="1109 執行状況"/>
      <sheetName val="Sheet2"/>
    </sheetNames>
    <sheetDataSet>
      <sheetData sheetId="1">
        <row r="125">
          <cell r="B125">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95"/>
  <sheetViews>
    <sheetView tabSelected="1" view="pageBreakPreview" zoomScale="75" zoomScaleNormal="75" zoomScaleSheetLayoutView="75" zoomScalePageLayoutView="0" workbookViewId="0" topLeftCell="A1">
      <selection activeCell="H6" sqref="H6:Y6"/>
    </sheetView>
  </sheetViews>
  <sheetFormatPr defaultColWidth="9.00390625" defaultRowHeight="13.5"/>
  <cols>
    <col min="1" max="2" width="2.25390625" style="171" customWidth="1"/>
    <col min="3" max="3" width="3.625" style="171" customWidth="1"/>
    <col min="4" max="6" width="2.25390625" style="171" customWidth="1"/>
    <col min="7" max="7" width="1.625" style="171" customWidth="1"/>
    <col min="8" max="25" width="2.25390625" style="171" customWidth="1"/>
    <col min="26" max="28" width="2.75390625" style="171" customWidth="1"/>
    <col min="29" max="34" width="2.25390625" style="171" customWidth="1"/>
    <col min="35" max="35" width="2.625" style="171" customWidth="1"/>
    <col min="36" max="36" width="3.50390625" style="171" customWidth="1"/>
    <col min="37" max="46" width="2.625" style="171" customWidth="1"/>
    <col min="47" max="47" width="4.75390625" style="171" customWidth="1"/>
    <col min="48" max="58" width="2.25390625" style="171" customWidth="1"/>
    <col min="59" max="16384" width="9.00390625" style="171" customWidth="1"/>
  </cols>
  <sheetData>
    <row r="1" spans="43:49" ht="23.25" customHeight="1">
      <c r="AQ1" s="172"/>
      <c r="AR1" s="172"/>
      <c r="AS1" s="172"/>
      <c r="AT1" s="172"/>
      <c r="AU1" s="172"/>
      <c r="AV1" s="172"/>
      <c r="AW1" s="172"/>
    </row>
    <row r="2" spans="37:51" ht="21.75" customHeight="1" thickBot="1">
      <c r="AK2" s="173" t="s">
        <v>0</v>
      </c>
      <c r="AL2" s="173"/>
      <c r="AM2" s="173"/>
      <c r="AN2" s="173"/>
      <c r="AO2" s="173"/>
      <c r="AP2" s="173"/>
      <c r="AQ2" s="173"/>
      <c r="AR2" s="174" t="s">
        <v>310</v>
      </c>
      <c r="AS2" s="173"/>
      <c r="AT2" s="173"/>
      <c r="AU2" s="173"/>
      <c r="AV2" s="173"/>
      <c r="AW2" s="173"/>
      <c r="AX2" s="173"/>
      <c r="AY2" s="173"/>
    </row>
    <row r="3" spans="2:51" ht="19.5" thickBot="1">
      <c r="B3" s="175" t="s">
        <v>311</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7"/>
    </row>
    <row r="4" spans="2:51" ht="21" customHeight="1">
      <c r="B4" s="178" t="s">
        <v>38</v>
      </c>
      <c r="C4" s="179"/>
      <c r="D4" s="179"/>
      <c r="E4" s="179"/>
      <c r="F4" s="179"/>
      <c r="G4" s="179"/>
      <c r="H4" s="180" t="s">
        <v>306</v>
      </c>
      <c r="I4" s="181"/>
      <c r="J4" s="181"/>
      <c r="K4" s="181"/>
      <c r="L4" s="181"/>
      <c r="M4" s="181"/>
      <c r="N4" s="181"/>
      <c r="O4" s="181"/>
      <c r="P4" s="181"/>
      <c r="Q4" s="181"/>
      <c r="R4" s="181"/>
      <c r="S4" s="181"/>
      <c r="T4" s="181"/>
      <c r="U4" s="181"/>
      <c r="V4" s="181"/>
      <c r="W4" s="181"/>
      <c r="X4" s="181"/>
      <c r="Y4" s="181"/>
      <c r="Z4" s="182" t="s">
        <v>260</v>
      </c>
      <c r="AA4" s="183"/>
      <c r="AB4" s="183"/>
      <c r="AC4" s="183"/>
      <c r="AD4" s="183"/>
      <c r="AE4" s="184"/>
      <c r="AF4" s="183" t="s">
        <v>73</v>
      </c>
      <c r="AG4" s="183"/>
      <c r="AH4" s="183"/>
      <c r="AI4" s="183"/>
      <c r="AJ4" s="183"/>
      <c r="AK4" s="183"/>
      <c r="AL4" s="183"/>
      <c r="AM4" s="183"/>
      <c r="AN4" s="183"/>
      <c r="AO4" s="183"/>
      <c r="AP4" s="183"/>
      <c r="AQ4" s="184"/>
      <c r="AR4" s="185" t="s">
        <v>1</v>
      </c>
      <c r="AS4" s="183"/>
      <c r="AT4" s="183"/>
      <c r="AU4" s="183"/>
      <c r="AV4" s="183"/>
      <c r="AW4" s="183"/>
      <c r="AX4" s="183"/>
      <c r="AY4" s="186"/>
    </row>
    <row r="5" spans="2:51" ht="27.75" customHeight="1">
      <c r="B5" s="187" t="s">
        <v>48</v>
      </c>
      <c r="C5" s="188"/>
      <c r="D5" s="188"/>
      <c r="E5" s="188"/>
      <c r="F5" s="188"/>
      <c r="G5" s="189"/>
      <c r="H5" s="190" t="s">
        <v>76</v>
      </c>
      <c r="I5" s="191"/>
      <c r="J5" s="191"/>
      <c r="K5" s="191"/>
      <c r="L5" s="191"/>
      <c r="M5" s="191"/>
      <c r="N5" s="191"/>
      <c r="O5" s="191"/>
      <c r="P5" s="191"/>
      <c r="Q5" s="191"/>
      <c r="R5" s="191"/>
      <c r="S5" s="191"/>
      <c r="T5" s="191"/>
      <c r="U5" s="191"/>
      <c r="V5" s="191"/>
      <c r="W5" s="192"/>
      <c r="X5" s="192"/>
      <c r="Y5" s="192"/>
      <c r="Z5" s="193" t="s">
        <v>2</v>
      </c>
      <c r="AA5" s="194"/>
      <c r="AB5" s="194"/>
      <c r="AC5" s="194"/>
      <c r="AD5" s="194"/>
      <c r="AE5" s="195"/>
      <c r="AF5" s="194" t="s">
        <v>77</v>
      </c>
      <c r="AG5" s="194"/>
      <c r="AH5" s="194"/>
      <c r="AI5" s="194"/>
      <c r="AJ5" s="194"/>
      <c r="AK5" s="194"/>
      <c r="AL5" s="194"/>
      <c r="AM5" s="194"/>
      <c r="AN5" s="194"/>
      <c r="AO5" s="194"/>
      <c r="AP5" s="194"/>
      <c r="AQ5" s="195"/>
      <c r="AR5" s="196" t="s">
        <v>303</v>
      </c>
      <c r="AS5" s="197"/>
      <c r="AT5" s="197"/>
      <c r="AU5" s="197"/>
      <c r="AV5" s="197"/>
      <c r="AW5" s="197"/>
      <c r="AX5" s="197"/>
      <c r="AY5" s="198"/>
    </row>
    <row r="6" spans="2:51" ht="30.75" customHeight="1">
      <c r="B6" s="199" t="s">
        <v>3</v>
      </c>
      <c r="C6" s="200"/>
      <c r="D6" s="200"/>
      <c r="E6" s="200"/>
      <c r="F6" s="200"/>
      <c r="G6" s="200"/>
      <c r="H6" s="201" t="s">
        <v>74</v>
      </c>
      <c r="I6" s="192"/>
      <c r="J6" s="192"/>
      <c r="K6" s="192"/>
      <c r="L6" s="192"/>
      <c r="M6" s="192"/>
      <c r="N6" s="192"/>
      <c r="O6" s="192"/>
      <c r="P6" s="192"/>
      <c r="Q6" s="192"/>
      <c r="R6" s="192"/>
      <c r="S6" s="192"/>
      <c r="T6" s="192"/>
      <c r="U6" s="192"/>
      <c r="V6" s="192"/>
      <c r="W6" s="192"/>
      <c r="X6" s="192"/>
      <c r="Y6" s="192"/>
      <c r="Z6" s="202" t="s">
        <v>68</v>
      </c>
      <c r="AA6" s="203"/>
      <c r="AB6" s="203"/>
      <c r="AC6" s="203"/>
      <c r="AD6" s="203"/>
      <c r="AE6" s="204"/>
      <c r="AF6" s="205" t="s">
        <v>309</v>
      </c>
      <c r="AG6" s="205"/>
      <c r="AH6" s="205"/>
      <c r="AI6" s="205"/>
      <c r="AJ6" s="205"/>
      <c r="AK6" s="205"/>
      <c r="AL6" s="205"/>
      <c r="AM6" s="205"/>
      <c r="AN6" s="205"/>
      <c r="AO6" s="205"/>
      <c r="AP6" s="205"/>
      <c r="AQ6" s="205"/>
      <c r="AR6" s="192"/>
      <c r="AS6" s="192"/>
      <c r="AT6" s="192"/>
      <c r="AU6" s="192"/>
      <c r="AV6" s="192"/>
      <c r="AW6" s="192"/>
      <c r="AX6" s="192"/>
      <c r="AY6" s="206"/>
    </row>
    <row r="7" spans="2:51" ht="18" customHeight="1">
      <c r="B7" s="207" t="s">
        <v>315</v>
      </c>
      <c r="C7" s="208"/>
      <c r="D7" s="208"/>
      <c r="E7" s="208"/>
      <c r="F7" s="208"/>
      <c r="G7" s="208"/>
      <c r="H7" s="209" t="s">
        <v>307</v>
      </c>
      <c r="I7" s="210"/>
      <c r="J7" s="210"/>
      <c r="K7" s="210"/>
      <c r="L7" s="210"/>
      <c r="M7" s="210"/>
      <c r="N7" s="210"/>
      <c r="O7" s="210"/>
      <c r="P7" s="210"/>
      <c r="Q7" s="210"/>
      <c r="R7" s="210"/>
      <c r="S7" s="210"/>
      <c r="T7" s="210"/>
      <c r="U7" s="210"/>
      <c r="V7" s="210"/>
      <c r="W7" s="211"/>
      <c r="X7" s="211"/>
      <c r="Y7" s="212"/>
      <c r="Z7" s="213" t="s">
        <v>261</v>
      </c>
      <c r="AA7" s="192"/>
      <c r="AB7" s="192"/>
      <c r="AC7" s="192"/>
      <c r="AD7" s="192"/>
      <c r="AE7" s="214"/>
      <c r="AF7" s="215" t="s">
        <v>262</v>
      </c>
      <c r="AG7" s="216"/>
      <c r="AH7" s="216"/>
      <c r="AI7" s="216"/>
      <c r="AJ7" s="216"/>
      <c r="AK7" s="216"/>
      <c r="AL7" s="216"/>
      <c r="AM7" s="216"/>
      <c r="AN7" s="216"/>
      <c r="AO7" s="216"/>
      <c r="AP7" s="216"/>
      <c r="AQ7" s="216"/>
      <c r="AR7" s="216"/>
      <c r="AS7" s="216"/>
      <c r="AT7" s="216"/>
      <c r="AU7" s="216"/>
      <c r="AV7" s="216"/>
      <c r="AW7" s="216"/>
      <c r="AX7" s="216"/>
      <c r="AY7" s="217"/>
    </row>
    <row r="8" spans="2:51" ht="47.25" customHeight="1">
      <c r="B8" s="218"/>
      <c r="C8" s="219"/>
      <c r="D8" s="219"/>
      <c r="E8" s="219"/>
      <c r="F8" s="219"/>
      <c r="G8" s="219"/>
      <c r="H8" s="220"/>
      <c r="I8" s="221"/>
      <c r="J8" s="221"/>
      <c r="K8" s="221"/>
      <c r="L8" s="221"/>
      <c r="M8" s="221"/>
      <c r="N8" s="221"/>
      <c r="O8" s="221"/>
      <c r="P8" s="221"/>
      <c r="Q8" s="221"/>
      <c r="R8" s="221"/>
      <c r="S8" s="221"/>
      <c r="T8" s="221"/>
      <c r="U8" s="221"/>
      <c r="V8" s="221"/>
      <c r="W8" s="222"/>
      <c r="X8" s="222"/>
      <c r="Y8" s="223"/>
      <c r="Z8" s="224"/>
      <c r="AA8" s="192"/>
      <c r="AB8" s="192"/>
      <c r="AC8" s="192"/>
      <c r="AD8" s="192"/>
      <c r="AE8" s="214"/>
      <c r="AF8" s="225"/>
      <c r="AG8" s="226"/>
      <c r="AH8" s="226"/>
      <c r="AI8" s="226"/>
      <c r="AJ8" s="226"/>
      <c r="AK8" s="226"/>
      <c r="AL8" s="226"/>
      <c r="AM8" s="226"/>
      <c r="AN8" s="226"/>
      <c r="AO8" s="226"/>
      <c r="AP8" s="226"/>
      <c r="AQ8" s="226"/>
      <c r="AR8" s="226"/>
      <c r="AS8" s="226"/>
      <c r="AT8" s="226"/>
      <c r="AU8" s="226"/>
      <c r="AV8" s="226"/>
      <c r="AW8" s="226"/>
      <c r="AX8" s="226"/>
      <c r="AY8" s="227"/>
    </row>
    <row r="9" spans="2:51" ht="54" customHeight="1">
      <c r="B9" s="228" t="s">
        <v>316</v>
      </c>
      <c r="C9" s="229"/>
      <c r="D9" s="229"/>
      <c r="E9" s="229"/>
      <c r="F9" s="229"/>
      <c r="G9" s="229"/>
      <c r="H9" s="230" t="s">
        <v>259</v>
      </c>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2"/>
    </row>
    <row r="10" spans="2:51" ht="120.75" customHeight="1">
      <c r="B10" s="228" t="s">
        <v>317</v>
      </c>
      <c r="C10" s="229"/>
      <c r="D10" s="229"/>
      <c r="E10" s="229"/>
      <c r="F10" s="229"/>
      <c r="G10" s="229"/>
      <c r="H10" s="230" t="s">
        <v>304</v>
      </c>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2"/>
    </row>
    <row r="11" spans="2:51" ht="29.25" customHeight="1">
      <c r="B11" s="228" t="s">
        <v>4</v>
      </c>
      <c r="C11" s="229"/>
      <c r="D11" s="229"/>
      <c r="E11" s="229"/>
      <c r="F11" s="229"/>
      <c r="G11" s="233"/>
      <c r="H11" s="234" t="s">
        <v>308</v>
      </c>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6"/>
    </row>
    <row r="12" spans="2:51" ht="21" customHeight="1">
      <c r="B12" s="237" t="s">
        <v>318</v>
      </c>
      <c r="C12" s="238"/>
      <c r="D12" s="238"/>
      <c r="E12" s="238"/>
      <c r="F12" s="238"/>
      <c r="G12" s="239"/>
      <c r="H12" s="240"/>
      <c r="I12" s="241"/>
      <c r="J12" s="241"/>
      <c r="K12" s="241"/>
      <c r="L12" s="241"/>
      <c r="M12" s="241"/>
      <c r="N12" s="241"/>
      <c r="O12" s="241"/>
      <c r="P12" s="241"/>
      <c r="Q12" s="242" t="s">
        <v>319</v>
      </c>
      <c r="R12" s="243"/>
      <c r="S12" s="243"/>
      <c r="T12" s="243"/>
      <c r="U12" s="243"/>
      <c r="V12" s="243"/>
      <c r="W12" s="244"/>
      <c r="X12" s="242" t="s">
        <v>320</v>
      </c>
      <c r="Y12" s="243"/>
      <c r="Z12" s="243"/>
      <c r="AA12" s="243"/>
      <c r="AB12" s="243"/>
      <c r="AC12" s="243"/>
      <c r="AD12" s="244"/>
      <c r="AE12" s="242" t="s">
        <v>321</v>
      </c>
      <c r="AF12" s="243"/>
      <c r="AG12" s="243"/>
      <c r="AH12" s="243"/>
      <c r="AI12" s="243"/>
      <c r="AJ12" s="243"/>
      <c r="AK12" s="244"/>
      <c r="AL12" s="242" t="s">
        <v>322</v>
      </c>
      <c r="AM12" s="243"/>
      <c r="AN12" s="243"/>
      <c r="AO12" s="243"/>
      <c r="AP12" s="243"/>
      <c r="AQ12" s="243"/>
      <c r="AR12" s="244"/>
      <c r="AS12" s="242" t="s">
        <v>59</v>
      </c>
      <c r="AT12" s="243"/>
      <c r="AU12" s="243"/>
      <c r="AV12" s="243"/>
      <c r="AW12" s="243"/>
      <c r="AX12" s="243"/>
      <c r="AY12" s="245"/>
    </row>
    <row r="13" spans="2:51" ht="21" customHeight="1">
      <c r="B13" s="246"/>
      <c r="C13" s="247"/>
      <c r="D13" s="247"/>
      <c r="E13" s="247"/>
      <c r="F13" s="247"/>
      <c r="G13" s="248"/>
      <c r="H13" s="249" t="s">
        <v>5</v>
      </c>
      <c r="I13" s="250"/>
      <c r="J13" s="251" t="s">
        <v>6</v>
      </c>
      <c r="K13" s="252"/>
      <c r="L13" s="252"/>
      <c r="M13" s="252"/>
      <c r="N13" s="252"/>
      <c r="O13" s="252"/>
      <c r="P13" s="253"/>
      <c r="Q13" s="254">
        <v>39</v>
      </c>
      <c r="R13" s="254"/>
      <c r="S13" s="254"/>
      <c r="T13" s="254"/>
      <c r="U13" s="254"/>
      <c r="V13" s="254"/>
      <c r="W13" s="254"/>
      <c r="X13" s="254">
        <v>35</v>
      </c>
      <c r="Y13" s="254"/>
      <c r="Z13" s="254"/>
      <c r="AA13" s="254"/>
      <c r="AB13" s="254"/>
      <c r="AC13" s="254"/>
      <c r="AD13" s="254"/>
      <c r="AE13" s="254">
        <v>35</v>
      </c>
      <c r="AF13" s="254"/>
      <c r="AG13" s="254"/>
      <c r="AH13" s="254"/>
      <c r="AI13" s="254"/>
      <c r="AJ13" s="254"/>
      <c r="AK13" s="254"/>
      <c r="AL13" s="255">
        <v>26</v>
      </c>
      <c r="AM13" s="255"/>
      <c r="AN13" s="255"/>
      <c r="AO13" s="255"/>
      <c r="AP13" s="255"/>
      <c r="AQ13" s="255"/>
      <c r="AR13" s="255"/>
      <c r="AS13" s="256">
        <v>12</v>
      </c>
      <c r="AT13" s="256"/>
      <c r="AU13" s="256"/>
      <c r="AV13" s="256"/>
      <c r="AW13" s="256"/>
      <c r="AX13" s="256"/>
      <c r="AY13" s="257"/>
    </row>
    <row r="14" spans="2:51" ht="21" customHeight="1">
      <c r="B14" s="246"/>
      <c r="C14" s="247"/>
      <c r="D14" s="247"/>
      <c r="E14" s="247"/>
      <c r="F14" s="247"/>
      <c r="G14" s="248"/>
      <c r="H14" s="258"/>
      <c r="I14" s="259"/>
      <c r="J14" s="260" t="s">
        <v>7</v>
      </c>
      <c r="K14" s="261"/>
      <c r="L14" s="261"/>
      <c r="M14" s="261"/>
      <c r="N14" s="261"/>
      <c r="O14" s="261"/>
      <c r="P14" s="262"/>
      <c r="Q14" s="263">
        <v>0</v>
      </c>
      <c r="R14" s="263"/>
      <c r="S14" s="263"/>
      <c r="T14" s="263"/>
      <c r="U14" s="263"/>
      <c r="V14" s="263"/>
      <c r="W14" s="263"/>
      <c r="X14" s="263">
        <v>0</v>
      </c>
      <c r="Y14" s="263"/>
      <c r="Z14" s="263"/>
      <c r="AA14" s="263"/>
      <c r="AB14" s="263"/>
      <c r="AC14" s="263"/>
      <c r="AD14" s="263"/>
      <c r="AE14" s="263">
        <v>0</v>
      </c>
      <c r="AF14" s="263"/>
      <c r="AG14" s="263"/>
      <c r="AH14" s="263"/>
      <c r="AI14" s="263"/>
      <c r="AJ14" s="263"/>
      <c r="AK14" s="263"/>
      <c r="AL14" s="263">
        <v>0</v>
      </c>
      <c r="AM14" s="263"/>
      <c r="AN14" s="263"/>
      <c r="AO14" s="263"/>
      <c r="AP14" s="263"/>
      <c r="AQ14" s="263"/>
      <c r="AR14" s="263"/>
      <c r="AS14" s="264"/>
      <c r="AT14" s="264"/>
      <c r="AU14" s="264"/>
      <c r="AV14" s="264"/>
      <c r="AW14" s="264"/>
      <c r="AX14" s="264"/>
      <c r="AY14" s="265"/>
    </row>
    <row r="15" spans="2:51" ht="24.75" customHeight="1">
      <c r="B15" s="246"/>
      <c r="C15" s="247"/>
      <c r="D15" s="247"/>
      <c r="E15" s="247"/>
      <c r="F15" s="247"/>
      <c r="G15" s="248"/>
      <c r="H15" s="258"/>
      <c r="I15" s="259"/>
      <c r="J15" s="260" t="s">
        <v>8</v>
      </c>
      <c r="K15" s="261"/>
      <c r="L15" s="261"/>
      <c r="M15" s="261"/>
      <c r="N15" s="261"/>
      <c r="O15" s="261"/>
      <c r="P15" s="262"/>
      <c r="Q15" s="263">
        <v>0</v>
      </c>
      <c r="R15" s="263"/>
      <c r="S15" s="263"/>
      <c r="T15" s="263"/>
      <c r="U15" s="263"/>
      <c r="V15" s="263"/>
      <c r="W15" s="263"/>
      <c r="X15" s="263">
        <v>0</v>
      </c>
      <c r="Y15" s="263"/>
      <c r="Z15" s="263"/>
      <c r="AA15" s="263"/>
      <c r="AB15" s="263"/>
      <c r="AC15" s="263"/>
      <c r="AD15" s="263"/>
      <c r="AE15" s="263">
        <v>0</v>
      </c>
      <c r="AF15" s="263"/>
      <c r="AG15" s="263"/>
      <c r="AH15" s="263"/>
      <c r="AI15" s="263"/>
      <c r="AJ15" s="263"/>
      <c r="AK15" s="263"/>
      <c r="AL15" s="263">
        <v>0</v>
      </c>
      <c r="AM15" s="263"/>
      <c r="AN15" s="263"/>
      <c r="AO15" s="263"/>
      <c r="AP15" s="263"/>
      <c r="AQ15" s="263"/>
      <c r="AR15" s="263"/>
      <c r="AS15" s="264"/>
      <c r="AT15" s="264"/>
      <c r="AU15" s="264"/>
      <c r="AV15" s="264"/>
      <c r="AW15" s="264"/>
      <c r="AX15" s="264"/>
      <c r="AY15" s="265"/>
    </row>
    <row r="16" spans="2:51" ht="24.75" customHeight="1">
      <c r="B16" s="246"/>
      <c r="C16" s="247"/>
      <c r="D16" s="247"/>
      <c r="E16" s="247"/>
      <c r="F16" s="247"/>
      <c r="G16" s="248"/>
      <c r="H16" s="266"/>
      <c r="I16" s="267"/>
      <c r="J16" s="268" t="s">
        <v>28</v>
      </c>
      <c r="K16" s="269"/>
      <c r="L16" s="269"/>
      <c r="M16" s="269"/>
      <c r="N16" s="269"/>
      <c r="O16" s="269"/>
      <c r="P16" s="270"/>
      <c r="Q16" s="271">
        <v>39</v>
      </c>
      <c r="R16" s="271"/>
      <c r="S16" s="271"/>
      <c r="T16" s="271"/>
      <c r="U16" s="271"/>
      <c r="V16" s="271"/>
      <c r="W16" s="271"/>
      <c r="X16" s="271">
        <v>35</v>
      </c>
      <c r="Y16" s="271"/>
      <c r="Z16" s="271"/>
      <c r="AA16" s="271"/>
      <c r="AB16" s="271"/>
      <c r="AC16" s="271"/>
      <c r="AD16" s="271"/>
      <c r="AE16" s="271">
        <v>35</v>
      </c>
      <c r="AF16" s="271"/>
      <c r="AG16" s="271"/>
      <c r="AH16" s="271"/>
      <c r="AI16" s="271"/>
      <c r="AJ16" s="271"/>
      <c r="AK16" s="271"/>
      <c r="AL16" s="272">
        <v>26</v>
      </c>
      <c r="AM16" s="272"/>
      <c r="AN16" s="272"/>
      <c r="AO16" s="272"/>
      <c r="AP16" s="272"/>
      <c r="AQ16" s="272"/>
      <c r="AR16" s="272"/>
      <c r="AS16" s="273">
        <v>12</v>
      </c>
      <c r="AT16" s="273"/>
      <c r="AU16" s="273"/>
      <c r="AV16" s="273"/>
      <c r="AW16" s="273"/>
      <c r="AX16" s="273"/>
      <c r="AY16" s="274"/>
    </row>
    <row r="17" spans="2:51" ht="24.75" customHeight="1">
      <c r="B17" s="246"/>
      <c r="C17" s="247"/>
      <c r="D17" s="247"/>
      <c r="E17" s="247"/>
      <c r="F17" s="247"/>
      <c r="G17" s="248"/>
      <c r="H17" s="275" t="s">
        <v>9</v>
      </c>
      <c r="I17" s="276"/>
      <c r="J17" s="276"/>
      <c r="K17" s="276"/>
      <c r="L17" s="276"/>
      <c r="M17" s="276"/>
      <c r="N17" s="276"/>
      <c r="O17" s="276"/>
      <c r="P17" s="276"/>
      <c r="Q17" s="277">
        <v>37</v>
      </c>
      <c r="R17" s="277"/>
      <c r="S17" s="277"/>
      <c r="T17" s="277"/>
      <c r="U17" s="277"/>
      <c r="V17" s="277"/>
      <c r="W17" s="277"/>
      <c r="X17" s="277">
        <v>25</v>
      </c>
      <c r="Y17" s="277"/>
      <c r="Z17" s="277"/>
      <c r="AA17" s="277"/>
      <c r="AB17" s="277"/>
      <c r="AC17" s="277"/>
      <c r="AD17" s="277"/>
      <c r="AE17" s="277">
        <v>33</v>
      </c>
      <c r="AF17" s="277"/>
      <c r="AG17" s="277"/>
      <c r="AH17" s="277"/>
      <c r="AI17" s="277"/>
      <c r="AJ17" s="277"/>
      <c r="AK17" s="277"/>
      <c r="AL17" s="278"/>
      <c r="AM17" s="278"/>
      <c r="AN17" s="278"/>
      <c r="AO17" s="278"/>
      <c r="AP17" s="278"/>
      <c r="AQ17" s="278"/>
      <c r="AR17" s="278"/>
      <c r="AS17" s="278"/>
      <c r="AT17" s="278"/>
      <c r="AU17" s="278"/>
      <c r="AV17" s="278"/>
      <c r="AW17" s="278"/>
      <c r="AX17" s="278"/>
      <c r="AY17" s="279"/>
    </row>
    <row r="18" spans="2:51" ht="24.75" customHeight="1">
      <c r="B18" s="280"/>
      <c r="C18" s="281"/>
      <c r="D18" s="281"/>
      <c r="E18" s="281"/>
      <c r="F18" s="281"/>
      <c r="G18" s="282"/>
      <c r="H18" s="275" t="s">
        <v>10</v>
      </c>
      <c r="I18" s="276"/>
      <c r="J18" s="276"/>
      <c r="K18" s="276"/>
      <c r="L18" s="276"/>
      <c r="M18" s="276"/>
      <c r="N18" s="276"/>
      <c r="O18" s="276"/>
      <c r="P18" s="276"/>
      <c r="Q18" s="277">
        <v>95</v>
      </c>
      <c r="R18" s="277"/>
      <c r="S18" s="277"/>
      <c r="T18" s="277"/>
      <c r="U18" s="277"/>
      <c r="V18" s="277"/>
      <c r="W18" s="277"/>
      <c r="X18" s="277">
        <v>71</v>
      </c>
      <c r="Y18" s="277"/>
      <c r="Z18" s="277"/>
      <c r="AA18" s="277"/>
      <c r="AB18" s="277"/>
      <c r="AC18" s="277"/>
      <c r="AD18" s="277"/>
      <c r="AE18" s="277">
        <v>94</v>
      </c>
      <c r="AF18" s="277"/>
      <c r="AG18" s="277"/>
      <c r="AH18" s="277"/>
      <c r="AI18" s="277"/>
      <c r="AJ18" s="277"/>
      <c r="AK18" s="277"/>
      <c r="AL18" s="278"/>
      <c r="AM18" s="278"/>
      <c r="AN18" s="278"/>
      <c r="AO18" s="278"/>
      <c r="AP18" s="278"/>
      <c r="AQ18" s="278"/>
      <c r="AR18" s="278"/>
      <c r="AS18" s="278"/>
      <c r="AT18" s="278"/>
      <c r="AU18" s="278"/>
      <c r="AV18" s="278"/>
      <c r="AW18" s="278"/>
      <c r="AX18" s="278"/>
      <c r="AY18" s="279"/>
    </row>
    <row r="19" spans="2:51" ht="31.5" customHeight="1">
      <c r="B19" s="283" t="s">
        <v>12</v>
      </c>
      <c r="C19" s="284"/>
      <c r="D19" s="284"/>
      <c r="E19" s="284"/>
      <c r="F19" s="284"/>
      <c r="G19" s="285"/>
      <c r="H19" s="286" t="s">
        <v>70</v>
      </c>
      <c r="I19" s="243"/>
      <c r="J19" s="243"/>
      <c r="K19" s="243"/>
      <c r="L19" s="243"/>
      <c r="M19" s="243"/>
      <c r="N19" s="243"/>
      <c r="O19" s="243"/>
      <c r="P19" s="243"/>
      <c r="Q19" s="243"/>
      <c r="R19" s="243"/>
      <c r="S19" s="243"/>
      <c r="T19" s="243"/>
      <c r="U19" s="243"/>
      <c r="V19" s="243"/>
      <c r="W19" s="243"/>
      <c r="X19" s="243"/>
      <c r="Y19" s="244"/>
      <c r="Z19" s="287"/>
      <c r="AA19" s="288"/>
      <c r="AB19" s="289"/>
      <c r="AC19" s="242" t="s">
        <v>11</v>
      </c>
      <c r="AD19" s="243"/>
      <c r="AE19" s="244"/>
      <c r="AF19" s="290" t="s">
        <v>319</v>
      </c>
      <c r="AG19" s="290"/>
      <c r="AH19" s="290"/>
      <c r="AI19" s="290"/>
      <c r="AJ19" s="290"/>
      <c r="AK19" s="290" t="s">
        <v>320</v>
      </c>
      <c r="AL19" s="290"/>
      <c r="AM19" s="290"/>
      <c r="AN19" s="290"/>
      <c r="AO19" s="290"/>
      <c r="AP19" s="290" t="s">
        <v>321</v>
      </c>
      <c r="AQ19" s="290"/>
      <c r="AR19" s="290"/>
      <c r="AS19" s="290"/>
      <c r="AT19" s="290"/>
      <c r="AU19" s="291" t="s">
        <v>323</v>
      </c>
      <c r="AV19" s="290"/>
      <c r="AW19" s="290"/>
      <c r="AX19" s="290"/>
      <c r="AY19" s="292"/>
    </row>
    <row r="20" spans="2:51" ht="32.25" customHeight="1">
      <c r="B20" s="293"/>
      <c r="C20" s="294"/>
      <c r="D20" s="294"/>
      <c r="E20" s="294"/>
      <c r="F20" s="294"/>
      <c r="G20" s="295"/>
      <c r="H20" s="603" t="s">
        <v>185</v>
      </c>
      <c r="I20" s="211"/>
      <c r="J20" s="211"/>
      <c r="K20" s="211"/>
      <c r="L20" s="211"/>
      <c r="M20" s="211"/>
      <c r="N20" s="211"/>
      <c r="O20" s="211"/>
      <c r="P20" s="211"/>
      <c r="Q20" s="211"/>
      <c r="R20" s="211"/>
      <c r="S20" s="211"/>
      <c r="T20" s="211"/>
      <c r="U20" s="211"/>
      <c r="V20" s="211"/>
      <c r="W20" s="211"/>
      <c r="X20" s="211"/>
      <c r="Y20" s="212"/>
      <c r="Z20" s="299" t="s">
        <v>13</v>
      </c>
      <c r="AA20" s="300"/>
      <c r="AB20" s="301"/>
      <c r="AC20" s="302" t="s">
        <v>184</v>
      </c>
      <c r="AD20" s="302"/>
      <c r="AE20" s="302"/>
      <c r="AF20" s="303">
        <v>20</v>
      </c>
      <c r="AG20" s="303"/>
      <c r="AH20" s="303"/>
      <c r="AI20" s="303"/>
      <c r="AJ20" s="303"/>
      <c r="AK20" s="303">
        <v>22</v>
      </c>
      <c r="AL20" s="303"/>
      <c r="AM20" s="303"/>
      <c r="AN20" s="303"/>
      <c r="AO20" s="303"/>
      <c r="AP20" s="303">
        <v>22</v>
      </c>
      <c r="AQ20" s="303"/>
      <c r="AR20" s="303"/>
      <c r="AS20" s="303"/>
      <c r="AT20" s="303"/>
      <c r="AU20" s="303">
        <v>29</v>
      </c>
      <c r="AV20" s="303"/>
      <c r="AW20" s="303"/>
      <c r="AX20" s="303"/>
      <c r="AY20" s="304"/>
    </row>
    <row r="21" spans="2:51" ht="32.25" customHeight="1">
      <c r="B21" s="293"/>
      <c r="C21" s="294"/>
      <c r="D21" s="294"/>
      <c r="E21" s="294"/>
      <c r="F21" s="294"/>
      <c r="G21" s="295"/>
      <c r="H21" s="604"/>
      <c r="I21" s="222"/>
      <c r="J21" s="222"/>
      <c r="K21" s="222"/>
      <c r="L21" s="222"/>
      <c r="M21" s="222"/>
      <c r="N21" s="222"/>
      <c r="O21" s="222"/>
      <c r="P21" s="222"/>
      <c r="Q21" s="222"/>
      <c r="R21" s="222"/>
      <c r="S21" s="222"/>
      <c r="T21" s="222"/>
      <c r="U21" s="222"/>
      <c r="V21" s="222"/>
      <c r="W21" s="222"/>
      <c r="X21" s="222"/>
      <c r="Y21" s="223"/>
      <c r="Z21" s="242" t="s">
        <v>14</v>
      </c>
      <c r="AA21" s="243"/>
      <c r="AB21" s="244"/>
      <c r="AC21" s="308" t="s">
        <v>15</v>
      </c>
      <c r="AD21" s="308"/>
      <c r="AE21" s="308"/>
      <c r="AF21" s="309">
        <f>AF20/AU20</f>
        <v>0.6896551724137931</v>
      </c>
      <c r="AG21" s="309"/>
      <c r="AH21" s="309"/>
      <c r="AI21" s="309"/>
      <c r="AJ21" s="309"/>
      <c r="AK21" s="309">
        <f>AK20/AU20</f>
        <v>0.7586206896551724</v>
      </c>
      <c r="AL21" s="309"/>
      <c r="AM21" s="309"/>
      <c r="AN21" s="309"/>
      <c r="AO21" s="309"/>
      <c r="AP21" s="309">
        <f>AP20/AU20</f>
        <v>0.7586206896551724</v>
      </c>
      <c r="AQ21" s="309"/>
      <c r="AR21" s="309"/>
      <c r="AS21" s="309"/>
      <c r="AT21" s="309"/>
      <c r="AU21" s="310"/>
      <c r="AV21" s="310"/>
      <c r="AW21" s="310"/>
      <c r="AX21" s="310"/>
      <c r="AY21" s="311"/>
    </row>
    <row r="22" spans="2:51" ht="32.25" customHeight="1">
      <c r="B22" s="312"/>
      <c r="C22" s="313"/>
      <c r="D22" s="313"/>
      <c r="E22" s="313"/>
      <c r="F22" s="313"/>
      <c r="G22" s="314"/>
      <c r="H22" s="603" t="s">
        <v>269</v>
      </c>
      <c r="I22" s="211"/>
      <c r="J22" s="211"/>
      <c r="K22" s="211"/>
      <c r="L22" s="211"/>
      <c r="M22" s="211"/>
      <c r="N22" s="211"/>
      <c r="O22" s="211"/>
      <c r="P22" s="211"/>
      <c r="Q22" s="211"/>
      <c r="R22" s="211"/>
      <c r="S22" s="211"/>
      <c r="T22" s="211"/>
      <c r="U22" s="211"/>
      <c r="V22" s="211"/>
      <c r="W22" s="211"/>
      <c r="X22" s="211"/>
      <c r="Y22" s="212"/>
      <c r="Z22" s="299" t="s">
        <v>13</v>
      </c>
      <c r="AA22" s="300"/>
      <c r="AB22" s="301"/>
      <c r="AC22" s="302" t="s">
        <v>268</v>
      </c>
      <c r="AD22" s="302"/>
      <c r="AE22" s="302"/>
      <c r="AF22" s="303">
        <v>19</v>
      </c>
      <c r="AG22" s="303"/>
      <c r="AH22" s="303"/>
      <c r="AI22" s="303"/>
      <c r="AJ22" s="303"/>
      <c r="AK22" s="303">
        <v>22</v>
      </c>
      <c r="AL22" s="303"/>
      <c r="AM22" s="303"/>
      <c r="AN22" s="303"/>
      <c r="AO22" s="303"/>
      <c r="AP22" s="303">
        <v>22</v>
      </c>
      <c r="AQ22" s="303"/>
      <c r="AR22" s="303"/>
      <c r="AS22" s="303"/>
      <c r="AT22" s="303"/>
      <c r="AU22" s="303">
        <v>29</v>
      </c>
      <c r="AV22" s="303"/>
      <c r="AW22" s="303"/>
      <c r="AX22" s="303"/>
      <c r="AY22" s="304"/>
    </row>
    <row r="23" spans="2:51" ht="32.25" customHeight="1">
      <c r="B23" s="312"/>
      <c r="C23" s="313"/>
      <c r="D23" s="313"/>
      <c r="E23" s="313"/>
      <c r="F23" s="313"/>
      <c r="G23" s="314"/>
      <c r="H23" s="604"/>
      <c r="I23" s="222"/>
      <c r="J23" s="222"/>
      <c r="K23" s="222"/>
      <c r="L23" s="222"/>
      <c r="M23" s="222"/>
      <c r="N23" s="222"/>
      <c r="O23" s="222"/>
      <c r="P23" s="222"/>
      <c r="Q23" s="222"/>
      <c r="R23" s="222"/>
      <c r="S23" s="222"/>
      <c r="T23" s="222"/>
      <c r="U23" s="222"/>
      <c r="V23" s="222"/>
      <c r="W23" s="222"/>
      <c r="X23" s="222"/>
      <c r="Y23" s="223"/>
      <c r="Z23" s="242" t="s">
        <v>14</v>
      </c>
      <c r="AA23" s="243"/>
      <c r="AB23" s="244"/>
      <c r="AC23" s="308" t="s">
        <v>15</v>
      </c>
      <c r="AD23" s="308"/>
      <c r="AE23" s="308"/>
      <c r="AF23" s="309">
        <f>AF22/AU22</f>
        <v>0.6551724137931034</v>
      </c>
      <c r="AG23" s="309"/>
      <c r="AH23" s="309"/>
      <c r="AI23" s="309"/>
      <c r="AJ23" s="309"/>
      <c r="AK23" s="309">
        <f>AK22/AU22</f>
        <v>0.7586206896551724</v>
      </c>
      <c r="AL23" s="309"/>
      <c r="AM23" s="309"/>
      <c r="AN23" s="309"/>
      <c r="AO23" s="309"/>
      <c r="AP23" s="309">
        <f>AP22/AU22</f>
        <v>0.7586206896551724</v>
      </c>
      <c r="AQ23" s="309"/>
      <c r="AR23" s="309"/>
      <c r="AS23" s="309"/>
      <c r="AT23" s="309"/>
      <c r="AU23" s="310"/>
      <c r="AV23" s="310"/>
      <c r="AW23" s="310"/>
      <c r="AX23" s="310"/>
      <c r="AY23" s="311"/>
    </row>
    <row r="24" spans="2:51" ht="32.25" customHeight="1">
      <c r="B24" s="312"/>
      <c r="C24" s="313"/>
      <c r="D24" s="313"/>
      <c r="E24" s="313"/>
      <c r="F24" s="313"/>
      <c r="G24" s="314"/>
      <c r="H24" s="296" t="s">
        <v>270</v>
      </c>
      <c r="I24" s="297"/>
      <c r="J24" s="297"/>
      <c r="K24" s="297"/>
      <c r="L24" s="297"/>
      <c r="M24" s="297"/>
      <c r="N24" s="297"/>
      <c r="O24" s="297"/>
      <c r="P24" s="297"/>
      <c r="Q24" s="297"/>
      <c r="R24" s="297"/>
      <c r="S24" s="297"/>
      <c r="T24" s="297"/>
      <c r="U24" s="297"/>
      <c r="V24" s="297"/>
      <c r="W24" s="297"/>
      <c r="X24" s="297"/>
      <c r="Y24" s="298"/>
      <c r="Z24" s="299" t="s">
        <v>13</v>
      </c>
      <c r="AA24" s="300"/>
      <c r="AB24" s="301"/>
      <c r="AC24" s="302" t="s">
        <v>268</v>
      </c>
      <c r="AD24" s="302"/>
      <c r="AE24" s="302"/>
      <c r="AF24" s="303">
        <v>18</v>
      </c>
      <c r="AG24" s="303"/>
      <c r="AH24" s="303"/>
      <c r="AI24" s="303"/>
      <c r="AJ24" s="303"/>
      <c r="AK24" s="303">
        <v>21</v>
      </c>
      <c r="AL24" s="303"/>
      <c r="AM24" s="303"/>
      <c r="AN24" s="303"/>
      <c r="AO24" s="303"/>
      <c r="AP24" s="303">
        <v>24</v>
      </c>
      <c r="AQ24" s="303"/>
      <c r="AR24" s="303"/>
      <c r="AS24" s="303"/>
      <c r="AT24" s="303"/>
      <c r="AU24" s="303">
        <v>29</v>
      </c>
      <c r="AV24" s="303"/>
      <c r="AW24" s="303"/>
      <c r="AX24" s="303"/>
      <c r="AY24" s="304"/>
    </row>
    <row r="25" spans="2:51" ht="32.25" customHeight="1">
      <c r="B25" s="315"/>
      <c r="C25" s="316"/>
      <c r="D25" s="316"/>
      <c r="E25" s="316"/>
      <c r="F25" s="316"/>
      <c r="G25" s="317"/>
      <c r="H25" s="305"/>
      <c r="I25" s="306"/>
      <c r="J25" s="306"/>
      <c r="K25" s="306"/>
      <c r="L25" s="306"/>
      <c r="M25" s="306"/>
      <c r="N25" s="306"/>
      <c r="O25" s="306"/>
      <c r="P25" s="306"/>
      <c r="Q25" s="306"/>
      <c r="R25" s="306"/>
      <c r="S25" s="306"/>
      <c r="T25" s="306"/>
      <c r="U25" s="306"/>
      <c r="V25" s="306"/>
      <c r="W25" s="306"/>
      <c r="X25" s="306"/>
      <c r="Y25" s="307"/>
      <c r="Z25" s="242" t="s">
        <v>14</v>
      </c>
      <c r="AA25" s="243"/>
      <c r="AB25" s="244"/>
      <c r="AC25" s="308" t="s">
        <v>15</v>
      </c>
      <c r="AD25" s="308"/>
      <c r="AE25" s="308"/>
      <c r="AF25" s="309">
        <f>AF24/AU24</f>
        <v>0.6206896551724138</v>
      </c>
      <c r="AG25" s="309"/>
      <c r="AH25" s="309"/>
      <c r="AI25" s="309"/>
      <c r="AJ25" s="309"/>
      <c r="AK25" s="309">
        <f>AK24/AU24</f>
        <v>0.7241379310344828</v>
      </c>
      <c r="AL25" s="309"/>
      <c r="AM25" s="309"/>
      <c r="AN25" s="309"/>
      <c r="AO25" s="309"/>
      <c r="AP25" s="309">
        <f>AP24/AU24</f>
        <v>0.8275862068965517</v>
      </c>
      <c r="AQ25" s="309"/>
      <c r="AR25" s="309"/>
      <c r="AS25" s="309"/>
      <c r="AT25" s="309"/>
      <c r="AU25" s="310"/>
      <c r="AV25" s="310"/>
      <c r="AW25" s="310"/>
      <c r="AX25" s="310"/>
      <c r="AY25" s="311"/>
    </row>
    <row r="26" spans="2:51" ht="31.5" customHeight="1">
      <c r="B26" s="283" t="s">
        <v>67</v>
      </c>
      <c r="C26" s="318"/>
      <c r="D26" s="318"/>
      <c r="E26" s="318"/>
      <c r="F26" s="318"/>
      <c r="G26" s="319"/>
      <c r="H26" s="286" t="s">
        <v>71</v>
      </c>
      <c r="I26" s="243"/>
      <c r="J26" s="243"/>
      <c r="K26" s="243"/>
      <c r="L26" s="243"/>
      <c r="M26" s="243"/>
      <c r="N26" s="243"/>
      <c r="O26" s="243"/>
      <c r="P26" s="243"/>
      <c r="Q26" s="243"/>
      <c r="R26" s="243"/>
      <c r="S26" s="243"/>
      <c r="T26" s="243"/>
      <c r="U26" s="243"/>
      <c r="V26" s="243"/>
      <c r="W26" s="243"/>
      <c r="X26" s="243"/>
      <c r="Y26" s="244"/>
      <c r="Z26" s="287"/>
      <c r="AA26" s="288"/>
      <c r="AB26" s="289"/>
      <c r="AC26" s="242" t="s">
        <v>11</v>
      </c>
      <c r="AD26" s="243"/>
      <c r="AE26" s="244"/>
      <c r="AF26" s="290" t="s">
        <v>319</v>
      </c>
      <c r="AG26" s="290"/>
      <c r="AH26" s="290"/>
      <c r="AI26" s="290"/>
      <c r="AJ26" s="290"/>
      <c r="AK26" s="290" t="s">
        <v>320</v>
      </c>
      <c r="AL26" s="290"/>
      <c r="AM26" s="290"/>
      <c r="AN26" s="290"/>
      <c r="AO26" s="290"/>
      <c r="AP26" s="290" t="s">
        <v>321</v>
      </c>
      <c r="AQ26" s="290"/>
      <c r="AR26" s="290"/>
      <c r="AS26" s="290"/>
      <c r="AT26" s="290"/>
      <c r="AU26" s="320" t="s">
        <v>49</v>
      </c>
      <c r="AV26" s="321"/>
      <c r="AW26" s="321"/>
      <c r="AX26" s="321"/>
      <c r="AY26" s="322"/>
    </row>
    <row r="27" spans="2:51" ht="39.75" customHeight="1">
      <c r="B27" s="323"/>
      <c r="C27" s="324"/>
      <c r="D27" s="324"/>
      <c r="E27" s="324"/>
      <c r="F27" s="324"/>
      <c r="G27" s="325"/>
      <c r="H27" s="296" t="s">
        <v>186</v>
      </c>
      <c r="I27" s="297"/>
      <c r="J27" s="297"/>
      <c r="K27" s="297"/>
      <c r="L27" s="297"/>
      <c r="M27" s="297"/>
      <c r="N27" s="297"/>
      <c r="O27" s="297"/>
      <c r="P27" s="297"/>
      <c r="Q27" s="297"/>
      <c r="R27" s="297"/>
      <c r="S27" s="297"/>
      <c r="T27" s="297"/>
      <c r="U27" s="297"/>
      <c r="V27" s="297"/>
      <c r="W27" s="297"/>
      <c r="X27" s="297"/>
      <c r="Y27" s="298"/>
      <c r="Z27" s="326" t="s">
        <v>72</v>
      </c>
      <c r="AA27" s="327"/>
      <c r="AB27" s="328"/>
      <c r="AC27" s="329" t="s">
        <v>187</v>
      </c>
      <c r="AD27" s="330"/>
      <c r="AE27" s="331"/>
      <c r="AF27" s="308">
        <v>13</v>
      </c>
      <c r="AG27" s="308"/>
      <c r="AH27" s="308"/>
      <c r="AI27" s="308"/>
      <c r="AJ27" s="308"/>
      <c r="AK27" s="308">
        <v>13</v>
      </c>
      <c r="AL27" s="308"/>
      <c r="AM27" s="308"/>
      <c r="AN27" s="308"/>
      <c r="AO27" s="308"/>
      <c r="AP27" s="308">
        <v>19</v>
      </c>
      <c r="AQ27" s="308"/>
      <c r="AR27" s="308"/>
      <c r="AS27" s="308"/>
      <c r="AT27" s="308"/>
      <c r="AU27" s="332" t="s">
        <v>75</v>
      </c>
      <c r="AV27" s="333"/>
      <c r="AW27" s="333"/>
      <c r="AX27" s="333"/>
      <c r="AY27" s="334"/>
    </row>
    <row r="28" spans="2:51" ht="26.25" customHeight="1">
      <c r="B28" s="335"/>
      <c r="C28" s="336"/>
      <c r="D28" s="336"/>
      <c r="E28" s="336"/>
      <c r="F28" s="336"/>
      <c r="G28" s="337"/>
      <c r="H28" s="305"/>
      <c r="I28" s="306"/>
      <c r="J28" s="306"/>
      <c r="K28" s="306"/>
      <c r="L28" s="306"/>
      <c r="M28" s="306"/>
      <c r="N28" s="306"/>
      <c r="O28" s="306"/>
      <c r="P28" s="306"/>
      <c r="Q28" s="306"/>
      <c r="R28" s="306"/>
      <c r="S28" s="306"/>
      <c r="T28" s="306"/>
      <c r="U28" s="306"/>
      <c r="V28" s="306"/>
      <c r="W28" s="306"/>
      <c r="X28" s="306"/>
      <c r="Y28" s="307"/>
      <c r="Z28" s="338"/>
      <c r="AA28" s="339"/>
      <c r="AB28" s="340"/>
      <c r="AC28" s="341"/>
      <c r="AD28" s="342"/>
      <c r="AE28" s="343"/>
      <c r="AF28" s="344"/>
      <c r="AG28" s="345"/>
      <c r="AH28" s="345"/>
      <c r="AI28" s="345"/>
      <c r="AJ28" s="346"/>
      <c r="AK28" s="344"/>
      <c r="AL28" s="345"/>
      <c r="AM28" s="345"/>
      <c r="AN28" s="345"/>
      <c r="AO28" s="346"/>
      <c r="AP28" s="347" t="s">
        <v>300</v>
      </c>
      <c r="AQ28" s="348"/>
      <c r="AR28" s="348"/>
      <c r="AS28" s="348"/>
      <c r="AT28" s="349"/>
      <c r="AU28" s="347" t="s">
        <v>299</v>
      </c>
      <c r="AV28" s="348"/>
      <c r="AW28" s="348"/>
      <c r="AX28" s="348"/>
      <c r="AY28" s="350"/>
    </row>
    <row r="29" spans="2:51" ht="88.5" customHeight="1">
      <c r="B29" s="283" t="s">
        <v>16</v>
      </c>
      <c r="C29" s="284"/>
      <c r="D29" s="284"/>
      <c r="E29" s="284"/>
      <c r="F29" s="284"/>
      <c r="G29" s="284"/>
      <c r="H29" s="296" t="s">
        <v>302</v>
      </c>
      <c r="I29" s="297"/>
      <c r="J29" s="297"/>
      <c r="K29" s="297"/>
      <c r="L29" s="297"/>
      <c r="M29" s="297"/>
      <c r="N29" s="297"/>
      <c r="O29" s="297"/>
      <c r="P29" s="297"/>
      <c r="Q29" s="297"/>
      <c r="R29" s="297"/>
      <c r="S29" s="297"/>
      <c r="T29" s="297"/>
      <c r="U29" s="297"/>
      <c r="V29" s="297"/>
      <c r="W29" s="297"/>
      <c r="X29" s="297"/>
      <c r="Y29" s="297"/>
      <c r="Z29" s="351" t="s">
        <v>17</v>
      </c>
      <c r="AA29" s="352"/>
      <c r="AB29" s="353"/>
      <c r="AC29" s="354" t="s">
        <v>301</v>
      </c>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6"/>
    </row>
    <row r="30" spans="2:51" ht="22.5" customHeight="1">
      <c r="B30" s="357" t="s">
        <v>31</v>
      </c>
      <c r="C30" s="358"/>
      <c r="D30" s="359" t="s">
        <v>25</v>
      </c>
      <c r="E30" s="360"/>
      <c r="F30" s="360"/>
      <c r="G30" s="360"/>
      <c r="H30" s="360"/>
      <c r="I30" s="360"/>
      <c r="J30" s="360"/>
      <c r="K30" s="360"/>
      <c r="L30" s="361"/>
      <c r="M30" s="362" t="s">
        <v>60</v>
      </c>
      <c r="N30" s="362"/>
      <c r="O30" s="362"/>
      <c r="P30" s="362"/>
      <c r="Q30" s="362"/>
      <c r="R30" s="362"/>
      <c r="S30" s="363" t="s">
        <v>59</v>
      </c>
      <c r="T30" s="363"/>
      <c r="U30" s="363"/>
      <c r="V30" s="363"/>
      <c r="W30" s="363"/>
      <c r="X30" s="363"/>
      <c r="Y30" s="364" t="s">
        <v>32</v>
      </c>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5"/>
    </row>
    <row r="31" spans="2:51" ht="22.5" customHeight="1">
      <c r="B31" s="366"/>
      <c r="C31" s="367"/>
      <c r="D31" s="368" t="s">
        <v>182</v>
      </c>
      <c r="E31" s="369"/>
      <c r="F31" s="369"/>
      <c r="G31" s="369"/>
      <c r="H31" s="369"/>
      <c r="I31" s="369"/>
      <c r="J31" s="369"/>
      <c r="K31" s="369"/>
      <c r="L31" s="370"/>
      <c r="M31" s="371">
        <v>26</v>
      </c>
      <c r="N31" s="371"/>
      <c r="O31" s="371"/>
      <c r="P31" s="371"/>
      <c r="Q31" s="371"/>
      <c r="R31" s="371"/>
      <c r="S31" s="371">
        <v>12</v>
      </c>
      <c r="T31" s="371"/>
      <c r="U31" s="371"/>
      <c r="V31" s="371"/>
      <c r="W31" s="371"/>
      <c r="X31" s="371"/>
      <c r="Y31" s="372" t="s">
        <v>313</v>
      </c>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4"/>
    </row>
    <row r="32" spans="2:51" ht="22.5" customHeight="1">
      <c r="B32" s="366"/>
      <c r="C32" s="367"/>
      <c r="D32" s="375"/>
      <c r="E32" s="376"/>
      <c r="F32" s="376"/>
      <c r="G32" s="376"/>
      <c r="H32" s="376"/>
      <c r="I32" s="376"/>
      <c r="J32" s="376"/>
      <c r="K32" s="376"/>
      <c r="L32" s="377"/>
      <c r="M32" s="378"/>
      <c r="N32" s="378"/>
      <c r="O32" s="378"/>
      <c r="P32" s="378"/>
      <c r="Q32" s="378"/>
      <c r="R32" s="378"/>
      <c r="S32" s="378"/>
      <c r="T32" s="378"/>
      <c r="U32" s="378"/>
      <c r="V32" s="378"/>
      <c r="W32" s="378"/>
      <c r="X32" s="378"/>
      <c r="Y32" s="379"/>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1"/>
    </row>
    <row r="33" spans="2:51" ht="22.5" customHeight="1">
      <c r="B33" s="366"/>
      <c r="C33" s="367"/>
      <c r="D33" s="375"/>
      <c r="E33" s="376"/>
      <c r="F33" s="376"/>
      <c r="G33" s="376"/>
      <c r="H33" s="376"/>
      <c r="I33" s="376"/>
      <c r="J33" s="376"/>
      <c r="K33" s="376"/>
      <c r="L33" s="377"/>
      <c r="M33" s="378"/>
      <c r="N33" s="378"/>
      <c r="O33" s="378"/>
      <c r="P33" s="378"/>
      <c r="Q33" s="378"/>
      <c r="R33" s="378"/>
      <c r="S33" s="378"/>
      <c r="T33" s="378"/>
      <c r="U33" s="378"/>
      <c r="V33" s="378"/>
      <c r="W33" s="378"/>
      <c r="X33" s="378"/>
      <c r="Y33" s="379"/>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1"/>
    </row>
    <row r="34" spans="2:51" ht="22.5" customHeight="1">
      <c r="B34" s="366"/>
      <c r="C34" s="367"/>
      <c r="D34" s="375"/>
      <c r="E34" s="376"/>
      <c r="F34" s="376"/>
      <c r="G34" s="376"/>
      <c r="H34" s="376"/>
      <c r="I34" s="376"/>
      <c r="J34" s="376"/>
      <c r="K34" s="376"/>
      <c r="L34" s="377"/>
      <c r="M34" s="378"/>
      <c r="N34" s="378"/>
      <c r="O34" s="378"/>
      <c r="P34" s="378"/>
      <c r="Q34" s="378"/>
      <c r="R34" s="378"/>
      <c r="S34" s="378"/>
      <c r="T34" s="378"/>
      <c r="U34" s="378"/>
      <c r="V34" s="378"/>
      <c r="W34" s="378"/>
      <c r="X34" s="378"/>
      <c r="Y34" s="379"/>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1"/>
    </row>
    <row r="35" spans="2:51" ht="22.5" customHeight="1">
      <c r="B35" s="366"/>
      <c r="C35" s="367"/>
      <c r="D35" s="375"/>
      <c r="E35" s="376"/>
      <c r="F35" s="376"/>
      <c r="G35" s="376"/>
      <c r="H35" s="376"/>
      <c r="I35" s="376"/>
      <c r="J35" s="376"/>
      <c r="K35" s="376"/>
      <c r="L35" s="377"/>
      <c r="M35" s="378"/>
      <c r="N35" s="378"/>
      <c r="O35" s="378"/>
      <c r="P35" s="378"/>
      <c r="Q35" s="378"/>
      <c r="R35" s="378"/>
      <c r="S35" s="378"/>
      <c r="T35" s="378"/>
      <c r="U35" s="378"/>
      <c r="V35" s="378"/>
      <c r="W35" s="378"/>
      <c r="X35" s="378"/>
      <c r="Y35" s="379"/>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1"/>
    </row>
    <row r="36" spans="2:51" ht="22.5" customHeight="1">
      <c r="B36" s="366"/>
      <c r="C36" s="367"/>
      <c r="D36" s="375"/>
      <c r="E36" s="376"/>
      <c r="F36" s="376"/>
      <c r="G36" s="376"/>
      <c r="H36" s="376"/>
      <c r="I36" s="376"/>
      <c r="J36" s="376"/>
      <c r="K36" s="376"/>
      <c r="L36" s="377"/>
      <c r="M36" s="378"/>
      <c r="N36" s="378"/>
      <c r="O36" s="378"/>
      <c r="P36" s="378"/>
      <c r="Q36" s="378"/>
      <c r="R36" s="378"/>
      <c r="S36" s="378"/>
      <c r="T36" s="378"/>
      <c r="U36" s="378"/>
      <c r="V36" s="378"/>
      <c r="W36" s="378"/>
      <c r="X36" s="378"/>
      <c r="Y36" s="379"/>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1"/>
    </row>
    <row r="37" spans="2:51" ht="22.5" customHeight="1">
      <c r="B37" s="366"/>
      <c r="C37" s="367"/>
      <c r="D37" s="382"/>
      <c r="E37" s="383"/>
      <c r="F37" s="383"/>
      <c r="G37" s="383"/>
      <c r="H37" s="383"/>
      <c r="I37" s="383"/>
      <c r="J37" s="383"/>
      <c r="K37" s="383"/>
      <c r="L37" s="384"/>
      <c r="M37" s="385"/>
      <c r="N37" s="385"/>
      <c r="O37" s="385"/>
      <c r="P37" s="385"/>
      <c r="Q37" s="385"/>
      <c r="R37" s="385"/>
      <c r="S37" s="385"/>
      <c r="T37" s="385"/>
      <c r="U37" s="385"/>
      <c r="V37" s="385"/>
      <c r="W37" s="385"/>
      <c r="X37" s="385"/>
      <c r="Y37" s="379"/>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1"/>
    </row>
    <row r="38" spans="2:51" ht="22.5" customHeight="1">
      <c r="B38" s="386"/>
      <c r="C38" s="387"/>
      <c r="D38" s="388" t="s">
        <v>28</v>
      </c>
      <c r="E38" s="389"/>
      <c r="F38" s="389"/>
      <c r="G38" s="389"/>
      <c r="H38" s="389"/>
      <c r="I38" s="389"/>
      <c r="J38" s="389"/>
      <c r="K38" s="389"/>
      <c r="L38" s="390"/>
      <c r="M38" s="391">
        <v>26</v>
      </c>
      <c r="N38" s="391"/>
      <c r="O38" s="391"/>
      <c r="P38" s="391"/>
      <c r="Q38" s="391"/>
      <c r="R38" s="391"/>
      <c r="S38" s="391">
        <v>12</v>
      </c>
      <c r="T38" s="391"/>
      <c r="U38" s="391"/>
      <c r="V38" s="391"/>
      <c r="W38" s="391"/>
      <c r="X38" s="391"/>
      <c r="Y38" s="392"/>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4"/>
    </row>
    <row r="39" spans="1:51" ht="3" customHeight="1">
      <c r="A39" s="395"/>
      <c r="B39" s="396"/>
      <c r="C39" s="396"/>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row>
    <row r="40" spans="1:51" ht="3" customHeight="1" thickBot="1">
      <c r="A40" s="395"/>
      <c r="B40" s="398"/>
      <c r="C40" s="398"/>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row>
    <row r="41" spans="2:51" ht="21" customHeight="1" hidden="1">
      <c r="B41" s="400" t="s">
        <v>18</v>
      </c>
      <c r="C41" s="401"/>
      <c r="D41" s="402" t="s">
        <v>19</v>
      </c>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403"/>
    </row>
    <row r="42" spans="2:51" ht="203.25" customHeight="1" hidden="1">
      <c r="B42" s="400"/>
      <c r="C42" s="401"/>
      <c r="D42" s="404" t="s">
        <v>20</v>
      </c>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6"/>
    </row>
    <row r="43" spans="2:51" ht="20.25" customHeight="1" hidden="1">
      <c r="B43" s="400"/>
      <c r="C43" s="401"/>
      <c r="D43" s="407" t="s">
        <v>21</v>
      </c>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9"/>
    </row>
    <row r="44" spans="2:51" ht="100.5" customHeight="1" hidden="1" thickBot="1">
      <c r="B44" s="410"/>
      <c r="C44" s="411"/>
      <c r="D44" s="412"/>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4"/>
    </row>
    <row r="45" spans="1:51" ht="21" customHeight="1" hidden="1">
      <c r="A45" s="415"/>
      <c r="B45" s="416"/>
      <c r="C45" s="417"/>
      <c r="D45" s="418" t="s">
        <v>22</v>
      </c>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9"/>
      <c r="AP45" s="419"/>
      <c r="AQ45" s="419"/>
      <c r="AR45" s="419"/>
      <c r="AS45" s="419"/>
      <c r="AT45" s="419"/>
      <c r="AU45" s="419"/>
      <c r="AV45" s="419"/>
      <c r="AW45" s="419"/>
      <c r="AX45" s="419"/>
      <c r="AY45" s="420"/>
    </row>
    <row r="46" spans="1:51" ht="135.75" customHeight="1" hidden="1">
      <c r="A46" s="415"/>
      <c r="B46" s="421"/>
      <c r="C46" s="422"/>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5"/>
    </row>
    <row r="47" spans="1:51" ht="21" customHeight="1">
      <c r="A47" s="415"/>
      <c r="B47" s="426" t="s">
        <v>52</v>
      </c>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8"/>
    </row>
    <row r="48" spans="1:51" ht="21" customHeight="1">
      <c r="A48" s="415"/>
      <c r="B48" s="421"/>
      <c r="C48" s="422"/>
      <c r="D48" s="429" t="s">
        <v>63</v>
      </c>
      <c r="E48" s="430"/>
      <c r="F48" s="430"/>
      <c r="G48" s="430"/>
      <c r="H48" s="431" t="s">
        <v>62</v>
      </c>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2"/>
      <c r="AH48" s="431" t="s">
        <v>23</v>
      </c>
      <c r="AI48" s="430"/>
      <c r="AJ48" s="430"/>
      <c r="AK48" s="430"/>
      <c r="AL48" s="430"/>
      <c r="AM48" s="430"/>
      <c r="AN48" s="430"/>
      <c r="AO48" s="430"/>
      <c r="AP48" s="430"/>
      <c r="AQ48" s="430"/>
      <c r="AR48" s="430"/>
      <c r="AS48" s="430"/>
      <c r="AT48" s="430"/>
      <c r="AU48" s="430"/>
      <c r="AV48" s="430"/>
      <c r="AW48" s="430"/>
      <c r="AX48" s="430"/>
      <c r="AY48" s="433"/>
    </row>
    <row r="49" spans="1:51" ht="26.25" customHeight="1">
      <c r="A49" s="415"/>
      <c r="B49" s="434" t="s">
        <v>41</v>
      </c>
      <c r="C49" s="435"/>
      <c r="D49" s="436" t="s">
        <v>188</v>
      </c>
      <c r="E49" s="437"/>
      <c r="F49" s="437"/>
      <c r="G49" s="438"/>
      <c r="H49" s="439" t="s">
        <v>51</v>
      </c>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1"/>
      <c r="AH49" s="442"/>
      <c r="AI49" s="297"/>
      <c r="AJ49" s="297"/>
      <c r="AK49" s="297"/>
      <c r="AL49" s="297"/>
      <c r="AM49" s="297"/>
      <c r="AN49" s="297"/>
      <c r="AO49" s="297"/>
      <c r="AP49" s="297"/>
      <c r="AQ49" s="297"/>
      <c r="AR49" s="297"/>
      <c r="AS49" s="297"/>
      <c r="AT49" s="297"/>
      <c r="AU49" s="297"/>
      <c r="AV49" s="297"/>
      <c r="AW49" s="297"/>
      <c r="AX49" s="297"/>
      <c r="AY49" s="443"/>
    </row>
    <row r="50" spans="1:51" ht="33" customHeight="1">
      <c r="A50" s="415"/>
      <c r="B50" s="444"/>
      <c r="C50" s="445"/>
      <c r="D50" s="446" t="s">
        <v>188</v>
      </c>
      <c r="E50" s="447"/>
      <c r="F50" s="447"/>
      <c r="G50" s="448"/>
      <c r="H50" s="449" t="s">
        <v>53</v>
      </c>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1"/>
      <c r="AH50" s="452"/>
      <c r="AI50" s="453"/>
      <c r="AJ50" s="453"/>
      <c r="AK50" s="453"/>
      <c r="AL50" s="453"/>
      <c r="AM50" s="453"/>
      <c r="AN50" s="453"/>
      <c r="AO50" s="453"/>
      <c r="AP50" s="453"/>
      <c r="AQ50" s="453"/>
      <c r="AR50" s="453"/>
      <c r="AS50" s="453"/>
      <c r="AT50" s="453"/>
      <c r="AU50" s="453"/>
      <c r="AV50" s="453"/>
      <c r="AW50" s="453"/>
      <c r="AX50" s="453"/>
      <c r="AY50" s="454"/>
    </row>
    <row r="51" spans="1:51" ht="26.25" customHeight="1">
      <c r="A51" s="415"/>
      <c r="B51" s="455"/>
      <c r="C51" s="456"/>
      <c r="D51" s="457" t="s">
        <v>188</v>
      </c>
      <c r="E51" s="458"/>
      <c r="F51" s="458"/>
      <c r="G51" s="459"/>
      <c r="H51" s="460" t="s">
        <v>37</v>
      </c>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2"/>
      <c r="AH51" s="463"/>
      <c r="AI51" s="306"/>
      <c r="AJ51" s="306"/>
      <c r="AK51" s="306"/>
      <c r="AL51" s="306"/>
      <c r="AM51" s="306"/>
      <c r="AN51" s="306"/>
      <c r="AO51" s="306"/>
      <c r="AP51" s="306"/>
      <c r="AQ51" s="306"/>
      <c r="AR51" s="306"/>
      <c r="AS51" s="306"/>
      <c r="AT51" s="306"/>
      <c r="AU51" s="306"/>
      <c r="AV51" s="306"/>
      <c r="AW51" s="306"/>
      <c r="AX51" s="306"/>
      <c r="AY51" s="464"/>
    </row>
    <row r="52" spans="1:51" ht="26.25" customHeight="1">
      <c r="A52" s="415"/>
      <c r="B52" s="444" t="s">
        <v>44</v>
      </c>
      <c r="C52" s="445"/>
      <c r="D52" s="465" t="s">
        <v>188</v>
      </c>
      <c r="E52" s="466"/>
      <c r="F52" s="466"/>
      <c r="G52" s="467"/>
      <c r="H52" s="439" t="s">
        <v>46</v>
      </c>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1"/>
      <c r="AH52" s="332"/>
      <c r="AI52" s="333"/>
      <c r="AJ52" s="333"/>
      <c r="AK52" s="333"/>
      <c r="AL52" s="333"/>
      <c r="AM52" s="333"/>
      <c r="AN52" s="333"/>
      <c r="AO52" s="333"/>
      <c r="AP52" s="333"/>
      <c r="AQ52" s="333"/>
      <c r="AR52" s="333"/>
      <c r="AS52" s="333"/>
      <c r="AT52" s="333"/>
      <c r="AU52" s="333"/>
      <c r="AV52" s="333"/>
      <c r="AW52" s="333"/>
      <c r="AX52" s="333"/>
      <c r="AY52" s="334"/>
    </row>
    <row r="53" spans="1:51" ht="26.25" customHeight="1">
      <c r="A53" s="415"/>
      <c r="B53" s="444"/>
      <c r="C53" s="445"/>
      <c r="D53" s="468" t="s">
        <v>188</v>
      </c>
      <c r="E53" s="469"/>
      <c r="F53" s="469"/>
      <c r="G53" s="470"/>
      <c r="H53" s="471" t="s">
        <v>45</v>
      </c>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3"/>
      <c r="AH53" s="474"/>
      <c r="AI53" s="475"/>
      <c r="AJ53" s="475"/>
      <c r="AK53" s="475"/>
      <c r="AL53" s="475"/>
      <c r="AM53" s="475"/>
      <c r="AN53" s="475"/>
      <c r="AO53" s="475"/>
      <c r="AP53" s="475"/>
      <c r="AQ53" s="475"/>
      <c r="AR53" s="475"/>
      <c r="AS53" s="475"/>
      <c r="AT53" s="475"/>
      <c r="AU53" s="475"/>
      <c r="AV53" s="475"/>
      <c r="AW53" s="475"/>
      <c r="AX53" s="475"/>
      <c r="AY53" s="476"/>
    </row>
    <row r="54" spans="1:51" ht="26.25" customHeight="1">
      <c r="A54" s="415"/>
      <c r="B54" s="444"/>
      <c r="C54" s="445"/>
      <c r="D54" s="468" t="s">
        <v>75</v>
      </c>
      <c r="E54" s="469"/>
      <c r="F54" s="469"/>
      <c r="G54" s="470"/>
      <c r="H54" s="471" t="s">
        <v>47</v>
      </c>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3"/>
      <c r="AH54" s="474"/>
      <c r="AI54" s="475"/>
      <c r="AJ54" s="475"/>
      <c r="AK54" s="475"/>
      <c r="AL54" s="475"/>
      <c r="AM54" s="475"/>
      <c r="AN54" s="475"/>
      <c r="AO54" s="475"/>
      <c r="AP54" s="475"/>
      <c r="AQ54" s="475"/>
      <c r="AR54" s="475"/>
      <c r="AS54" s="475"/>
      <c r="AT54" s="475"/>
      <c r="AU54" s="475"/>
      <c r="AV54" s="475"/>
      <c r="AW54" s="475"/>
      <c r="AX54" s="475"/>
      <c r="AY54" s="476"/>
    </row>
    <row r="55" spans="1:51" ht="26.25" customHeight="1">
      <c r="A55" s="415"/>
      <c r="B55" s="444"/>
      <c r="C55" s="445"/>
      <c r="D55" s="468" t="s">
        <v>188</v>
      </c>
      <c r="E55" s="469"/>
      <c r="F55" s="469"/>
      <c r="G55" s="470"/>
      <c r="H55" s="471" t="s">
        <v>54</v>
      </c>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3"/>
      <c r="AH55" s="474"/>
      <c r="AI55" s="475"/>
      <c r="AJ55" s="475"/>
      <c r="AK55" s="475"/>
      <c r="AL55" s="475"/>
      <c r="AM55" s="475"/>
      <c r="AN55" s="475"/>
      <c r="AO55" s="475"/>
      <c r="AP55" s="475"/>
      <c r="AQ55" s="475"/>
      <c r="AR55" s="475"/>
      <c r="AS55" s="475"/>
      <c r="AT55" s="475"/>
      <c r="AU55" s="475"/>
      <c r="AV55" s="475"/>
      <c r="AW55" s="475"/>
      <c r="AX55" s="475"/>
      <c r="AY55" s="476"/>
    </row>
    <row r="56" spans="1:51" ht="26.25" customHeight="1">
      <c r="A56" s="415"/>
      <c r="B56" s="455"/>
      <c r="C56" s="456"/>
      <c r="D56" s="457" t="s">
        <v>188</v>
      </c>
      <c r="E56" s="458"/>
      <c r="F56" s="458"/>
      <c r="G56" s="459"/>
      <c r="H56" s="460" t="s">
        <v>55</v>
      </c>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2"/>
      <c r="AH56" s="344"/>
      <c r="AI56" s="345"/>
      <c r="AJ56" s="345"/>
      <c r="AK56" s="345"/>
      <c r="AL56" s="345"/>
      <c r="AM56" s="345"/>
      <c r="AN56" s="345"/>
      <c r="AO56" s="345"/>
      <c r="AP56" s="345"/>
      <c r="AQ56" s="345"/>
      <c r="AR56" s="345"/>
      <c r="AS56" s="345"/>
      <c r="AT56" s="345"/>
      <c r="AU56" s="345"/>
      <c r="AV56" s="345"/>
      <c r="AW56" s="345"/>
      <c r="AX56" s="345"/>
      <c r="AY56" s="477"/>
    </row>
    <row r="57" spans="1:51" ht="26.25" customHeight="1">
      <c r="A57" s="415"/>
      <c r="B57" s="434" t="s">
        <v>40</v>
      </c>
      <c r="C57" s="435"/>
      <c r="D57" s="465" t="s">
        <v>188</v>
      </c>
      <c r="E57" s="466"/>
      <c r="F57" s="466"/>
      <c r="G57" s="467"/>
      <c r="H57" s="439" t="s">
        <v>42</v>
      </c>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1"/>
      <c r="AH57" s="332"/>
      <c r="AI57" s="333"/>
      <c r="AJ57" s="333"/>
      <c r="AK57" s="333"/>
      <c r="AL57" s="333"/>
      <c r="AM57" s="333"/>
      <c r="AN57" s="333"/>
      <c r="AO57" s="333"/>
      <c r="AP57" s="333"/>
      <c r="AQ57" s="333"/>
      <c r="AR57" s="333"/>
      <c r="AS57" s="333"/>
      <c r="AT57" s="333"/>
      <c r="AU57" s="333"/>
      <c r="AV57" s="333"/>
      <c r="AW57" s="333"/>
      <c r="AX57" s="333"/>
      <c r="AY57" s="334"/>
    </row>
    <row r="58" spans="1:51" ht="26.25" customHeight="1">
      <c r="A58" s="415"/>
      <c r="B58" s="444"/>
      <c r="C58" s="445"/>
      <c r="D58" s="468" t="s">
        <v>188</v>
      </c>
      <c r="E58" s="469"/>
      <c r="F58" s="469"/>
      <c r="G58" s="470"/>
      <c r="H58" s="471" t="s">
        <v>56</v>
      </c>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3"/>
      <c r="AH58" s="474"/>
      <c r="AI58" s="475"/>
      <c r="AJ58" s="475"/>
      <c r="AK58" s="475"/>
      <c r="AL58" s="475"/>
      <c r="AM58" s="475"/>
      <c r="AN58" s="475"/>
      <c r="AO58" s="475"/>
      <c r="AP58" s="475"/>
      <c r="AQ58" s="475"/>
      <c r="AR58" s="475"/>
      <c r="AS58" s="475"/>
      <c r="AT58" s="475"/>
      <c r="AU58" s="475"/>
      <c r="AV58" s="475"/>
      <c r="AW58" s="475"/>
      <c r="AX58" s="475"/>
      <c r="AY58" s="476"/>
    </row>
    <row r="59" spans="1:51" ht="26.25" customHeight="1">
      <c r="A59" s="415"/>
      <c r="B59" s="444"/>
      <c r="C59" s="445"/>
      <c r="D59" s="468" t="s">
        <v>188</v>
      </c>
      <c r="E59" s="469"/>
      <c r="F59" s="469"/>
      <c r="G59" s="470"/>
      <c r="H59" s="471" t="s">
        <v>43</v>
      </c>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3"/>
      <c r="AH59" s="474"/>
      <c r="AI59" s="475"/>
      <c r="AJ59" s="475"/>
      <c r="AK59" s="475"/>
      <c r="AL59" s="475"/>
      <c r="AM59" s="475"/>
      <c r="AN59" s="475"/>
      <c r="AO59" s="475"/>
      <c r="AP59" s="475"/>
      <c r="AQ59" s="475"/>
      <c r="AR59" s="475"/>
      <c r="AS59" s="475"/>
      <c r="AT59" s="475"/>
      <c r="AU59" s="475"/>
      <c r="AV59" s="475"/>
      <c r="AW59" s="475"/>
      <c r="AX59" s="475"/>
      <c r="AY59" s="476"/>
    </row>
    <row r="60" spans="1:51" ht="26.25" customHeight="1">
      <c r="A60" s="415"/>
      <c r="B60" s="444"/>
      <c r="C60" s="445"/>
      <c r="D60" s="468" t="s">
        <v>188</v>
      </c>
      <c r="E60" s="469"/>
      <c r="F60" s="469"/>
      <c r="G60" s="470"/>
      <c r="H60" s="478" t="s">
        <v>61</v>
      </c>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80"/>
      <c r="AH60" s="474"/>
      <c r="AI60" s="475"/>
      <c r="AJ60" s="475"/>
      <c r="AK60" s="475"/>
      <c r="AL60" s="475"/>
      <c r="AM60" s="475"/>
      <c r="AN60" s="475"/>
      <c r="AO60" s="475"/>
      <c r="AP60" s="475"/>
      <c r="AQ60" s="475"/>
      <c r="AR60" s="475"/>
      <c r="AS60" s="475"/>
      <c r="AT60" s="475"/>
      <c r="AU60" s="475"/>
      <c r="AV60" s="475"/>
      <c r="AW60" s="475"/>
      <c r="AX60" s="475"/>
      <c r="AY60" s="476"/>
    </row>
    <row r="61" spans="1:51" ht="26.25" customHeight="1">
      <c r="A61" s="415"/>
      <c r="B61" s="455"/>
      <c r="C61" s="456"/>
      <c r="D61" s="457" t="s">
        <v>188</v>
      </c>
      <c r="E61" s="458"/>
      <c r="F61" s="458"/>
      <c r="G61" s="459"/>
      <c r="H61" s="460" t="s">
        <v>57</v>
      </c>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2"/>
      <c r="AH61" s="344"/>
      <c r="AI61" s="345"/>
      <c r="AJ61" s="345"/>
      <c r="AK61" s="345"/>
      <c r="AL61" s="345"/>
      <c r="AM61" s="345"/>
      <c r="AN61" s="345"/>
      <c r="AO61" s="345"/>
      <c r="AP61" s="345"/>
      <c r="AQ61" s="345"/>
      <c r="AR61" s="345"/>
      <c r="AS61" s="345"/>
      <c r="AT61" s="345"/>
      <c r="AU61" s="345"/>
      <c r="AV61" s="345"/>
      <c r="AW61" s="345"/>
      <c r="AX61" s="345"/>
      <c r="AY61" s="477"/>
    </row>
    <row r="62" spans="1:51" ht="180" customHeight="1" thickBot="1">
      <c r="A62" s="415"/>
      <c r="B62" s="481" t="s">
        <v>39</v>
      </c>
      <c r="C62" s="482"/>
      <c r="D62" s="483" t="s">
        <v>263</v>
      </c>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4"/>
      <c r="AY62" s="485"/>
    </row>
    <row r="63" spans="1:51" ht="21" customHeight="1" hidden="1">
      <c r="A63" s="415"/>
      <c r="B63" s="421"/>
      <c r="C63" s="422"/>
      <c r="D63" s="402" t="s">
        <v>34</v>
      </c>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403"/>
    </row>
    <row r="64" spans="1:51" ht="97.5" customHeight="1" hidden="1">
      <c r="A64" s="415"/>
      <c r="B64" s="421"/>
      <c r="C64" s="422"/>
      <c r="D64" s="486" t="s">
        <v>36</v>
      </c>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7"/>
      <c r="AY64" s="488"/>
    </row>
    <row r="65" spans="1:51" ht="119.25" customHeight="1" hidden="1">
      <c r="A65" s="415"/>
      <c r="B65" s="421"/>
      <c r="C65" s="422"/>
      <c r="D65" s="489" t="s">
        <v>35</v>
      </c>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0"/>
      <c r="AY65" s="491"/>
    </row>
    <row r="66" spans="1:51" ht="21" customHeight="1">
      <c r="A66" s="415"/>
      <c r="B66" s="335" t="s">
        <v>33</v>
      </c>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403"/>
    </row>
    <row r="67" spans="1:51" ht="122.25" customHeight="1">
      <c r="A67" s="492"/>
      <c r="B67" s="493" t="s">
        <v>314</v>
      </c>
      <c r="C67" s="494"/>
      <c r="D67" s="494"/>
      <c r="E67" s="494"/>
      <c r="F67" s="495"/>
      <c r="G67" s="496" t="s">
        <v>312</v>
      </c>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8"/>
    </row>
    <row r="68" spans="1:51" ht="18" customHeight="1">
      <c r="A68" s="492"/>
      <c r="B68" s="499" t="s">
        <v>50</v>
      </c>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0"/>
      <c r="AY68" s="501"/>
    </row>
    <row r="69" spans="1:51" ht="118.5" customHeight="1" thickBot="1">
      <c r="A69" s="492"/>
      <c r="B69" s="493" t="s">
        <v>384</v>
      </c>
      <c r="C69" s="494"/>
      <c r="D69" s="494"/>
      <c r="E69" s="494"/>
      <c r="F69" s="495"/>
      <c r="G69" s="502" t="s">
        <v>313</v>
      </c>
      <c r="H69" s="503"/>
      <c r="I69" s="503"/>
      <c r="J69" s="503"/>
      <c r="K69" s="503"/>
      <c r="L69" s="503"/>
      <c r="M69" s="503"/>
      <c r="N69" s="503"/>
      <c r="O69" s="503"/>
      <c r="P69" s="503"/>
      <c r="Q69" s="503"/>
      <c r="R69" s="503"/>
      <c r="S69" s="503"/>
      <c r="T69" s="503"/>
      <c r="U69" s="503"/>
      <c r="V69" s="503"/>
      <c r="W69" s="503"/>
      <c r="X69" s="503"/>
      <c r="Y69" s="503"/>
      <c r="Z69" s="503"/>
      <c r="AA69" s="503"/>
      <c r="AB69" s="503"/>
      <c r="AC69" s="503"/>
      <c r="AD69" s="503"/>
      <c r="AE69" s="503"/>
      <c r="AF69" s="503"/>
      <c r="AG69" s="503"/>
      <c r="AH69" s="503"/>
      <c r="AI69" s="503"/>
      <c r="AJ69" s="503"/>
      <c r="AK69" s="503"/>
      <c r="AL69" s="503"/>
      <c r="AM69" s="503"/>
      <c r="AN69" s="503"/>
      <c r="AO69" s="503"/>
      <c r="AP69" s="503"/>
      <c r="AQ69" s="503"/>
      <c r="AR69" s="503"/>
      <c r="AS69" s="503"/>
      <c r="AT69" s="503"/>
      <c r="AU69" s="503"/>
      <c r="AV69" s="503"/>
      <c r="AW69" s="503"/>
      <c r="AX69" s="503"/>
      <c r="AY69" s="504"/>
    </row>
    <row r="70" spans="1:51" ht="18" customHeight="1">
      <c r="A70" s="492"/>
      <c r="B70" s="505" t="s">
        <v>58</v>
      </c>
      <c r="C70" s="506"/>
      <c r="D70" s="506"/>
      <c r="E70" s="506"/>
      <c r="F70" s="506"/>
      <c r="G70" s="506"/>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506"/>
      <c r="AU70" s="506"/>
      <c r="AV70" s="506"/>
      <c r="AW70" s="506"/>
      <c r="AX70" s="506"/>
      <c r="AY70" s="507"/>
    </row>
    <row r="71" spans="1:51" ht="225.75" customHeight="1" thickBot="1">
      <c r="A71" s="492"/>
      <c r="B71" s="508" t="s">
        <v>75</v>
      </c>
      <c r="C71" s="509"/>
      <c r="D71" s="509"/>
      <c r="E71" s="509"/>
      <c r="F71" s="509"/>
      <c r="G71" s="509"/>
      <c r="H71" s="509"/>
      <c r="I71" s="509"/>
      <c r="J71" s="509"/>
      <c r="K71" s="509"/>
      <c r="L71" s="509"/>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09"/>
      <c r="AT71" s="509"/>
      <c r="AU71" s="509"/>
      <c r="AV71" s="509"/>
      <c r="AW71" s="509"/>
      <c r="AX71" s="509"/>
      <c r="AY71" s="510"/>
    </row>
    <row r="72" spans="1:51" ht="3" customHeight="1">
      <c r="A72" s="415"/>
      <c r="B72" s="396"/>
      <c r="C72" s="396"/>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1"/>
      <c r="AV72" s="511"/>
      <c r="AW72" s="511"/>
      <c r="AX72" s="511"/>
      <c r="AY72" s="511"/>
    </row>
    <row r="73" spans="1:51" ht="3" customHeight="1" thickBot="1">
      <c r="A73" s="415"/>
      <c r="B73" s="398"/>
      <c r="C73" s="398"/>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row>
    <row r="74" spans="1:51" ht="385.5" customHeight="1">
      <c r="A74" s="492"/>
      <c r="B74" s="513" t="s">
        <v>324</v>
      </c>
      <c r="C74" s="514"/>
      <c r="D74" s="514"/>
      <c r="E74" s="514"/>
      <c r="F74" s="514"/>
      <c r="G74" s="515"/>
      <c r="H74" s="516"/>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7"/>
      <c r="AT74" s="517"/>
      <c r="AU74" s="517"/>
      <c r="AV74" s="517"/>
      <c r="AW74" s="517"/>
      <c r="AX74" s="517"/>
      <c r="AY74" s="518"/>
    </row>
    <row r="75" spans="2:51" ht="348.75" customHeight="1">
      <c r="B75" s="246"/>
      <c r="C75" s="247"/>
      <c r="D75" s="247"/>
      <c r="E75" s="247"/>
      <c r="F75" s="247"/>
      <c r="G75" s="248"/>
      <c r="H75" s="519"/>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20"/>
      <c r="AG75" s="520"/>
      <c r="AH75" s="520"/>
      <c r="AI75" s="520"/>
      <c r="AJ75" s="520"/>
      <c r="AK75" s="520"/>
      <c r="AL75" s="520"/>
      <c r="AM75" s="520"/>
      <c r="AN75" s="520"/>
      <c r="AO75" s="520"/>
      <c r="AP75" s="520"/>
      <c r="AQ75" s="520"/>
      <c r="AR75" s="520"/>
      <c r="AS75" s="520"/>
      <c r="AT75" s="520"/>
      <c r="AU75" s="520"/>
      <c r="AV75" s="520"/>
      <c r="AW75" s="520"/>
      <c r="AX75" s="520"/>
      <c r="AY75" s="521"/>
    </row>
    <row r="76" spans="2:51" ht="324" customHeight="1" thickBot="1">
      <c r="B76" s="246"/>
      <c r="C76" s="247"/>
      <c r="D76" s="247"/>
      <c r="E76" s="247"/>
      <c r="F76" s="247"/>
      <c r="G76" s="248"/>
      <c r="H76" s="522"/>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4"/>
    </row>
    <row r="77" spans="2:51" ht="3" customHeight="1">
      <c r="B77" s="525"/>
      <c r="C77" s="525"/>
      <c r="D77" s="525"/>
      <c r="E77" s="525"/>
      <c r="F77" s="525"/>
      <c r="G77" s="525"/>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6"/>
      <c r="AY77" s="526"/>
    </row>
    <row r="78" spans="2:51" ht="3" customHeight="1" thickBot="1">
      <c r="B78" s="527"/>
      <c r="C78" s="527"/>
      <c r="D78" s="527"/>
      <c r="E78" s="527"/>
      <c r="F78" s="527"/>
      <c r="G78" s="527"/>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8"/>
      <c r="AY78" s="528"/>
    </row>
    <row r="79" spans="2:51" ht="24.75" customHeight="1">
      <c r="B79" s="323" t="s">
        <v>325</v>
      </c>
      <c r="C79" s="324"/>
      <c r="D79" s="324"/>
      <c r="E79" s="324"/>
      <c r="F79" s="324"/>
      <c r="G79" s="325"/>
      <c r="H79" s="529" t="s">
        <v>245</v>
      </c>
      <c r="I79" s="345"/>
      <c r="J79" s="345"/>
      <c r="K79" s="345"/>
      <c r="L79" s="345"/>
      <c r="M79" s="345"/>
      <c r="N79" s="345"/>
      <c r="O79" s="345"/>
      <c r="P79" s="345"/>
      <c r="Q79" s="345"/>
      <c r="R79" s="345"/>
      <c r="S79" s="345"/>
      <c r="T79" s="345"/>
      <c r="U79" s="345"/>
      <c r="V79" s="345"/>
      <c r="W79" s="345"/>
      <c r="X79" s="345"/>
      <c r="Y79" s="345"/>
      <c r="Z79" s="345"/>
      <c r="AA79" s="345"/>
      <c r="AB79" s="345"/>
      <c r="AC79" s="346"/>
      <c r="AD79" s="529" t="s">
        <v>326</v>
      </c>
      <c r="AE79" s="345"/>
      <c r="AF79" s="345"/>
      <c r="AG79" s="345"/>
      <c r="AH79" s="345"/>
      <c r="AI79" s="345"/>
      <c r="AJ79" s="345"/>
      <c r="AK79" s="345"/>
      <c r="AL79" s="345"/>
      <c r="AM79" s="345"/>
      <c r="AN79" s="345"/>
      <c r="AO79" s="345"/>
      <c r="AP79" s="345"/>
      <c r="AQ79" s="345"/>
      <c r="AR79" s="345"/>
      <c r="AS79" s="345"/>
      <c r="AT79" s="345"/>
      <c r="AU79" s="345"/>
      <c r="AV79" s="345"/>
      <c r="AW79" s="345"/>
      <c r="AX79" s="345"/>
      <c r="AY79" s="477"/>
    </row>
    <row r="80" spans="2:51" ht="24.75" customHeight="1">
      <c r="B80" s="323"/>
      <c r="C80" s="324"/>
      <c r="D80" s="324"/>
      <c r="E80" s="324"/>
      <c r="F80" s="324"/>
      <c r="G80" s="325"/>
      <c r="H80" s="530" t="s">
        <v>25</v>
      </c>
      <c r="I80" s="333"/>
      <c r="J80" s="333"/>
      <c r="K80" s="333"/>
      <c r="L80" s="333"/>
      <c r="M80" s="531" t="s">
        <v>26</v>
      </c>
      <c r="N80" s="389"/>
      <c r="O80" s="389"/>
      <c r="P80" s="389"/>
      <c r="Q80" s="389"/>
      <c r="R80" s="389"/>
      <c r="S80" s="389"/>
      <c r="T80" s="389"/>
      <c r="U80" s="389"/>
      <c r="V80" s="389"/>
      <c r="W80" s="389"/>
      <c r="X80" s="389"/>
      <c r="Y80" s="390"/>
      <c r="Z80" s="532" t="s">
        <v>27</v>
      </c>
      <c r="AA80" s="533"/>
      <c r="AB80" s="533"/>
      <c r="AC80" s="534"/>
      <c r="AD80" s="530" t="s">
        <v>25</v>
      </c>
      <c r="AE80" s="333"/>
      <c r="AF80" s="333"/>
      <c r="AG80" s="333"/>
      <c r="AH80" s="333"/>
      <c r="AI80" s="531" t="s">
        <v>26</v>
      </c>
      <c r="AJ80" s="389"/>
      <c r="AK80" s="389"/>
      <c r="AL80" s="389"/>
      <c r="AM80" s="389"/>
      <c r="AN80" s="389"/>
      <c r="AO80" s="389"/>
      <c r="AP80" s="389"/>
      <c r="AQ80" s="389"/>
      <c r="AR80" s="389"/>
      <c r="AS80" s="389"/>
      <c r="AT80" s="389"/>
      <c r="AU80" s="390"/>
      <c r="AV80" s="532" t="s">
        <v>27</v>
      </c>
      <c r="AW80" s="533"/>
      <c r="AX80" s="533"/>
      <c r="AY80" s="535"/>
    </row>
    <row r="81" spans="2:51" ht="24.75" customHeight="1">
      <c r="B81" s="323"/>
      <c r="C81" s="324"/>
      <c r="D81" s="324"/>
      <c r="E81" s="324"/>
      <c r="F81" s="324"/>
      <c r="G81" s="325"/>
      <c r="H81" s="465" t="s">
        <v>243</v>
      </c>
      <c r="I81" s="466"/>
      <c r="J81" s="466"/>
      <c r="K81" s="466"/>
      <c r="L81" s="467"/>
      <c r="M81" s="536" t="s">
        <v>244</v>
      </c>
      <c r="N81" s="537"/>
      <c r="O81" s="537"/>
      <c r="P81" s="537"/>
      <c r="Q81" s="537"/>
      <c r="R81" s="537"/>
      <c r="S81" s="537"/>
      <c r="T81" s="537"/>
      <c r="U81" s="537"/>
      <c r="V81" s="537"/>
      <c r="W81" s="537"/>
      <c r="X81" s="537"/>
      <c r="Y81" s="538"/>
      <c r="Z81" s="539">
        <v>6</v>
      </c>
      <c r="AA81" s="540"/>
      <c r="AB81" s="540"/>
      <c r="AC81" s="541"/>
      <c r="AD81" s="465" t="s">
        <v>243</v>
      </c>
      <c r="AE81" s="466"/>
      <c r="AF81" s="466"/>
      <c r="AG81" s="466"/>
      <c r="AH81" s="467"/>
      <c r="AI81" s="536" t="s">
        <v>244</v>
      </c>
      <c r="AJ81" s="537"/>
      <c r="AK81" s="537"/>
      <c r="AL81" s="537"/>
      <c r="AM81" s="537"/>
      <c r="AN81" s="537"/>
      <c r="AO81" s="537"/>
      <c r="AP81" s="537"/>
      <c r="AQ81" s="537"/>
      <c r="AR81" s="537"/>
      <c r="AS81" s="537"/>
      <c r="AT81" s="537"/>
      <c r="AU81" s="538"/>
      <c r="AV81" s="542">
        <v>1.3</v>
      </c>
      <c r="AW81" s="543"/>
      <c r="AX81" s="543"/>
      <c r="AY81" s="544"/>
    </row>
    <row r="82" spans="2:51" ht="24.75" customHeight="1">
      <c r="B82" s="323"/>
      <c r="C82" s="324"/>
      <c r="D82" s="324"/>
      <c r="E82" s="324"/>
      <c r="F82" s="324"/>
      <c r="G82" s="325"/>
      <c r="H82" s="468"/>
      <c r="I82" s="469"/>
      <c r="J82" s="469"/>
      <c r="K82" s="469"/>
      <c r="L82" s="470"/>
      <c r="M82" s="545"/>
      <c r="N82" s="546"/>
      <c r="O82" s="546"/>
      <c r="P82" s="546"/>
      <c r="Q82" s="546"/>
      <c r="R82" s="546"/>
      <c r="S82" s="546"/>
      <c r="T82" s="546"/>
      <c r="U82" s="546"/>
      <c r="V82" s="546"/>
      <c r="W82" s="546"/>
      <c r="X82" s="546"/>
      <c r="Y82" s="547"/>
      <c r="Z82" s="548"/>
      <c r="AA82" s="549"/>
      <c r="AB82" s="549"/>
      <c r="AC82" s="550"/>
      <c r="AD82" s="468"/>
      <c r="AE82" s="469"/>
      <c r="AF82" s="469"/>
      <c r="AG82" s="469"/>
      <c r="AH82" s="470"/>
      <c r="AI82" s="545"/>
      <c r="AJ82" s="546"/>
      <c r="AK82" s="546"/>
      <c r="AL82" s="546"/>
      <c r="AM82" s="546"/>
      <c r="AN82" s="546"/>
      <c r="AO82" s="546"/>
      <c r="AP82" s="546"/>
      <c r="AQ82" s="546"/>
      <c r="AR82" s="546"/>
      <c r="AS82" s="546"/>
      <c r="AT82" s="546"/>
      <c r="AU82" s="547"/>
      <c r="AV82" s="551"/>
      <c r="AW82" s="552"/>
      <c r="AX82" s="552"/>
      <c r="AY82" s="553"/>
    </row>
    <row r="83" spans="2:51" ht="24.75" customHeight="1">
      <c r="B83" s="323"/>
      <c r="C83" s="324"/>
      <c r="D83" s="324"/>
      <c r="E83" s="324"/>
      <c r="F83" s="324"/>
      <c r="G83" s="325"/>
      <c r="H83" s="468"/>
      <c r="I83" s="469"/>
      <c r="J83" s="469"/>
      <c r="K83" s="469"/>
      <c r="L83" s="470"/>
      <c r="M83" s="545"/>
      <c r="N83" s="546"/>
      <c r="O83" s="546"/>
      <c r="P83" s="546"/>
      <c r="Q83" s="546"/>
      <c r="R83" s="546"/>
      <c r="S83" s="546"/>
      <c r="T83" s="546"/>
      <c r="U83" s="546"/>
      <c r="V83" s="546"/>
      <c r="W83" s="546"/>
      <c r="X83" s="546"/>
      <c r="Y83" s="547"/>
      <c r="Z83" s="548"/>
      <c r="AA83" s="549"/>
      <c r="AB83" s="549"/>
      <c r="AC83" s="550"/>
      <c r="AD83" s="468"/>
      <c r="AE83" s="469"/>
      <c r="AF83" s="469"/>
      <c r="AG83" s="469"/>
      <c r="AH83" s="470"/>
      <c r="AI83" s="545"/>
      <c r="AJ83" s="546"/>
      <c r="AK83" s="546"/>
      <c r="AL83" s="546"/>
      <c r="AM83" s="546"/>
      <c r="AN83" s="546"/>
      <c r="AO83" s="546"/>
      <c r="AP83" s="546"/>
      <c r="AQ83" s="546"/>
      <c r="AR83" s="546"/>
      <c r="AS83" s="546"/>
      <c r="AT83" s="546"/>
      <c r="AU83" s="547"/>
      <c r="AV83" s="551"/>
      <c r="AW83" s="552"/>
      <c r="AX83" s="552"/>
      <c r="AY83" s="553"/>
    </row>
    <row r="84" spans="2:51" ht="24.75" customHeight="1">
      <c r="B84" s="323"/>
      <c r="C84" s="324"/>
      <c r="D84" s="324"/>
      <c r="E84" s="324"/>
      <c r="F84" s="324"/>
      <c r="G84" s="325"/>
      <c r="H84" s="468"/>
      <c r="I84" s="469"/>
      <c r="J84" s="469"/>
      <c r="K84" s="469"/>
      <c r="L84" s="470"/>
      <c r="M84" s="545"/>
      <c r="N84" s="546"/>
      <c r="O84" s="546"/>
      <c r="P84" s="546"/>
      <c r="Q84" s="546"/>
      <c r="R84" s="546"/>
      <c r="S84" s="546"/>
      <c r="T84" s="546"/>
      <c r="U84" s="546"/>
      <c r="V84" s="546"/>
      <c r="W84" s="546"/>
      <c r="X84" s="546"/>
      <c r="Y84" s="547"/>
      <c r="Z84" s="548"/>
      <c r="AA84" s="549"/>
      <c r="AB84" s="549"/>
      <c r="AC84" s="550"/>
      <c r="AD84" s="468"/>
      <c r="AE84" s="469"/>
      <c r="AF84" s="469"/>
      <c r="AG84" s="469"/>
      <c r="AH84" s="470"/>
      <c r="AI84" s="545"/>
      <c r="AJ84" s="546"/>
      <c r="AK84" s="546"/>
      <c r="AL84" s="546"/>
      <c r="AM84" s="546"/>
      <c r="AN84" s="546"/>
      <c r="AO84" s="546"/>
      <c r="AP84" s="546"/>
      <c r="AQ84" s="546"/>
      <c r="AR84" s="546"/>
      <c r="AS84" s="546"/>
      <c r="AT84" s="546"/>
      <c r="AU84" s="547"/>
      <c r="AV84" s="551"/>
      <c r="AW84" s="552"/>
      <c r="AX84" s="552"/>
      <c r="AY84" s="553"/>
    </row>
    <row r="85" spans="2:51" ht="24.75" customHeight="1">
      <c r="B85" s="323"/>
      <c r="C85" s="324"/>
      <c r="D85" s="324"/>
      <c r="E85" s="324"/>
      <c r="F85" s="324"/>
      <c r="G85" s="325"/>
      <c r="H85" s="468"/>
      <c r="I85" s="469"/>
      <c r="J85" s="469"/>
      <c r="K85" s="469"/>
      <c r="L85" s="470"/>
      <c r="M85" s="545"/>
      <c r="N85" s="546"/>
      <c r="O85" s="546"/>
      <c r="P85" s="546"/>
      <c r="Q85" s="546"/>
      <c r="R85" s="546"/>
      <c r="S85" s="546"/>
      <c r="T85" s="546"/>
      <c r="U85" s="546"/>
      <c r="V85" s="546"/>
      <c r="W85" s="546"/>
      <c r="X85" s="546"/>
      <c r="Y85" s="547"/>
      <c r="Z85" s="548"/>
      <c r="AA85" s="549"/>
      <c r="AB85" s="549"/>
      <c r="AC85" s="549"/>
      <c r="AD85" s="468"/>
      <c r="AE85" s="469"/>
      <c r="AF85" s="469"/>
      <c r="AG85" s="469"/>
      <c r="AH85" s="470"/>
      <c r="AI85" s="545"/>
      <c r="AJ85" s="546"/>
      <c r="AK85" s="546"/>
      <c r="AL85" s="546"/>
      <c r="AM85" s="546"/>
      <c r="AN85" s="546"/>
      <c r="AO85" s="546"/>
      <c r="AP85" s="546"/>
      <c r="AQ85" s="546"/>
      <c r="AR85" s="546"/>
      <c r="AS85" s="546"/>
      <c r="AT85" s="546"/>
      <c r="AU85" s="547"/>
      <c r="AV85" s="551"/>
      <c r="AW85" s="552"/>
      <c r="AX85" s="552"/>
      <c r="AY85" s="553"/>
    </row>
    <row r="86" spans="2:51" ht="24.75" customHeight="1">
      <c r="B86" s="323"/>
      <c r="C86" s="324"/>
      <c r="D86" s="324"/>
      <c r="E86" s="324"/>
      <c r="F86" s="324"/>
      <c r="G86" s="325"/>
      <c r="H86" s="468"/>
      <c r="I86" s="469"/>
      <c r="J86" s="469"/>
      <c r="K86" s="469"/>
      <c r="L86" s="470"/>
      <c r="M86" s="545"/>
      <c r="N86" s="546"/>
      <c r="O86" s="546"/>
      <c r="P86" s="546"/>
      <c r="Q86" s="546"/>
      <c r="R86" s="546"/>
      <c r="S86" s="546"/>
      <c r="T86" s="546"/>
      <c r="U86" s="546"/>
      <c r="V86" s="546"/>
      <c r="W86" s="546"/>
      <c r="X86" s="546"/>
      <c r="Y86" s="547"/>
      <c r="Z86" s="548"/>
      <c r="AA86" s="549"/>
      <c r="AB86" s="549"/>
      <c r="AC86" s="549"/>
      <c r="AD86" s="468"/>
      <c r="AE86" s="469"/>
      <c r="AF86" s="469"/>
      <c r="AG86" s="469"/>
      <c r="AH86" s="470"/>
      <c r="AI86" s="545"/>
      <c r="AJ86" s="546"/>
      <c r="AK86" s="546"/>
      <c r="AL86" s="546"/>
      <c r="AM86" s="546"/>
      <c r="AN86" s="546"/>
      <c r="AO86" s="546"/>
      <c r="AP86" s="546"/>
      <c r="AQ86" s="546"/>
      <c r="AR86" s="546"/>
      <c r="AS86" s="546"/>
      <c r="AT86" s="546"/>
      <c r="AU86" s="547"/>
      <c r="AV86" s="551"/>
      <c r="AW86" s="552"/>
      <c r="AX86" s="552"/>
      <c r="AY86" s="553"/>
    </row>
    <row r="87" spans="2:51" ht="24.75" customHeight="1">
      <c r="B87" s="323"/>
      <c r="C87" s="324"/>
      <c r="D87" s="324"/>
      <c r="E87" s="324"/>
      <c r="F87" s="324"/>
      <c r="G87" s="325"/>
      <c r="H87" s="468"/>
      <c r="I87" s="469"/>
      <c r="J87" s="469"/>
      <c r="K87" s="469"/>
      <c r="L87" s="470"/>
      <c r="M87" s="545"/>
      <c r="N87" s="546"/>
      <c r="O87" s="546"/>
      <c r="P87" s="546"/>
      <c r="Q87" s="546"/>
      <c r="R87" s="546"/>
      <c r="S87" s="546"/>
      <c r="T87" s="546"/>
      <c r="U87" s="546"/>
      <c r="V87" s="546"/>
      <c r="W87" s="546"/>
      <c r="X87" s="546"/>
      <c r="Y87" s="547"/>
      <c r="Z87" s="548"/>
      <c r="AA87" s="549"/>
      <c r="AB87" s="549"/>
      <c r="AC87" s="549"/>
      <c r="AD87" s="468"/>
      <c r="AE87" s="469"/>
      <c r="AF87" s="469"/>
      <c r="AG87" s="469"/>
      <c r="AH87" s="470"/>
      <c r="AI87" s="545"/>
      <c r="AJ87" s="546"/>
      <c r="AK87" s="546"/>
      <c r="AL87" s="546"/>
      <c r="AM87" s="546"/>
      <c r="AN87" s="546"/>
      <c r="AO87" s="546"/>
      <c r="AP87" s="546"/>
      <c r="AQ87" s="546"/>
      <c r="AR87" s="546"/>
      <c r="AS87" s="546"/>
      <c r="AT87" s="546"/>
      <c r="AU87" s="547"/>
      <c r="AV87" s="551"/>
      <c r="AW87" s="552"/>
      <c r="AX87" s="552"/>
      <c r="AY87" s="553"/>
    </row>
    <row r="88" spans="2:51" ht="24.75" customHeight="1">
      <c r="B88" s="323"/>
      <c r="C88" s="324"/>
      <c r="D88" s="324"/>
      <c r="E88" s="324"/>
      <c r="F88" s="324"/>
      <c r="G88" s="325"/>
      <c r="H88" s="457"/>
      <c r="I88" s="458"/>
      <c r="J88" s="458"/>
      <c r="K88" s="458"/>
      <c r="L88" s="459"/>
      <c r="M88" s="554"/>
      <c r="N88" s="555"/>
      <c r="O88" s="555"/>
      <c r="P88" s="555"/>
      <c r="Q88" s="555"/>
      <c r="R88" s="555"/>
      <c r="S88" s="555"/>
      <c r="T88" s="555"/>
      <c r="U88" s="555"/>
      <c r="V88" s="555"/>
      <c r="W88" s="555"/>
      <c r="X88" s="555"/>
      <c r="Y88" s="556"/>
      <c r="Z88" s="557"/>
      <c r="AA88" s="558"/>
      <c r="AB88" s="558"/>
      <c r="AC88" s="558"/>
      <c r="AD88" s="457"/>
      <c r="AE88" s="458"/>
      <c r="AF88" s="458"/>
      <c r="AG88" s="458"/>
      <c r="AH88" s="459"/>
      <c r="AI88" s="554"/>
      <c r="AJ88" s="555"/>
      <c r="AK88" s="555"/>
      <c r="AL88" s="555"/>
      <c r="AM88" s="555"/>
      <c r="AN88" s="555"/>
      <c r="AO88" s="555"/>
      <c r="AP88" s="555"/>
      <c r="AQ88" s="555"/>
      <c r="AR88" s="555"/>
      <c r="AS88" s="555"/>
      <c r="AT88" s="555"/>
      <c r="AU88" s="556"/>
      <c r="AV88" s="559"/>
      <c r="AW88" s="560"/>
      <c r="AX88" s="560"/>
      <c r="AY88" s="561"/>
    </row>
    <row r="89" spans="2:51" ht="24.75" customHeight="1">
      <c r="B89" s="323"/>
      <c r="C89" s="324"/>
      <c r="D89" s="324"/>
      <c r="E89" s="324"/>
      <c r="F89" s="324"/>
      <c r="G89" s="325"/>
      <c r="H89" s="562" t="s">
        <v>28</v>
      </c>
      <c r="I89" s="389"/>
      <c r="J89" s="389"/>
      <c r="K89" s="389"/>
      <c r="L89" s="389"/>
      <c r="M89" s="563"/>
      <c r="N89" s="564"/>
      <c r="O89" s="564"/>
      <c r="P89" s="564"/>
      <c r="Q89" s="564"/>
      <c r="R89" s="564"/>
      <c r="S89" s="564"/>
      <c r="T89" s="564"/>
      <c r="U89" s="564"/>
      <c r="V89" s="564"/>
      <c r="W89" s="564"/>
      <c r="X89" s="564"/>
      <c r="Y89" s="565"/>
      <c r="Z89" s="566">
        <f>SUM(Z81:AC88)</f>
        <v>6</v>
      </c>
      <c r="AA89" s="567"/>
      <c r="AB89" s="567"/>
      <c r="AC89" s="568"/>
      <c r="AD89" s="562" t="s">
        <v>28</v>
      </c>
      <c r="AE89" s="389"/>
      <c r="AF89" s="389"/>
      <c r="AG89" s="389"/>
      <c r="AH89" s="389"/>
      <c r="AI89" s="563"/>
      <c r="AJ89" s="564"/>
      <c r="AK89" s="564"/>
      <c r="AL89" s="564"/>
      <c r="AM89" s="564"/>
      <c r="AN89" s="564"/>
      <c r="AO89" s="564"/>
      <c r="AP89" s="564"/>
      <c r="AQ89" s="564"/>
      <c r="AR89" s="564"/>
      <c r="AS89" s="564"/>
      <c r="AT89" s="564"/>
      <c r="AU89" s="565"/>
      <c r="AV89" s="569">
        <f>SUM(AV81:AY88)</f>
        <v>1.3</v>
      </c>
      <c r="AW89" s="570"/>
      <c r="AX89" s="570"/>
      <c r="AY89" s="571"/>
    </row>
    <row r="90" spans="2:51" ht="24.75" customHeight="1">
      <c r="B90" s="323"/>
      <c r="C90" s="324"/>
      <c r="D90" s="324"/>
      <c r="E90" s="324"/>
      <c r="F90" s="324"/>
      <c r="G90" s="325"/>
      <c r="H90" s="562" t="s">
        <v>327</v>
      </c>
      <c r="I90" s="389"/>
      <c r="J90" s="389"/>
      <c r="K90" s="389"/>
      <c r="L90" s="389"/>
      <c r="M90" s="389"/>
      <c r="N90" s="389"/>
      <c r="O90" s="389"/>
      <c r="P90" s="389"/>
      <c r="Q90" s="389"/>
      <c r="R90" s="389"/>
      <c r="S90" s="389"/>
      <c r="T90" s="389"/>
      <c r="U90" s="389"/>
      <c r="V90" s="389"/>
      <c r="W90" s="389"/>
      <c r="X90" s="389"/>
      <c r="Y90" s="389"/>
      <c r="Z90" s="389"/>
      <c r="AA90" s="389"/>
      <c r="AB90" s="389"/>
      <c r="AC90" s="390"/>
      <c r="AD90" s="562" t="s">
        <v>328</v>
      </c>
      <c r="AE90" s="389"/>
      <c r="AF90" s="389"/>
      <c r="AG90" s="389"/>
      <c r="AH90" s="389"/>
      <c r="AI90" s="389"/>
      <c r="AJ90" s="389"/>
      <c r="AK90" s="389"/>
      <c r="AL90" s="389"/>
      <c r="AM90" s="389"/>
      <c r="AN90" s="389"/>
      <c r="AO90" s="389"/>
      <c r="AP90" s="389"/>
      <c r="AQ90" s="389"/>
      <c r="AR90" s="389"/>
      <c r="AS90" s="389"/>
      <c r="AT90" s="389"/>
      <c r="AU90" s="389"/>
      <c r="AV90" s="389"/>
      <c r="AW90" s="389"/>
      <c r="AX90" s="389"/>
      <c r="AY90" s="572"/>
    </row>
    <row r="91" spans="2:51" ht="25.5" customHeight="1">
      <c r="B91" s="323"/>
      <c r="C91" s="324"/>
      <c r="D91" s="324"/>
      <c r="E91" s="324"/>
      <c r="F91" s="324"/>
      <c r="G91" s="325"/>
      <c r="H91" s="530" t="s">
        <v>25</v>
      </c>
      <c r="I91" s="333"/>
      <c r="J91" s="333"/>
      <c r="K91" s="333"/>
      <c r="L91" s="333"/>
      <c r="M91" s="531" t="s">
        <v>26</v>
      </c>
      <c r="N91" s="389"/>
      <c r="O91" s="389"/>
      <c r="P91" s="389"/>
      <c r="Q91" s="389"/>
      <c r="R91" s="389"/>
      <c r="S91" s="389"/>
      <c r="T91" s="389"/>
      <c r="U91" s="389"/>
      <c r="V91" s="389"/>
      <c r="W91" s="389"/>
      <c r="X91" s="389"/>
      <c r="Y91" s="390"/>
      <c r="Z91" s="532" t="s">
        <v>27</v>
      </c>
      <c r="AA91" s="533"/>
      <c r="AB91" s="533"/>
      <c r="AC91" s="534"/>
      <c r="AD91" s="530" t="s">
        <v>25</v>
      </c>
      <c r="AE91" s="333"/>
      <c r="AF91" s="333"/>
      <c r="AG91" s="333"/>
      <c r="AH91" s="333"/>
      <c r="AI91" s="531" t="s">
        <v>26</v>
      </c>
      <c r="AJ91" s="389"/>
      <c r="AK91" s="389"/>
      <c r="AL91" s="389"/>
      <c r="AM91" s="389"/>
      <c r="AN91" s="389"/>
      <c r="AO91" s="389"/>
      <c r="AP91" s="389"/>
      <c r="AQ91" s="389"/>
      <c r="AR91" s="389"/>
      <c r="AS91" s="389"/>
      <c r="AT91" s="389"/>
      <c r="AU91" s="390"/>
      <c r="AV91" s="532" t="s">
        <v>27</v>
      </c>
      <c r="AW91" s="533"/>
      <c r="AX91" s="533"/>
      <c r="AY91" s="535"/>
    </row>
    <row r="92" spans="2:51" ht="24.75" customHeight="1">
      <c r="B92" s="323"/>
      <c r="C92" s="324"/>
      <c r="D92" s="324"/>
      <c r="E92" s="324"/>
      <c r="F92" s="324"/>
      <c r="G92" s="325"/>
      <c r="H92" s="465" t="s">
        <v>243</v>
      </c>
      <c r="I92" s="466"/>
      <c r="J92" s="466"/>
      <c r="K92" s="466"/>
      <c r="L92" s="467"/>
      <c r="M92" s="536" t="s">
        <v>244</v>
      </c>
      <c r="N92" s="537"/>
      <c r="O92" s="537"/>
      <c r="P92" s="537"/>
      <c r="Q92" s="537"/>
      <c r="R92" s="537"/>
      <c r="S92" s="537"/>
      <c r="T92" s="537"/>
      <c r="U92" s="537"/>
      <c r="V92" s="537"/>
      <c r="W92" s="537"/>
      <c r="X92" s="537"/>
      <c r="Y92" s="538"/>
      <c r="Z92" s="539">
        <v>3</v>
      </c>
      <c r="AA92" s="540"/>
      <c r="AB92" s="540"/>
      <c r="AC92" s="541"/>
      <c r="AD92" s="465" t="s">
        <v>243</v>
      </c>
      <c r="AE92" s="466"/>
      <c r="AF92" s="466"/>
      <c r="AG92" s="466"/>
      <c r="AH92" s="467"/>
      <c r="AI92" s="536" t="s">
        <v>244</v>
      </c>
      <c r="AJ92" s="537"/>
      <c r="AK92" s="537"/>
      <c r="AL92" s="537"/>
      <c r="AM92" s="537"/>
      <c r="AN92" s="537"/>
      <c r="AO92" s="537"/>
      <c r="AP92" s="537"/>
      <c r="AQ92" s="537"/>
      <c r="AR92" s="537"/>
      <c r="AS92" s="537"/>
      <c r="AT92" s="537"/>
      <c r="AU92" s="538"/>
      <c r="AV92" s="542">
        <v>1.6</v>
      </c>
      <c r="AW92" s="543"/>
      <c r="AX92" s="543"/>
      <c r="AY92" s="544"/>
    </row>
    <row r="93" spans="2:51" ht="24.75" customHeight="1">
      <c r="B93" s="323"/>
      <c r="C93" s="324"/>
      <c r="D93" s="324"/>
      <c r="E93" s="324"/>
      <c r="F93" s="324"/>
      <c r="G93" s="325"/>
      <c r="H93" s="468"/>
      <c r="I93" s="469"/>
      <c r="J93" s="469"/>
      <c r="K93" s="469"/>
      <c r="L93" s="470"/>
      <c r="M93" s="545"/>
      <c r="N93" s="546"/>
      <c r="O93" s="546"/>
      <c r="P93" s="546"/>
      <c r="Q93" s="546"/>
      <c r="R93" s="546"/>
      <c r="S93" s="546"/>
      <c r="T93" s="546"/>
      <c r="U93" s="546"/>
      <c r="V93" s="546"/>
      <c r="W93" s="546"/>
      <c r="X93" s="546"/>
      <c r="Y93" s="547"/>
      <c r="Z93" s="548"/>
      <c r="AA93" s="549"/>
      <c r="AB93" s="549"/>
      <c r="AC93" s="550"/>
      <c r="AD93" s="468"/>
      <c r="AE93" s="469"/>
      <c r="AF93" s="469"/>
      <c r="AG93" s="469"/>
      <c r="AH93" s="470"/>
      <c r="AI93" s="545"/>
      <c r="AJ93" s="546"/>
      <c r="AK93" s="546"/>
      <c r="AL93" s="546"/>
      <c r="AM93" s="546"/>
      <c r="AN93" s="546"/>
      <c r="AO93" s="546"/>
      <c r="AP93" s="546"/>
      <c r="AQ93" s="546"/>
      <c r="AR93" s="546"/>
      <c r="AS93" s="546"/>
      <c r="AT93" s="546"/>
      <c r="AU93" s="547"/>
      <c r="AV93" s="551"/>
      <c r="AW93" s="552"/>
      <c r="AX93" s="552"/>
      <c r="AY93" s="553"/>
    </row>
    <row r="94" spans="2:51" ht="24.75" customHeight="1">
      <c r="B94" s="323"/>
      <c r="C94" s="324"/>
      <c r="D94" s="324"/>
      <c r="E94" s="324"/>
      <c r="F94" s="324"/>
      <c r="G94" s="325"/>
      <c r="H94" s="468"/>
      <c r="I94" s="469"/>
      <c r="J94" s="469"/>
      <c r="K94" s="469"/>
      <c r="L94" s="470"/>
      <c r="M94" s="545"/>
      <c r="N94" s="546"/>
      <c r="O94" s="546"/>
      <c r="P94" s="546"/>
      <c r="Q94" s="546"/>
      <c r="R94" s="546"/>
      <c r="S94" s="546"/>
      <c r="T94" s="546"/>
      <c r="U94" s="546"/>
      <c r="V94" s="546"/>
      <c r="W94" s="546"/>
      <c r="X94" s="546"/>
      <c r="Y94" s="547"/>
      <c r="Z94" s="548"/>
      <c r="AA94" s="549"/>
      <c r="AB94" s="549"/>
      <c r="AC94" s="550"/>
      <c r="AD94" s="468"/>
      <c r="AE94" s="469"/>
      <c r="AF94" s="469"/>
      <c r="AG94" s="469"/>
      <c r="AH94" s="470"/>
      <c r="AI94" s="545"/>
      <c r="AJ94" s="546"/>
      <c r="AK94" s="546"/>
      <c r="AL94" s="546"/>
      <c r="AM94" s="546"/>
      <c r="AN94" s="546"/>
      <c r="AO94" s="546"/>
      <c r="AP94" s="546"/>
      <c r="AQ94" s="546"/>
      <c r="AR94" s="546"/>
      <c r="AS94" s="546"/>
      <c r="AT94" s="546"/>
      <c r="AU94" s="547"/>
      <c r="AV94" s="551"/>
      <c r="AW94" s="552"/>
      <c r="AX94" s="552"/>
      <c r="AY94" s="553"/>
    </row>
    <row r="95" spans="2:51" ht="24.75" customHeight="1">
      <c r="B95" s="323"/>
      <c r="C95" s="324"/>
      <c r="D95" s="324"/>
      <c r="E95" s="324"/>
      <c r="F95" s="324"/>
      <c r="G95" s="325"/>
      <c r="H95" s="468"/>
      <c r="I95" s="469"/>
      <c r="J95" s="469"/>
      <c r="K95" s="469"/>
      <c r="L95" s="470"/>
      <c r="M95" s="545"/>
      <c r="N95" s="546"/>
      <c r="O95" s="546"/>
      <c r="P95" s="546"/>
      <c r="Q95" s="546"/>
      <c r="R95" s="546"/>
      <c r="S95" s="546"/>
      <c r="T95" s="546"/>
      <c r="U95" s="546"/>
      <c r="V95" s="546"/>
      <c r="W95" s="546"/>
      <c r="X95" s="546"/>
      <c r="Y95" s="547"/>
      <c r="Z95" s="548"/>
      <c r="AA95" s="549"/>
      <c r="AB95" s="549"/>
      <c r="AC95" s="550"/>
      <c r="AD95" s="468"/>
      <c r="AE95" s="469"/>
      <c r="AF95" s="469"/>
      <c r="AG95" s="469"/>
      <c r="AH95" s="470"/>
      <c r="AI95" s="545"/>
      <c r="AJ95" s="546"/>
      <c r="AK95" s="546"/>
      <c r="AL95" s="546"/>
      <c r="AM95" s="546"/>
      <c r="AN95" s="546"/>
      <c r="AO95" s="546"/>
      <c r="AP95" s="546"/>
      <c r="AQ95" s="546"/>
      <c r="AR95" s="546"/>
      <c r="AS95" s="546"/>
      <c r="AT95" s="546"/>
      <c r="AU95" s="547"/>
      <c r="AV95" s="551"/>
      <c r="AW95" s="552"/>
      <c r="AX95" s="552"/>
      <c r="AY95" s="553"/>
    </row>
    <row r="96" spans="2:51" ht="24.75" customHeight="1">
      <c r="B96" s="323"/>
      <c r="C96" s="324"/>
      <c r="D96" s="324"/>
      <c r="E96" s="324"/>
      <c r="F96" s="324"/>
      <c r="G96" s="325"/>
      <c r="H96" s="468"/>
      <c r="I96" s="469"/>
      <c r="J96" s="469"/>
      <c r="K96" s="469"/>
      <c r="L96" s="470"/>
      <c r="M96" s="545"/>
      <c r="N96" s="546"/>
      <c r="O96" s="546"/>
      <c r="P96" s="546"/>
      <c r="Q96" s="546"/>
      <c r="R96" s="546"/>
      <c r="S96" s="546"/>
      <c r="T96" s="546"/>
      <c r="U96" s="546"/>
      <c r="V96" s="546"/>
      <c r="W96" s="546"/>
      <c r="X96" s="546"/>
      <c r="Y96" s="547"/>
      <c r="Z96" s="548"/>
      <c r="AA96" s="549"/>
      <c r="AB96" s="549"/>
      <c r="AC96" s="549"/>
      <c r="AD96" s="468"/>
      <c r="AE96" s="469"/>
      <c r="AF96" s="469"/>
      <c r="AG96" s="469"/>
      <c r="AH96" s="470"/>
      <c r="AI96" s="545"/>
      <c r="AJ96" s="546"/>
      <c r="AK96" s="546"/>
      <c r="AL96" s="546"/>
      <c r="AM96" s="546"/>
      <c r="AN96" s="546"/>
      <c r="AO96" s="546"/>
      <c r="AP96" s="546"/>
      <c r="AQ96" s="546"/>
      <c r="AR96" s="546"/>
      <c r="AS96" s="546"/>
      <c r="AT96" s="546"/>
      <c r="AU96" s="547"/>
      <c r="AV96" s="551"/>
      <c r="AW96" s="552"/>
      <c r="AX96" s="552"/>
      <c r="AY96" s="553"/>
    </row>
    <row r="97" spans="2:51" ht="24.75" customHeight="1">
      <c r="B97" s="323"/>
      <c r="C97" s="324"/>
      <c r="D97" s="324"/>
      <c r="E97" s="324"/>
      <c r="F97" s="324"/>
      <c r="G97" s="325"/>
      <c r="H97" s="468"/>
      <c r="I97" s="469"/>
      <c r="J97" s="469"/>
      <c r="K97" s="469"/>
      <c r="L97" s="470"/>
      <c r="M97" s="545"/>
      <c r="N97" s="546"/>
      <c r="O97" s="546"/>
      <c r="P97" s="546"/>
      <c r="Q97" s="546"/>
      <c r="R97" s="546"/>
      <c r="S97" s="546"/>
      <c r="T97" s="546"/>
      <c r="U97" s="546"/>
      <c r="V97" s="546"/>
      <c r="W97" s="546"/>
      <c r="X97" s="546"/>
      <c r="Y97" s="547"/>
      <c r="Z97" s="548"/>
      <c r="AA97" s="549"/>
      <c r="AB97" s="549"/>
      <c r="AC97" s="549"/>
      <c r="AD97" s="468"/>
      <c r="AE97" s="469"/>
      <c r="AF97" s="469"/>
      <c r="AG97" s="469"/>
      <c r="AH97" s="470"/>
      <c r="AI97" s="545"/>
      <c r="AJ97" s="546"/>
      <c r="AK97" s="546"/>
      <c r="AL97" s="546"/>
      <c r="AM97" s="546"/>
      <c r="AN97" s="546"/>
      <c r="AO97" s="546"/>
      <c r="AP97" s="546"/>
      <c r="AQ97" s="546"/>
      <c r="AR97" s="546"/>
      <c r="AS97" s="546"/>
      <c r="AT97" s="546"/>
      <c r="AU97" s="547"/>
      <c r="AV97" s="551"/>
      <c r="AW97" s="552"/>
      <c r="AX97" s="552"/>
      <c r="AY97" s="553"/>
    </row>
    <row r="98" spans="2:51" ht="24.75" customHeight="1">
      <c r="B98" s="323"/>
      <c r="C98" s="324"/>
      <c r="D98" s="324"/>
      <c r="E98" s="324"/>
      <c r="F98" s="324"/>
      <c r="G98" s="325"/>
      <c r="H98" s="468"/>
      <c r="I98" s="469"/>
      <c r="J98" s="469"/>
      <c r="K98" s="469"/>
      <c r="L98" s="470"/>
      <c r="M98" s="545"/>
      <c r="N98" s="546"/>
      <c r="O98" s="546"/>
      <c r="P98" s="546"/>
      <c r="Q98" s="546"/>
      <c r="R98" s="546"/>
      <c r="S98" s="546"/>
      <c r="T98" s="546"/>
      <c r="U98" s="546"/>
      <c r="V98" s="546"/>
      <c r="W98" s="546"/>
      <c r="X98" s="546"/>
      <c r="Y98" s="547"/>
      <c r="Z98" s="548"/>
      <c r="AA98" s="549"/>
      <c r="AB98" s="549"/>
      <c r="AC98" s="549"/>
      <c r="AD98" s="468"/>
      <c r="AE98" s="469"/>
      <c r="AF98" s="469"/>
      <c r="AG98" s="469"/>
      <c r="AH98" s="470"/>
      <c r="AI98" s="545"/>
      <c r="AJ98" s="546"/>
      <c r="AK98" s="546"/>
      <c r="AL98" s="546"/>
      <c r="AM98" s="546"/>
      <c r="AN98" s="546"/>
      <c r="AO98" s="546"/>
      <c r="AP98" s="546"/>
      <c r="AQ98" s="546"/>
      <c r="AR98" s="546"/>
      <c r="AS98" s="546"/>
      <c r="AT98" s="546"/>
      <c r="AU98" s="547"/>
      <c r="AV98" s="551"/>
      <c r="AW98" s="552"/>
      <c r="AX98" s="552"/>
      <c r="AY98" s="553"/>
    </row>
    <row r="99" spans="2:51" ht="24.75" customHeight="1">
      <c r="B99" s="323"/>
      <c r="C99" s="324"/>
      <c r="D99" s="324"/>
      <c r="E99" s="324"/>
      <c r="F99" s="324"/>
      <c r="G99" s="325"/>
      <c r="H99" s="457"/>
      <c r="I99" s="458"/>
      <c r="J99" s="458"/>
      <c r="K99" s="458"/>
      <c r="L99" s="459"/>
      <c r="M99" s="554"/>
      <c r="N99" s="555"/>
      <c r="O99" s="555"/>
      <c r="P99" s="555"/>
      <c r="Q99" s="555"/>
      <c r="R99" s="555"/>
      <c r="S99" s="555"/>
      <c r="T99" s="555"/>
      <c r="U99" s="555"/>
      <c r="V99" s="555"/>
      <c r="W99" s="555"/>
      <c r="X99" s="555"/>
      <c r="Y99" s="556"/>
      <c r="Z99" s="557"/>
      <c r="AA99" s="558"/>
      <c r="AB99" s="558"/>
      <c r="AC99" s="558"/>
      <c r="AD99" s="457"/>
      <c r="AE99" s="458"/>
      <c r="AF99" s="458"/>
      <c r="AG99" s="458"/>
      <c r="AH99" s="459"/>
      <c r="AI99" s="554"/>
      <c r="AJ99" s="555"/>
      <c r="AK99" s="555"/>
      <c r="AL99" s="555"/>
      <c r="AM99" s="555"/>
      <c r="AN99" s="555"/>
      <c r="AO99" s="555"/>
      <c r="AP99" s="555"/>
      <c r="AQ99" s="555"/>
      <c r="AR99" s="555"/>
      <c r="AS99" s="555"/>
      <c r="AT99" s="555"/>
      <c r="AU99" s="556"/>
      <c r="AV99" s="559"/>
      <c r="AW99" s="560"/>
      <c r="AX99" s="560"/>
      <c r="AY99" s="561"/>
    </row>
    <row r="100" spans="2:51" ht="24.75" customHeight="1">
      <c r="B100" s="323"/>
      <c r="C100" s="324"/>
      <c r="D100" s="324"/>
      <c r="E100" s="324"/>
      <c r="F100" s="324"/>
      <c r="G100" s="325"/>
      <c r="H100" s="562" t="s">
        <v>28</v>
      </c>
      <c r="I100" s="389"/>
      <c r="J100" s="389"/>
      <c r="K100" s="389"/>
      <c r="L100" s="389"/>
      <c r="M100" s="563"/>
      <c r="N100" s="564"/>
      <c r="O100" s="564"/>
      <c r="P100" s="564"/>
      <c r="Q100" s="564"/>
      <c r="R100" s="564"/>
      <c r="S100" s="564"/>
      <c r="T100" s="564"/>
      <c r="U100" s="564"/>
      <c r="V100" s="564"/>
      <c r="W100" s="564"/>
      <c r="X100" s="564"/>
      <c r="Y100" s="565"/>
      <c r="Z100" s="566">
        <f>SUM(Z92:AC99)</f>
        <v>3</v>
      </c>
      <c r="AA100" s="567"/>
      <c r="AB100" s="567"/>
      <c r="AC100" s="568"/>
      <c r="AD100" s="562" t="s">
        <v>28</v>
      </c>
      <c r="AE100" s="389"/>
      <c r="AF100" s="389"/>
      <c r="AG100" s="389"/>
      <c r="AH100" s="389"/>
      <c r="AI100" s="563"/>
      <c r="AJ100" s="564"/>
      <c r="AK100" s="564"/>
      <c r="AL100" s="564"/>
      <c r="AM100" s="564"/>
      <c r="AN100" s="564"/>
      <c r="AO100" s="564"/>
      <c r="AP100" s="564"/>
      <c r="AQ100" s="564"/>
      <c r="AR100" s="564"/>
      <c r="AS100" s="564"/>
      <c r="AT100" s="564"/>
      <c r="AU100" s="565"/>
      <c r="AV100" s="569">
        <f>SUM(AV92:AY99)</f>
        <v>1.6</v>
      </c>
      <c r="AW100" s="570"/>
      <c r="AX100" s="570"/>
      <c r="AY100" s="571"/>
    </row>
    <row r="101" spans="2:51" ht="24.75" customHeight="1">
      <c r="B101" s="323"/>
      <c r="C101" s="324"/>
      <c r="D101" s="324"/>
      <c r="E101" s="324"/>
      <c r="F101" s="324"/>
      <c r="G101" s="325"/>
      <c r="H101" s="562" t="s">
        <v>329</v>
      </c>
      <c r="I101" s="389"/>
      <c r="J101" s="389"/>
      <c r="K101" s="389"/>
      <c r="L101" s="389"/>
      <c r="M101" s="389"/>
      <c r="N101" s="389"/>
      <c r="O101" s="389"/>
      <c r="P101" s="389"/>
      <c r="Q101" s="389"/>
      <c r="R101" s="389"/>
      <c r="S101" s="389"/>
      <c r="T101" s="389"/>
      <c r="U101" s="389"/>
      <c r="V101" s="389"/>
      <c r="W101" s="389"/>
      <c r="X101" s="389"/>
      <c r="Y101" s="389"/>
      <c r="Z101" s="389"/>
      <c r="AA101" s="389"/>
      <c r="AB101" s="389"/>
      <c r="AC101" s="390"/>
      <c r="AD101" s="562" t="s">
        <v>330</v>
      </c>
      <c r="AE101" s="389"/>
      <c r="AF101" s="389"/>
      <c r="AG101" s="389"/>
      <c r="AH101" s="389"/>
      <c r="AI101" s="389"/>
      <c r="AJ101" s="389"/>
      <c r="AK101" s="389"/>
      <c r="AL101" s="389"/>
      <c r="AM101" s="389"/>
      <c r="AN101" s="389"/>
      <c r="AO101" s="389"/>
      <c r="AP101" s="389"/>
      <c r="AQ101" s="389"/>
      <c r="AR101" s="389"/>
      <c r="AS101" s="389"/>
      <c r="AT101" s="389"/>
      <c r="AU101" s="389"/>
      <c r="AV101" s="389"/>
      <c r="AW101" s="389"/>
      <c r="AX101" s="389"/>
      <c r="AY101" s="572"/>
    </row>
    <row r="102" spans="2:51" ht="24.75" customHeight="1">
      <c r="B102" s="323"/>
      <c r="C102" s="324"/>
      <c r="D102" s="324"/>
      <c r="E102" s="324"/>
      <c r="F102" s="324"/>
      <c r="G102" s="325"/>
      <c r="H102" s="530" t="s">
        <v>25</v>
      </c>
      <c r="I102" s="333"/>
      <c r="J102" s="333"/>
      <c r="K102" s="333"/>
      <c r="L102" s="333"/>
      <c r="M102" s="531" t="s">
        <v>26</v>
      </c>
      <c r="N102" s="389"/>
      <c r="O102" s="389"/>
      <c r="P102" s="389"/>
      <c r="Q102" s="389"/>
      <c r="R102" s="389"/>
      <c r="S102" s="389"/>
      <c r="T102" s="389"/>
      <c r="U102" s="389"/>
      <c r="V102" s="389"/>
      <c r="W102" s="389"/>
      <c r="X102" s="389"/>
      <c r="Y102" s="390"/>
      <c r="Z102" s="532" t="s">
        <v>27</v>
      </c>
      <c r="AA102" s="533"/>
      <c r="AB102" s="533"/>
      <c r="AC102" s="534"/>
      <c r="AD102" s="530" t="s">
        <v>25</v>
      </c>
      <c r="AE102" s="333"/>
      <c r="AF102" s="333"/>
      <c r="AG102" s="333"/>
      <c r="AH102" s="333"/>
      <c r="AI102" s="531" t="s">
        <v>26</v>
      </c>
      <c r="AJ102" s="389"/>
      <c r="AK102" s="389"/>
      <c r="AL102" s="389"/>
      <c r="AM102" s="389"/>
      <c r="AN102" s="389"/>
      <c r="AO102" s="389"/>
      <c r="AP102" s="389"/>
      <c r="AQ102" s="389"/>
      <c r="AR102" s="389"/>
      <c r="AS102" s="389"/>
      <c r="AT102" s="389"/>
      <c r="AU102" s="390"/>
      <c r="AV102" s="532" t="s">
        <v>27</v>
      </c>
      <c r="AW102" s="533"/>
      <c r="AX102" s="533"/>
      <c r="AY102" s="535"/>
    </row>
    <row r="103" spans="2:51" ht="24.75" customHeight="1">
      <c r="B103" s="323"/>
      <c r="C103" s="324"/>
      <c r="D103" s="324"/>
      <c r="E103" s="324"/>
      <c r="F103" s="324"/>
      <c r="G103" s="325"/>
      <c r="H103" s="465" t="s">
        <v>243</v>
      </c>
      <c r="I103" s="466"/>
      <c r="J103" s="466"/>
      <c r="K103" s="466"/>
      <c r="L103" s="467"/>
      <c r="M103" s="536" t="s">
        <v>244</v>
      </c>
      <c r="N103" s="537"/>
      <c r="O103" s="537"/>
      <c r="P103" s="537"/>
      <c r="Q103" s="537"/>
      <c r="R103" s="537"/>
      <c r="S103" s="537"/>
      <c r="T103" s="537"/>
      <c r="U103" s="537"/>
      <c r="V103" s="537"/>
      <c r="W103" s="537"/>
      <c r="X103" s="537"/>
      <c r="Y103" s="538"/>
      <c r="Z103" s="542">
        <v>1.7</v>
      </c>
      <c r="AA103" s="543"/>
      <c r="AB103" s="543"/>
      <c r="AC103" s="573"/>
      <c r="AD103" s="465" t="s">
        <v>243</v>
      </c>
      <c r="AE103" s="466"/>
      <c r="AF103" s="466"/>
      <c r="AG103" s="466"/>
      <c r="AH103" s="467"/>
      <c r="AI103" s="536" t="s">
        <v>244</v>
      </c>
      <c r="AJ103" s="537"/>
      <c r="AK103" s="537"/>
      <c r="AL103" s="537"/>
      <c r="AM103" s="537"/>
      <c r="AN103" s="537"/>
      <c r="AO103" s="537"/>
      <c r="AP103" s="537"/>
      <c r="AQ103" s="537"/>
      <c r="AR103" s="537"/>
      <c r="AS103" s="537"/>
      <c r="AT103" s="537"/>
      <c r="AU103" s="538"/>
      <c r="AV103" s="542">
        <v>2.2</v>
      </c>
      <c r="AW103" s="543"/>
      <c r="AX103" s="543"/>
      <c r="AY103" s="544"/>
    </row>
    <row r="104" spans="2:51" ht="24.75" customHeight="1">
      <c r="B104" s="323"/>
      <c r="C104" s="324"/>
      <c r="D104" s="324"/>
      <c r="E104" s="324"/>
      <c r="F104" s="324"/>
      <c r="G104" s="325"/>
      <c r="H104" s="468"/>
      <c r="I104" s="469"/>
      <c r="J104" s="469"/>
      <c r="K104" s="469"/>
      <c r="L104" s="470"/>
      <c r="M104" s="545"/>
      <c r="N104" s="546"/>
      <c r="O104" s="546"/>
      <c r="P104" s="546"/>
      <c r="Q104" s="546"/>
      <c r="R104" s="546"/>
      <c r="S104" s="546"/>
      <c r="T104" s="546"/>
      <c r="U104" s="546"/>
      <c r="V104" s="546"/>
      <c r="W104" s="546"/>
      <c r="X104" s="546"/>
      <c r="Y104" s="547"/>
      <c r="Z104" s="551"/>
      <c r="AA104" s="552"/>
      <c r="AB104" s="552"/>
      <c r="AC104" s="574"/>
      <c r="AD104" s="468"/>
      <c r="AE104" s="469"/>
      <c r="AF104" s="469"/>
      <c r="AG104" s="469"/>
      <c r="AH104" s="470"/>
      <c r="AI104" s="545"/>
      <c r="AJ104" s="546"/>
      <c r="AK104" s="546"/>
      <c r="AL104" s="546"/>
      <c r="AM104" s="546"/>
      <c r="AN104" s="546"/>
      <c r="AO104" s="546"/>
      <c r="AP104" s="546"/>
      <c r="AQ104" s="546"/>
      <c r="AR104" s="546"/>
      <c r="AS104" s="546"/>
      <c r="AT104" s="546"/>
      <c r="AU104" s="547"/>
      <c r="AV104" s="551"/>
      <c r="AW104" s="552"/>
      <c r="AX104" s="552"/>
      <c r="AY104" s="553"/>
    </row>
    <row r="105" spans="2:51" ht="24.75" customHeight="1">
      <c r="B105" s="323"/>
      <c r="C105" s="324"/>
      <c r="D105" s="324"/>
      <c r="E105" s="324"/>
      <c r="F105" s="324"/>
      <c r="G105" s="325"/>
      <c r="H105" s="468"/>
      <c r="I105" s="469"/>
      <c r="J105" s="469"/>
      <c r="K105" s="469"/>
      <c r="L105" s="470"/>
      <c r="M105" s="545"/>
      <c r="N105" s="546"/>
      <c r="O105" s="546"/>
      <c r="P105" s="546"/>
      <c r="Q105" s="546"/>
      <c r="R105" s="546"/>
      <c r="S105" s="546"/>
      <c r="T105" s="546"/>
      <c r="U105" s="546"/>
      <c r="V105" s="546"/>
      <c r="W105" s="546"/>
      <c r="X105" s="546"/>
      <c r="Y105" s="547"/>
      <c r="Z105" s="551"/>
      <c r="AA105" s="552"/>
      <c r="AB105" s="552"/>
      <c r="AC105" s="574"/>
      <c r="AD105" s="468"/>
      <c r="AE105" s="469"/>
      <c r="AF105" s="469"/>
      <c r="AG105" s="469"/>
      <c r="AH105" s="470"/>
      <c r="AI105" s="545"/>
      <c r="AJ105" s="546"/>
      <c r="AK105" s="546"/>
      <c r="AL105" s="546"/>
      <c r="AM105" s="546"/>
      <c r="AN105" s="546"/>
      <c r="AO105" s="546"/>
      <c r="AP105" s="546"/>
      <c r="AQ105" s="546"/>
      <c r="AR105" s="546"/>
      <c r="AS105" s="546"/>
      <c r="AT105" s="546"/>
      <c r="AU105" s="547"/>
      <c r="AV105" s="551"/>
      <c r="AW105" s="552"/>
      <c r="AX105" s="552"/>
      <c r="AY105" s="553"/>
    </row>
    <row r="106" spans="2:51" ht="24.75" customHeight="1">
      <c r="B106" s="323"/>
      <c r="C106" s="324"/>
      <c r="D106" s="324"/>
      <c r="E106" s="324"/>
      <c r="F106" s="324"/>
      <c r="G106" s="325"/>
      <c r="H106" s="468"/>
      <c r="I106" s="469"/>
      <c r="J106" s="469"/>
      <c r="K106" s="469"/>
      <c r="L106" s="470"/>
      <c r="M106" s="545"/>
      <c r="N106" s="546"/>
      <c r="O106" s="546"/>
      <c r="P106" s="546"/>
      <c r="Q106" s="546"/>
      <c r="R106" s="546"/>
      <c r="S106" s="546"/>
      <c r="T106" s="546"/>
      <c r="U106" s="546"/>
      <c r="V106" s="546"/>
      <c r="W106" s="546"/>
      <c r="X106" s="546"/>
      <c r="Y106" s="547"/>
      <c r="Z106" s="551"/>
      <c r="AA106" s="552"/>
      <c r="AB106" s="552"/>
      <c r="AC106" s="574"/>
      <c r="AD106" s="468"/>
      <c r="AE106" s="469"/>
      <c r="AF106" s="469"/>
      <c r="AG106" s="469"/>
      <c r="AH106" s="470"/>
      <c r="AI106" s="545"/>
      <c r="AJ106" s="546"/>
      <c r="AK106" s="546"/>
      <c r="AL106" s="546"/>
      <c r="AM106" s="546"/>
      <c r="AN106" s="546"/>
      <c r="AO106" s="546"/>
      <c r="AP106" s="546"/>
      <c r="AQ106" s="546"/>
      <c r="AR106" s="546"/>
      <c r="AS106" s="546"/>
      <c r="AT106" s="546"/>
      <c r="AU106" s="547"/>
      <c r="AV106" s="551"/>
      <c r="AW106" s="552"/>
      <c r="AX106" s="552"/>
      <c r="AY106" s="553"/>
    </row>
    <row r="107" spans="2:51" ht="24.75" customHeight="1">
      <c r="B107" s="323"/>
      <c r="C107" s="324"/>
      <c r="D107" s="324"/>
      <c r="E107" s="324"/>
      <c r="F107" s="324"/>
      <c r="G107" s="325"/>
      <c r="H107" s="468"/>
      <c r="I107" s="469"/>
      <c r="J107" s="469"/>
      <c r="K107" s="469"/>
      <c r="L107" s="470"/>
      <c r="M107" s="545"/>
      <c r="N107" s="546"/>
      <c r="O107" s="546"/>
      <c r="P107" s="546"/>
      <c r="Q107" s="546"/>
      <c r="R107" s="546"/>
      <c r="S107" s="546"/>
      <c r="T107" s="546"/>
      <c r="U107" s="546"/>
      <c r="V107" s="546"/>
      <c r="W107" s="546"/>
      <c r="X107" s="546"/>
      <c r="Y107" s="547"/>
      <c r="Z107" s="551"/>
      <c r="AA107" s="552"/>
      <c r="AB107" s="552"/>
      <c r="AC107" s="552"/>
      <c r="AD107" s="468"/>
      <c r="AE107" s="469"/>
      <c r="AF107" s="469"/>
      <c r="AG107" s="469"/>
      <c r="AH107" s="470"/>
      <c r="AI107" s="545"/>
      <c r="AJ107" s="546"/>
      <c r="AK107" s="546"/>
      <c r="AL107" s="546"/>
      <c r="AM107" s="546"/>
      <c r="AN107" s="546"/>
      <c r="AO107" s="546"/>
      <c r="AP107" s="546"/>
      <c r="AQ107" s="546"/>
      <c r="AR107" s="546"/>
      <c r="AS107" s="546"/>
      <c r="AT107" s="546"/>
      <c r="AU107" s="547"/>
      <c r="AV107" s="551"/>
      <c r="AW107" s="552"/>
      <c r="AX107" s="552"/>
      <c r="AY107" s="553"/>
    </row>
    <row r="108" spans="2:51" ht="24.75" customHeight="1">
      <c r="B108" s="323"/>
      <c r="C108" s="324"/>
      <c r="D108" s="324"/>
      <c r="E108" s="324"/>
      <c r="F108" s="324"/>
      <c r="G108" s="325"/>
      <c r="H108" s="468"/>
      <c r="I108" s="469"/>
      <c r="J108" s="469"/>
      <c r="K108" s="469"/>
      <c r="L108" s="470"/>
      <c r="M108" s="545"/>
      <c r="N108" s="546"/>
      <c r="O108" s="546"/>
      <c r="P108" s="546"/>
      <c r="Q108" s="546"/>
      <c r="R108" s="546"/>
      <c r="S108" s="546"/>
      <c r="T108" s="546"/>
      <c r="U108" s="546"/>
      <c r="V108" s="546"/>
      <c r="W108" s="546"/>
      <c r="X108" s="546"/>
      <c r="Y108" s="547"/>
      <c r="Z108" s="551"/>
      <c r="AA108" s="552"/>
      <c r="AB108" s="552"/>
      <c r="AC108" s="552"/>
      <c r="AD108" s="468"/>
      <c r="AE108" s="469"/>
      <c r="AF108" s="469"/>
      <c r="AG108" s="469"/>
      <c r="AH108" s="470"/>
      <c r="AI108" s="545"/>
      <c r="AJ108" s="546"/>
      <c r="AK108" s="546"/>
      <c r="AL108" s="546"/>
      <c r="AM108" s="546"/>
      <c r="AN108" s="546"/>
      <c r="AO108" s="546"/>
      <c r="AP108" s="546"/>
      <c r="AQ108" s="546"/>
      <c r="AR108" s="546"/>
      <c r="AS108" s="546"/>
      <c r="AT108" s="546"/>
      <c r="AU108" s="547"/>
      <c r="AV108" s="551"/>
      <c r="AW108" s="552"/>
      <c r="AX108" s="552"/>
      <c r="AY108" s="553"/>
    </row>
    <row r="109" spans="2:51" ht="24.75" customHeight="1">
      <c r="B109" s="323"/>
      <c r="C109" s="324"/>
      <c r="D109" s="324"/>
      <c r="E109" s="324"/>
      <c r="F109" s="324"/>
      <c r="G109" s="325"/>
      <c r="H109" s="468"/>
      <c r="I109" s="469"/>
      <c r="J109" s="469"/>
      <c r="K109" s="469"/>
      <c r="L109" s="470"/>
      <c r="M109" s="545"/>
      <c r="N109" s="546"/>
      <c r="O109" s="546"/>
      <c r="P109" s="546"/>
      <c r="Q109" s="546"/>
      <c r="R109" s="546"/>
      <c r="S109" s="546"/>
      <c r="T109" s="546"/>
      <c r="U109" s="546"/>
      <c r="V109" s="546"/>
      <c r="W109" s="546"/>
      <c r="X109" s="546"/>
      <c r="Y109" s="547"/>
      <c r="Z109" s="551"/>
      <c r="AA109" s="552"/>
      <c r="AB109" s="552"/>
      <c r="AC109" s="552"/>
      <c r="AD109" s="468"/>
      <c r="AE109" s="469"/>
      <c r="AF109" s="469"/>
      <c r="AG109" s="469"/>
      <c r="AH109" s="470"/>
      <c r="AI109" s="545"/>
      <c r="AJ109" s="546"/>
      <c r="AK109" s="546"/>
      <c r="AL109" s="546"/>
      <c r="AM109" s="546"/>
      <c r="AN109" s="546"/>
      <c r="AO109" s="546"/>
      <c r="AP109" s="546"/>
      <c r="AQ109" s="546"/>
      <c r="AR109" s="546"/>
      <c r="AS109" s="546"/>
      <c r="AT109" s="546"/>
      <c r="AU109" s="547"/>
      <c r="AV109" s="551"/>
      <c r="AW109" s="552"/>
      <c r="AX109" s="552"/>
      <c r="AY109" s="553"/>
    </row>
    <row r="110" spans="2:51" ht="24.75" customHeight="1">
      <c r="B110" s="323"/>
      <c r="C110" s="324"/>
      <c r="D110" s="324"/>
      <c r="E110" s="324"/>
      <c r="F110" s="324"/>
      <c r="G110" s="325"/>
      <c r="H110" s="457"/>
      <c r="I110" s="458"/>
      <c r="J110" s="458"/>
      <c r="K110" s="458"/>
      <c r="L110" s="459"/>
      <c r="M110" s="554"/>
      <c r="N110" s="555"/>
      <c r="O110" s="555"/>
      <c r="P110" s="555"/>
      <c r="Q110" s="555"/>
      <c r="R110" s="555"/>
      <c r="S110" s="555"/>
      <c r="T110" s="555"/>
      <c r="U110" s="555"/>
      <c r="V110" s="555"/>
      <c r="W110" s="555"/>
      <c r="X110" s="555"/>
      <c r="Y110" s="556"/>
      <c r="Z110" s="559"/>
      <c r="AA110" s="560"/>
      <c r="AB110" s="560"/>
      <c r="AC110" s="560"/>
      <c r="AD110" s="457"/>
      <c r="AE110" s="458"/>
      <c r="AF110" s="458"/>
      <c r="AG110" s="458"/>
      <c r="AH110" s="459"/>
      <c r="AI110" s="554"/>
      <c r="AJ110" s="555"/>
      <c r="AK110" s="555"/>
      <c r="AL110" s="555"/>
      <c r="AM110" s="555"/>
      <c r="AN110" s="555"/>
      <c r="AO110" s="555"/>
      <c r="AP110" s="555"/>
      <c r="AQ110" s="555"/>
      <c r="AR110" s="555"/>
      <c r="AS110" s="555"/>
      <c r="AT110" s="555"/>
      <c r="AU110" s="556"/>
      <c r="AV110" s="559"/>
      <c r="AW110" s="560"/>
      <c r="AX110" s="560"/>
      <c r="AY110" s="561"/>
    </row>
    <row r="111" spans="2:51" ht="24.75" customHeight="1">
      <c r="B111" s="323"/>
      <c r="C111" s="324"/>
      <c r="D111" s="324"/>
      <c r="E111" s="324"/>
      <c r="F111" s="324"/>
      <c r="G111" s="325"/>
      <c r="H111" s="562" t="s">
        <v>28</v>
      </c>
      <c r="I111" s="389"/>
      <c r="J111" s="389"/>
      <c r="K111" s="389"/>
      <c r="L111" s="389"/>
      <c r="M111" s="563"/>
      <c r="N111" s="564"/>
      <c r="O111" s="564"/>
      <c r="P111" s="564"/>
      <c r="Q111" s="564"/>
      <c r="R111" s="564"/>
      <c r="S111" s="564"/>
      <c r="T111" s="564"/>
      <c r="U111" s="564"/>
      <c r="V111" s="564"/>
      <c r="W111" s="564"/>
      <c r="X111" s="564"/>
      <c r="Y111" s="565"/>
      <c r="Z111" s="569">
        <f>SUM(Z103:AC110)</f>
        <v>1.7</v>
      </c>
      <c r="AA111" s="570"/>
      <c r="AB111" s="570"/>
      <c r="AC111" s="575"/>
      <c r="AD111" s="562" t="s">
        <v>28</v>
      </c>
      <c r="AE111" s="389"/>
      <c r="AF111" s="389"/>
      <c r="AG111" s="389"/>
      <c r="AH111" s="389"/>
      <c r="AI111" s="563"/>
      <c r="AJ111" s="564"/>
      <c r="AK111" s="564"/>
      <c r="AL111" s="564"/>
      <c r="AM111" s="564"/>
      <c r="AN111" s="564"/>
      <c r="AO111" s="564"/>
      <c r="AP111" s="564"/>
      <c r="AQ111" s="564"/>
      <c r="AR111" s="564"/>
      <c r="AS111" s="564"/>
      <c r="AT111" s="564"/>
      <c r="AU111" s="565"/>
      <c r="AV111" s="569">
        <f>SUM(AV103:AY110)</f>
        <v>2.2</v>
      </c>
      <c r="AW111" s="570"/>
      <c r="AX111" s="570"/>
      <c r="AY111" s="571"/>
    </row>
    <row r="112" spans="2:51" ht="24.75" customHeight="1">
      <c r="B112" s="323"/>
      <c r="C112" s="324"/>
      <c r="D112" s="324"/>
      <c r="E112" s="324"/>
      <c r="F112" s="324"/>
      <c r="G112" s="325"/>
      <c r="H112" s="562" t="s">
        <v>331</v>
      </c>
      <c r="I112" s="389"/>
      <c r="J112" s="389"/>
      <c r="K112" s="389"/>
      <c r="L112" s="389"/>
      <c r="M112" s="389"/>
      <c r="N112" s="389"/>
      <c r="O112" s="389"/>
      <c r="P112" s="389"/>
      <c r="Q112" s="389"/>
      <c r="R112" s="389"/>
      <c r="S112" s="389"/>
      <c r="T112" s="389"/>
      <c r="U112" s="389"/>
      <c r="V112" s="389"/>
      <c r="W112" s="389"/>
      <c r="X112" s="389"/>
      <c r="Y112" s="389"/>
      <c r="Z112" s="389"/>
      <c r="AA112" s="389"/>
      <c r="AB112" s="389"/>
      <c r="AC112" s="390"/>
      <c r="AD112" s="562" t="s">
        <v>305</v>
      </c>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572"/>
    </row>
    <row r="113" spans="2:51" ht="24.75" customHeight="1">
      <c r="B113" s="323"/>
      <c r="C113" s="324"/>
      <c r="D113" s="324"/>
      <c r="E113" s="324"/>
      <c r="F113" s="324"/>
      <c r="G113" s="325"/>
      <c r="H113" s="530" t="s">
        <v>25</v>
      </c>
      <c r="I113" s="333"/>
      <c r="J113" s="333"/>
      <c r="K113" s="333"/>
      <c r="L113" s="333"/>
      <c r="M113" s="531" t="s">
        <v>26</v>
      </c>
      <c r="N113" s="389"/>
      <c r="O113" s="389"/>
      <c r="P113" s="389"/>
      <c r="Q113" s="389"/>
      <c r="R113" s="389"/>
      <c r="S113" s="389"/>
      <c r="T113" s="389"/>
      <c r="U113" s="389"/>
      <c r="V113" s="389"/>
      <c r="W113" s="389"/>
      <c r="X113" s="389"/>
      <c r="Y113" s="390"/>
      <c r="Z113" s="532" t="s">
        <v>27</v>
      </c>
      <c r="AA113" s="533"/>
      <c r="AB113" s="533"/>
      <c r="AC113" s="534"/>
      <c r="AD113" s="530" t="s">
        <v>25</v>
      </c>
      <c r="AE113" s="333"/>
      <c r="AF113" s="333"/>
      <c r="AG113" s="333"/>
      <c r="AH113" s="333"/>
      <c r="AI113" s="531" t="s">
        <v>26</v>
      </c>
      <c r="AJ113" s="389"/>
      <c r="AK113" s="389"/>
      <c r="AL113" s="389"/>
      <c r="AM113" s="389"/>
      <c r="AN113" s="389"/>
      <c r="AO113" s="389"/>
      <c r="AP113" s="389"/>
      <c r="AQ113" s="389"/>
      <c r="AR113" s="389"/>
      <c r="AS113" s="389"/>
      <c r="AT113" s="389"/>
      <c r="AU113" s="390"/>
      <c r="AV113" s="532" t="s">
        <v>27</v>
      </c>
      <c r="AW113" s="533"/>
      <c r="AX113" s="533"/>
      <c r="AY113" s="535"/>
    </row>
    <row r="114" spans="2:51" ht="24.75" customHeight="1">
      <c r="B114" s="323"/>
      <c r="C114" s="324"/>
      <c r="D114" s="324"/>
      <c r="E114" s="324"/>
      <c r="F114" s="324"/>
      <c r="G114" s="325"/>
      <c r="H114" s="465" t="s">
        <v>243</v>
      </c>
      <c r="I114" s="466"/>
      <c r="J114" s="466"/>
      <c r="K114" s="466"/>
      <c r="L114" s="467"/>
      <c r="M114" s="536" t="s">
        <v>244</v>
      </c>
      <c r="N114" s="537"/>
      <c r="O114" s="537"/>
      <c r="P114" s="537"/>
      <c r="Q114" s="537"/>
      <c r="R114" s="537"/>
      <c r="S114" s="537"/>
      <c r="T114" s="537"/>
      <c r="U114" s="537"/>
      <c r="V114" s="537"/>
      <c r="W114" s="537"/>
      <c r="X114" s="537"/>
      <c r="Y114" s="538"/>
      <c r="Z114" s="542">
        <v>1.9</v>
      </c>
      <c r="AA114" s="543"/>
      <c r="AB114" s="543"/>
      <c r="AC114" s="573"/>
      <c r="AD114" s="465"/>
      <c r="AE114" s="466"/>
      <c r="AF114" s="466"/>
      <c r="AG114" s="466"/>
      <c r="AH114" s="467"/>
      <c r="AI114" s="536"/>
      <c r="AJ114" s="537"/>
      <c r="AK114" s="537"/>
      <c r="AL114" s="537"/>
      <c r="AM114" s="537"/>
      <c r="AN114" s="537"/>
      <c r="AO114" s="537"/>
      <c r="AP114" s="537"/>
      <c r="AQ114" s="537"/>
      <c r="AR114" s="537"/>
      <c r="AS114" s="537"/>
      <c r="AT114" s="537"/>
      <c r="AU114" s="538"/>
      <c r="AV114" s="539"/>
      <c r="AW114" s="540"/>
      <c r="AX114" s="540"/>
      <c r="AY114" s="576"/>
    </row>
    <row r="115" spans="2:51" ht="24.75" customHeight="1">
      <c r="B115" s="323"/>
      <c r="C115" s="324"/>
      <c r="D115" s="324"/>
      <c r="E115" s="324"/>
      <c r="F115" s="324"/>
      <c r="G115" s="325"/>
      <c r="H115" s="468"/>
      <c r="I115" s="469"/>
      <c r="J115" s="469"/>
      <c r="K115" s="469"/>
      <c r="L115" s="470"/>
      <c r="M115" s="545"/>
      <c r="N115" s="546"/>
      <c r="O115" s="546"/>
      <c r="P115" s="546"/>
      <c r="Q115" s="546"/>
      <c r="R115" s="546"/>
      <c r="S115" s="546"/>
      <c r="T115" s="546"/>
      <c r="U115" s="546"/>
      <c r="V115" s="546"/>
      <c r="W115" s="546"/>
      <c r="X115" s="546"/>
      <c r="Y115" s="547"/>
      <c r="Z115" s="551"/>
      <c r="AA115" s="552"/>
      <c r="AB115" s="552"/>
      <c r="AC115" s="574"/>
      <c r="AD115" s="468"/>
      <c r="AE115" s="469"/>
      <c r="AF115" s="469"/>
      <c r="AG115" s="469"/>
      <c r="AH115" s="470"/>
      <c r="AI115" s="545"/>
      <c r="AJ115" s="546"/>
      <c r="AK115" s="546"/>
      <c r="AL115" s="546"/>
      <c r="AM115" s="546"/>
      <c r="AN115" s="546"/>
      <c r="AO115" s="546"/>
      <c r="AP115" s="546"/>
      <c r="AQ115" s="546"/>
      <c r="AR115" s="546"/>
      <c r="AS115" s="546"/>
      <c r="AT115" s="546"/>
      <c r="AU115" s="547"/>
      <c r="AV115" s="548"/>
      <c r="AW115" s="549"/>
      <c r="AX115" s="549"/>
      <c r="AY115" s="577"/>
    </row>
    <row r="116" spans="2:51" ht="24.75" customHeight="1">
      <c r="B116" s="323"/>
      <c r="C116" s="324"/>
      <c r="D116" s="324"/>
      <c r="E116" s="324"/>
      <c r="F116" s="324"/>
      <c r="G116" s="325"/>
      <c r="H116" s="468"/>
      <c r="I116" s="469"/>
      <c r="J116" s="469"/>
      <c r="K116" s="469"/>
      <c r="L116" s="470"/>
      <c r="M116" s="545"/>
      <c r="N116" s="546"/>
      <c r="O116" s="546"/>
      <c r="P116" s="546"/>
      <c r="Q116" s="546"/>
      <c r="R116" s="546"/>
      <c r="S116" s="546"/>
      <c r="T116" s="546"/>
      <c r="U116" s="546"/>
      <c r="V116" s="546"/>
      <c r="W116" s="546"/>
      <c r="X116" s="546"/>
      <c r="Y116" s="547"/>
      <c r="Z116" s="551"/>
      <c r="AA116" s="552"/>
      <c r="AB116" s="552"/>
      <c r="AC116" s="574"/>
      <c r="AD116" s="468"/>
      <c r="AE116" s="469"/>
      <c r="AF116" s="469"/>
      <c r="AG116" s="469"/>
      <c r="AH116" s="470"/>
      <c r="AI116" s="545"/>
      <c r="AJ116" s="546"/>
      <c r="AK116" s="546"/>
      <c r="AL116" s="546"/>
      <c r="AM116" s="546"/>
      <c r="AN116" s="546"/>
      <c r="AO116" s="546"/>
      <c r="AP116" s="546"/>
      <c r="AQ116" s="546"/>
      <c r="AR116" s="546"/>
      <c r="AS116" s="546"/>
      <c r="AT116" s="546"/>
      <c r="AU116" s="547"/>
      <c r="AV116" s="548"/>
      <c r="AW116" s="549"/>
      <c r="AX116" s="549"/>
      <c r="AY116" s="577"/>
    </row>
    <row r="117" spans="2:51" ht="24.75" customHeight="1">
      <c r="B117" s="323"/>
      <c r="C117" s="324"/>
      <c r="D117" s="324"/>
      <c r="E117" s="324"/>
      <c r="F117" s="324"/>
      <c r="G117" s="325"/>
      <c r="H117" s="468"/>
      <c r="I117" s="469"/>
      <c r="J117" s="469"/>
      <c r="K117" s="469"/>
      <c r="L117" s="470"/>
      <c r="M117" s="545"/>
      <c r="N117" s="546"/>
      <c r="O117" s="546"/>
      <c r="P117" s="546"/>
      <c r="Q117" s="546"/>
      <c r="R117" s="546"/>
      <c r="S117" s="546"/>
      <c r="T117" s="546"/>
      <c r="U117" s="546"/>
      <c r="V117" s="546"/>
      <c r="W117" s="546"/>
      <c r="X117" s="546"/>
      <c r="Y117" s="547"/>
      <c r="Z117" s="551"/>
      <c r="AA117" s="552"/>
      <c r="AB117" s="552"/>
      <c r="AC117" s="574"/>
      <c r="AD117" s="468"/>
      <c r="AE117" s="469"/>
      <c r="AF117" s="469"/>
      <c r="AG117" s="469"/>
      <c r="AH117" s="470"/>
      <c r="AI117" s="545"/>
      <c r="AJ117" s="546"/>
      <c r="AK117" s="546"/>
      <c r="AL117" s="546"/>
      <c r="AM117" s="546"/>
      <c r="AN117" s="546"/>
      <c r="AO117" s="546"/>
      <c r="AP117" s="546"/>
      <c r="AQ117" s="546"/>
      <c r="AR117" s="546"/>
      <c r="AS117" s="546"/>
      <c r="AT117" s="546"/>
      <c r="AU117" s="547"/>
      <c r="AV117" s="548"/>
      <c r="AW117" s="549"/>
      <c r="AX117" s="549"/>
      <c r="AY117" s="577"/>
    </row>
    <row r="118" spans="2:51" ht="24.75" customHeight="1">
      <c r="B118" s="323"/>
      <c r="C118" s="324"/>
      <c r="D118" s="324"/>
      <c r="E118" s="324"/>
      <c r="F118" s="324"/>
      <c r="G118" s="325"/>
      <c r="H118" s="468"/>
      <c r="I118" s="469"/>
      <c r="J118" s="469"/>
      <c r="K118" s="469"/>
      <c r="L118" s="470"/>
      <c r="M118" s="545"/>
      <c r="N118" s="546"/>
      <c r="O118" s="546"/>
      <c r="P118" s="546"/>
      <c r="Q118" s="546"/>
      <c r="R118" s="546"/>
      <c r="S118" s="546"/>
      <c r="T118" s="546"/>
      <c r="U118" s="546"/>
      <c r="V118" s="546"/>
      <c r="W118" s="546"/>
      <c r="X118" s="546"/>
      <c r="Y118" s="547"/>
      <c r="Z118" s="551"/>
      <c r="AA118" s="552"/>
      <c r="AB118" s="552"/>
      <c r="AC118" s="552"/>
      <c r="AD118" s="468"/>
      <c r="AE118" s="469"/>
      <c r="AF118" s="469"/>
      <c r="AG118" s="469"/>
      <c r="AH118" s="470"/>
      <c r="AI118" s="545"/>
      <c r="AJ118" s="546"/>
      <c r="AK118" s="546"/>
      <c r="AL118" s="546"/>
      <c r="AM118" s="546"/>
      <c r="AN118" s="546"/>
      <c r="AO118" s="546"/>
      <c r="AP118" s="546"/>
      <c r="AQ118" s="546"/>
      <c r="AR118" s="546"/>
      <c r="AS118" s="546"/>
      <c r="AT118" s="546"/>
      <c r="AU118" s="547"/>
      <c r="AV118" s="548"/>
      <c r="AW118" s="549"/>
      <c r="AX118" s="549"/>
      <c r="AY118" s="577"/>
    </row>
    <row r="119" spans="2:51" ht="24.75" customHeight="1">
      <c r="B119" s="323"/>
      <c r="C119" s="324"/>
      <c r="D119" s="324"/>
      <c r="E119" s="324"/>
      <c r="F119" s="324"/>
      <c r="G119" s="325"/>
      <c r="H119" s="468"/>
      <c r="I119" s="469"/>
      <c r="J119" s="469"/>
      <c r="K119" s="469"/>
      <c r="L119" s="470"/>
      <c r="M119" s="545"/>
      <c r="N119" s="546"/>
      <c r="O119" s="546"/>
      <c r="P119" s="546"/>
      <c r="Q119" s="546"/>
      <c r="R119" s="546"/>
      <c r="S119" s="546"/>
      <c r="T119" s="546"/>
      <c r="U119" s="546"/>
      <c r="V119" s="546"/>
      <c r="W119" s="546"/>
      <c r="X119" s="546"/>
      <c r="Y119" s="547"/>
      <c r="Z119" s="551"/>
      <c r="AA119" s="552"/>
      <c r="AB119" s="552"/>
      <c r="AC119" s="552"/>
      <c r="AD119" s="468"/>
      <c r="AE119" s="469"/>
      <c r="AF119" s="469"/>
      <c r="AG119" s="469"/>
      <c r="AH119" s="470"/>
      <c r="AI119" s="545"/>
      <c r="AJ119" s="546"/>
      <c r="AK119" s="546"/>
      <c r="AL119" s="546"/>
      <c r="AM119" s="546"/>
      <c r="AN119" s="546"/>
      <c r="AO119" s="546"/>
      <c r="AP119" s="546"/>
      <c r="AQ119" s="546"/>
      <c r="AR119" s="546"/>
      <c r="AS119" s="546"/>
      <c r="AT119" s="546"/>
      <c r="AU119" s="547"/>
      <c r="AV119" s="548"/>
      <c r="AW119" s="549"/>
      <c r="AX119" s="549"/>
      <c r="AY119" s="577"/>
    </row>
    <row r="120" spans="2:51" ht="24.75" customHeight="1">
      <c r="B120" s="323"/>
      <c r="C120" s="324"/>
      <c r="D120" s="324"/>
      <c r="E120" s="324"/>
      <c r="F120" s="324"/>
      <c r="G120" s="325"/>
      <c r="H120" s="468"/>
      <c r="I120" s="469"/>
      <c r="J120" s="469"/>
      <c r="K120" s="469"/>
      <c r="L120" s="470"/>
      <c r="M120" s="545"/>
      <c r="N120" s="546"/>
      <c r="O120" s="546"/>
      <c r="P120" s="546"/>
      <c r="Q120" s="546"/>
      <c r="R120" s="546"/>
      <c r="S120" s="546"/>
      <c r="T120" s="546"/>
      <c r="U120" s="546"/>
      <c r="V120" s="546"/>
      <c r="W120" s="546"/>
      <c r="X120" s="546"/>
      <c r="Y120" s="547"/>
      <c r="Z120" s="551"/>
      <c r="AA120" s="552"/>
      <c r="AB120" s="552"/>
      <c r="AC120" s="552"/>
      <c r="AD120" s="468"/>
      <c r="AE120" s="469"/>
      <c r="AF120" s="469"/>
      <c r="AG120" s="469"/>
      <c r="AH120" s="470"/>
      <c r="AI120" s="545"/>
      <c r="AJ120" s="546"/>
      <c r="AK120" s="546"/>
      <c r="AL120" s="546"/>
      <c r="AM120" s="546"/>
      <c r="AN120" s="546"/>
      <c r="AO120" s="546"/>
      <c r="AP120" s="546"/>
      <c r="AQ120" s="546"/>
      <c r="AR120" s="546"/>
      <c r="AS120" s="546"/>
      <c r="AT120" s="546"/>
      <c r="AU120" s="547"/>
      <c r="AV120" s="548"/>
      <c r="AW120" s="549"/>
      <c r="AX120" s="549"/>
      <c r="AY120" s="577"/>
    </row>
    <row r="121" spans="2:51" ht="24.75" customHeight="1">
      <c r="B121" s="323"/>
      <c r="C121" s="324"/>
      <c r="D121" s="324"/>
      <c r="E121" s="324"/>
      <c r="F121" s="324"/>
      <c r="G121" s="325"/>
      <c r="H121" s="457"/>
      <c r="I121" s="458"/>
      <c r="J121" s="458"/>
      <c r="K121" s="458"/>
      <c r="L121" s="459"/>
      <c r="M121" s="554"/>
      <c r="N121" s="555"/>
      <c r="O121" s="555"/>
      <c r="P121" s="555"/>
      <c r="Q121" s="555"/>
      <c r="R121" s="555"/>
      <c r="S121" s="555"/>
      <c r="T121" s="555"/>
      <c r="U121" s="555"/>
      <c r="V121" s="555"/>
      <c r="W121" s="555"/>
      <c r="X121" s="555"/>
      <c r="Y121" s="556"/>
      <c r="Z121" s="559"/>
      <c r="AA121" s="560"/>
      <c r="AB121" s="560"/>
      <c r="AC121" s="560"/>
      <c r="AD121" s="457"/>
      <c r="AE121" s="458"/>
      <c r="AF121" s="458"/>
      <c r="AG121" s="458"/>
      <c r="AH121" s="459"/>
      <c r="AI121" s="554"/>
      <c r="AJ121" s="555"/>
      <c r="AK121" s="555"/>
      <c r="AL121" s="555"/>
      <c r="AM121" s="555"/>
      <c r="AN121" s="555"/>
      <c r="AO121" s="555"/>
      <c r="AP121" s="555"/>
      <c r="AQ121" s="555"/>
      <c r="AR121" s="555"/>
      <c r="AS121" s="555"/>
      <c r="AT121" s="555"/>
      <c r="AU121" s="556"/>
      <c r="AV121" s="557"/>
      <c r="AW121" s="558"/>
      <c r="AX121" s="558"/>
      <c r="AY121" s="578"/>
    </row>
    <row r="122" spans="2:51" ht="24.75" customHeight="1" thickBot="1">
      <c r="B122" s="579"/>
      <c r="C122" s="580"/>
      <c r="D122" s="580"/>
      <c r="E122" s="580"/>
      <c r="F122" s="580"/>
      <c r="G122" s="581"/>
      <c r="H122" s="582" t="s">
        <v>28</v>
      </c>
      <c r="I122" s="583"/>
      <c r="J122" s="583"/>
      <c r="K122" s="583"/>
      <c r="L122" s="583"/>
      <c r="M122" s="584"/>
      <c r="N122" s="585"/>
      <c r="O122" s="585"/>
      <c r="P122" s="585"/>
      <c r="Q122" s="585"/>
      <c r="R122" s="585"/>
      <c r="S122" s="585"/>
      <c r="T122" s="585"/>
      <c r="U122" s="585"/>
      <c r="V122" s="585"/>
      <c r="W122" s="585"/>
      <c r="X122" s="585"/>
      <c r="Y122" s="586"/>
      <c r="Z122" s="587">
        <f>SUM(Z114:AC121)</f>
        <v>1.9</v>
      </c>
      <c r="AA122" s="588"/>
      <c r="AB122" s="588"/>
      <c r="AC122" s="589"/>
      <c r="AD122" s="582" t="s">
        <v>28</v>
      </c>
      <c r="AE122" s="583"/>
      <c r="AF122" s="583"/>
      <c r="AG122" s="583"/>
      <c r="AH122" s="583"/>
      <c r="AI122" s="584"/>
      <c r="AJ122" s="585"/>
      <c r="AK122" s="585"/>
      <c r="AL122" s="585"/>
      <c r="AM122" s="585"/>
      <c r="AN122" s="585"/>
      <c r="AO122" s="585"/>
      <c r="AP122" s="585"/>
      <c r="AQ122" s="585"/>
      <c r="AR122" s="585"/>
      <c r="AS122" s="585"/>
      <c r="AT122" s="585"/>
      <c r="AU122" s="586"/>
      <c r="AV122" s="590">
        <f>SUM(AV114:AY121)</f>
        <v>0</v>
      </c>
      <c r="AW122" s="591"/>
      <c r="AX122" s="591"/>
      <c r="AY122" s="592"/>
    </row>
    <row r="125" ht="14.25">
      <c r="C125" s="593" t="s">
        <v>69</v>
      </c>
    </row>
    <row r="126" ht="13.5">
      <c r="C126" s="171" t="s">
        <v>24</v>
      </c>
    </row>
    <row r="127" spans="2:50" ht="34.5" customHeight="1">
      <c r="B127" s="594"/>
      <c r="C127" s="594"/>
      <c r="D127" s="290" t="s">
        <v>64</v>
      </c>
      <c r="E127" s="290"/>
      <c r="F127" s="290"/>
      <c r="G127" s="290"/>
      <c r="H127" s="290"/>
      <c r="I127" s="290"/>
      <c r="J127" s="290"/>
      <c r="K127" s="290"/>
      <c r="L127" s="290"/>
      <c r="M127" s="290"/>
      <c r="N127" s="290" t="s">
        <v>65</v>
      </c>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91" t="s">
        <v>66</v>
      </c>
      <c r="AM127" s="290"/>
      <c r="AN127" s="290"/>
      <c r="AO127" s="290"/>
      <c r="AP127" s="290"/>
      <c r="AQ127" s="290"/>
      <c r="AR127" s="290" t="s">
        <v>29</v>
      </c>
      <c r="AS127" s="290"/>
      <c r="AT127" s="290"/>
      <c r="AU127" s="290"/>
      <c r="AV127" s="290" t="s">
        <v>30</v>
      </c>
      <c r="AW127" s="290"/>
      <c r="AX127" s="290"/>
    </row>
    <row r="128" spans="2:50" ht="36" customHeight="1">
      <c r="B128" s="594">
        <v>1</v>
      </c>
      <c r="C128" s="594">
        <v>1</v>
      </c>
      <c r="D128" s="595" t="s">
        <v>246</v>
      </c>
      <c r="E128" s="595"/>
      <c r="F128" s="595"/>
      <c r="G128" s="595"/>
      <c r="H128" s="595"/>
      <c r="I128" s="595"/>
      <c r="J128" s="595"/>
      <c r="K128" s="595"/>
      <c r="L128" s="595"/>
      <c r="M128" s="595"/>
      <c r="N128" s="596" t="s">
        <v>256</v>
      </c>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8"/>
      <c r="AL128" s="599">
        <v>6</v>
      </c>
      <c r="AM128" s="595"/>
      <c r="AN128" s="595"/>
      <c r="AO128" s="595"/>
      <c r="AP128" s="595"/>
      <c r="AQ128" s="595"/>
      <c r="AR128" s="595">
        <v>9</v>
      </c>
      <c r="AS128" s="595"/>
      <c r="AT128" s="595"/>
      <c r="AU128" s="595"/>
      <c r="AV128" s="600">
        <v>0.74</v>
      </c>
      <c r="AW128" s="595"/>
      <c r="AX128" s="595"/>
    </row>
    <row r="129" ht="13.5">
      <c r="C129" s="171" t="s">
        <v>332</v>
      </c>
    </row>
    <row r="130" spans="2:50" ht="34.5" customHeight="1">
      <c r="B130" s="594"/>
      <c r="C130" s="594"/>
      <c r="D130" s="290" t="s">
        <v>333</v>
      </c>
      <c r="E130" s="290"/>
      <c r="F130" s="290"/>
      <c r="G130" s="290"/>
      <c r="H130" s="290"/>
      <c r="I130" s="290"/>
      <c r="J130" s="290"/>
      <c r="K130" s="290"/>
      <c r="L130" s="290"/>
      <c r="M130" s="290"/>
      <c r="N130" s="290" t="s">
        <v>334</v>
      </c>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1" t="s">
        <v>335</v>
      </c>
      <c r="AM130" s="290"/>
      <c r="AN130" s="290"/>
      <c r="AO130" s="290"/>
      <c r="AP130" s="290"/>
      <c r="AQ130" s="290"/>
      <c r="AR130" s="290" t="s">
        <v>29</v>
      </c>
      <c r="AS130" s="290"/>
      <c r="AT130" s="290"/>
      <c r="AU130" s="290"/>
      <c r="AV130" s="290" t="s">
        <v>30</v>
      </c>
      <c r="AW130" s="290"/>
      <c r="AX130" s="290"/>
    </row>
    <row r="131" spans="2:50" ht="36" customHeight="1">
      <c r="B131" s="594">
        <v>1</v>
      </c>
      <c r="C131" s="594">
        <v>1</v>
      </c>
      <c r="D131" s="595" t="s">
        <v>272</v>
      </c>
      <c r="E131" s="595"/>
      <c r="F131" s="595"/>
      <c r="G131" s="595"/>
      <c r="H131" s="595"/>
      <c r="I131" s="595"/>
      <c r="J131" s="595"/>
      <c r="K131" s="595"/>
      <c r="L131" s="595"/>
      <c r="M131" s="595"/>
      <c r="N131" s="596" t="s">
        <v>336</v>
      </c>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8"/>
      <c r="AL131" s="599">
        <v>0.5</v>
      </c>
      <c r="AM131" s="595"/>
      <c r="AN131" s="595"/>
      <c r="AO131" s="595"/>
      <c r="AP131" s="595"/>
      <c r="AQ131" s="595"/>
      <c r="AR131" s="595" t="s">
        <v>271</v>
      </c>
      <c r="AS131" s="595"/>
      <c r="AT131" s="595"/>
      <c r="AU131" s="595"/>
      <c r="AV131" s="600" t="s">
        <v>337</v>
      </c>
      <c r="AW131" s="595"/>
      <c r="AX131" s="595"/>
    </row>
    <row r="132" ht="13.5">
      <c r="C132" s="171" t="s">
        <v>338</v>
      </c>
    </row>
    <row r="133" spans="2:50" ht="34.5" customHeight="1">
      <c r="B133" s="594"/>
      <c r="C133" s="594"/>
      <c r="D133" s="290" t="s">
        <v>333</v>
      </c>
      <c r="E133" s="290"/>
      <c r="F133" s="290"/>
      <c r="G133" s="290"/>
      <c r="H133" s="290"/>
      <c r="I133" s="290"/>
      <c r="J133" s="290"/>
      <c r="K133" s="290"/>
      <c r="L133" s="290"/>
      <c r="M133" s="290"/>
      <c r="N133" s="290" t="s">
        <v>334</v>
      </c>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1" t="s">
        <v>335</v>
      </c>
      <c r="AM133" s="290"/>
      <c r="AN133" s="290"/>
      <c r="AO133" s="290"/>
      <c r="AP133" s="290"/>
      <c r="AQ133" s="290"/>
      <c r="AR133" s="290" t="s">
        <v>29</v>
      </c>
      <c r="AS133" s="290"/>
      <c r="AT133" s="290"/>
      <c r="AU133" s="290"/>
      <c r="AV133" s="290" t="s">
        <v>30</v>
      </c>
      <c r="AW133" s="290"/>
      <c r="AX133" s="290"/>
    </row>
    <row r="134" spans="2:50" ht="36" customHeight="1">
      <c r="B134" s="594">
        <v>1</v>
      </c>
      <c r="C134" s="594">
        <v>1</v>
      </c>
      <c r="D134" s="595" t="s">
        <v>339</v>
      </c>
      <c r="E134" s="595"/>
      <c r="F134" s="595"/>
      <c r="G134" s="595"/>
      <c r="H134" s="595"/>
      <c r="I134" s="595"/>
      <c r="J134" s="595"/>
      <c r="K134" s="595"/>
      <c r="L134" s="595"/>
      <c r="M134" s="595"/>
      <c r="N134" s="596" t="s">
        <v>336</v>
      </c>
      <c r="O134" s="597"/>
      <c r="P134" s="597"/>
      <c r="Q134" s="597"/>
      <c r="R134" s="597"/>
      <c r="S134" s="597"/>
      <c r="T134" s="597"/>
      <c r="U134" s="597"/>
      <c r="V134" s="597"/>
      <c r="W134" s="597"/>
      <c r="X134" s="597"/>
      <c r="Y134" s="597"/>
      <c r="Z134" s="597"/>
      <c r="AA134" s="597"/>
      <c r="AB134" s="597"/>
      <c r="AC134" s="597"/>
      <c r="AD134" s="597"/>
      <c r="AE134" s="597"/>
      <c r="AF134" s="597"/>
      <c r="AG134" s="597"/>
      <c r="AH134" s="597"/>
      <c r="AI134" s="597"/>
      <c r="AJ134" s="597"/>
      <c r="AK134" s="598"/>
      <c r="AL134" s="599">
        <v>0.9</v>
      </c>
      <c r="AM134" s="595"/>
      <c r="AN134" s="595"/>
      <c r="AO134" s="595"/>
      <c r="AP134" s="595"/>
      <c r="AQ134" s="595"/>
      <c r="AR134" s="595" t="s">
        <v>271</v>
      </c>
      <c r="AS134" s="595"/>
      <c r="AT134" s="595"/>
      <c r="AU134" s="595"/>
      <c r="AV134" s="600" t="s">
        <v>337</v>
      </c>
      <c r="AW134" s="595"/>
      <c r="AX134" s="595"/>
    </row>
    <row r="135" ht="13.5">
      <c r="C135" s="171" t="s">
        <v>340</v>
      </c>
    </row>
    <row r="136" spans="2:50" ht="34.5" customHeight="1">
      <c r="B136" s="594"/>
      <c r="C136" s="594"/>
      <c r="D136" s="290" t="s">
        <v>333</v>
      </c>
      <c r="E136" s="290"/>
      <c r="F136" s="290"/>
      <c r="G136" s="290"/>
      <c r="H136" s="290"/>
      <c r="I136" s="290"/>
      <c r="J136" s="290"/>
      <c r="K136" s="290"/>
      <c r="L136" s="290"/>
      <c r="M136" s="290"/>
      <c r="N136" s="290" t="s">
        <v>334</v>
      </c>
      <c r="O136" s="290"/>
      <c r="P136" s="290"/>
      <c r="Q136" s="290"/>
      <c r="R136" s="290"/>
      <c r="S136" s="290"/>
      <c r="T136" s="290"/>
      <c r="U136" s="290"/>
      <c r="V136" s="290"/>
      <c r="W136" s="290"/>
      <c r="X136" s="290"/>
      <c r="Y136" s="290"/>
      <c r="Z136" s="290"/>
      <c r="AA136" s="290"/>
      <c r="AB136" s="290"/>
      <c r="AC136" s="290"/>
      <c r="AD136" s="290"/>
      <c r="AE136" s="290"/>
      <c r="AF136" s="290"/>
      <c r="AG136" s="290"/>
      <c r="AH136" s="290"/>
      <c r="AI136" s="290"/>
      <c r="AJ136" s="290"/>
      <c r="AK136" s="290"/>
      <c r="AL136" s="291" t="s">
        <v>335</v>
      </c>
      <c r="AM136" s="290"/>
      <c r="AN136" s="290"/>
      <c r="AO136" s="290"/>
      <c r="AP136" s="290"/>
      <c r="AQ136" s="290"/>
      <c r="AR136" s="290" t="s">
        <v>29</v>
      </c>
      <c r="AS136" s="290"/>
      <c r="AT136" s="290"/>
      <c r="AU136" s="290"/>
      <c r="AV136" s="290" t="s">
        <v>30</v>
      </c>
      <c r="AW136" s="290"/>
      <c r="AX136" s="290"/>
    </row>
    <row r="137" spans="2:50" ht="36" customHeight="1">
      <c r="B137" s="594">
        <v>1</v>
      </c>
      <c r="C137" s="594">
        <v>1</v>
      </c>
      <c r="D137" s="595" t="s">
        <v>247</v>
      </c>
      <c r="E137" s="595"/>
      <c r="F137" s="595"/>
      <c r="G137" s="595"/>
      <c r="H137" s="595"/>
      <c r="I137" s="595"/>
      <c r="J137" s="595"/>
      <c r="K137" s="595"/>
      <c r="L137" s="595"/>
      <c r="M137" s="595"/>
      <c r="N137" s="596" t="s">
        <v>279</v>
      </c>
      <c r="O137" s="597"/>
      <c r="P137" s="597"/>
      <c r="Q137" s="597"/>
      <c r="R137" s="597"/>
      <c r="S137" s="597"/>
      <c r="T137" s="597"/>
      <c r="U137" s="597"/>
      <c r="V137" s="597"/>
      <c r="W137" s="597"/>
      <c r="X137" s="597"/>
      <c r="Y137" s="597"/>
      <c r="Z137" s="597"/>
      <c r="AA137" s="597"/>
      <c r="AB137" s="597"/>
      <c r="AC137" s="597"/>
      <c r="AD137" s="597"/>
      <c r="AE137" s="597"/>
      <c r="AF137" s="597"/>
      <c r="AG137" s="597"/>
      <c r="AH137" s="597"/>
      <c r="AI137" s="597"/>
      <c r="AJ137" s="597"/>
      <c r="AK137" s="598"/>
      <c r="AL137" s="599">
        <v>3</v>
      </c>
      <c r="AM137" s="595"/>
      <c r="AN137" s="595"/>
      <c r="AO137" s="595"/>
      <c r="AP137" s="595"/>
      <c r="AQ137" s="595"/>
      <c r="AR137" s="531" t="s">
        <v>209</v>
      </c>
      <c r="AS137" s="389"/>
      <c r="AT137" s="389"/>
      <c r="AU137" s="390"/>
      <c r="AV137" s="600" t="s">
        <v>337</v>
      </c>
      <c r="AW137" s="595"/>
      <c r="AX137" s="595"/>
    </row>
    <row r="138" ht="13.5">
      <c r="C138" s="171" t="s">
        <v>341</v>
      </c>
    </row>
    <row r="139" spans="2:50" ht="34.5" customHeight="1">
      <c r="B139" s="594"/>
      <c r="C139" s="594"/>
      <c r="D139" s="290" t="s">
        <v>333</v>
      </c>
      <c r="E139" s="290"/>
      <c r="F139" s="290"/>
      <c r="G139" s="290"/>
      <c r="H139" s="290"/>
      <c r="I139" s="290"/>
      <c r="J139" s="290"/>
      <c r="K139" s="290"/>
      <c r="L139" s="290"/>
      <c r="M139" s="290"/>
      <c r="N139" s="290" t="s">
        <v>334</v>
      </c>
      <c r="O139" s="290"/>
      <c r="P139" s="290"/>
      <c r="Q139" s="290"/>
      <c r="R139" s="290"/>
      <c r="S139" s="290"/>
      <c r="T139" s="290"/>
      <c r="U139" s="290"/>
      <c r="V139" s="290"/>
      <c r="W139" s="290"/>
      <c r="X139" s="290"/>
      <c r="Y139" s="290"/>
      <c r="Z139" s="290"/>
      <c r="AA139" s="290"/>
      <c r="AB139" s="290"/>
      <c r="AC139" s="290"/>
      <c r="AD139" s="290"/>
      <c r="AE139" s="290"/>
      <c r="AF139" s="290"/>
      <c r="AG139" s="290"/>
      <c r="AH139" s="290"/>
      <c r="AI139" s="290"/>
      <c r="AJ139" s="290"/>
      <c r="AK139" s="290"/>
      <c r="AL139" s="291" t="s">
        <v>335</v>
      </c>
      <c r="AM139" s="290"/>
      <c r="AN139" s="290"/>
      <c r="AO139" s="290"/>
      <c r="AP139" s="290"/>
      <c r="AQ139" s="290"/>
      <c r="AR139" s="290" t="s">
        <v>29</v>
      </c>
      <c r="AS139" s="290"/>
      <c r="AT139" s="290"/>
      <c r="AU139" s="290"/>
      <c r="AV139" s="290" t="s">
        <v>30</v>
      </c>
      <c r="AW139" s="290"/>
      <c r="AX139" s="290"/>
    </row>
    <row r="140" spans="2:50" ht="36" customHeight="1">
      <c r="B140" s="594">
        <v>1</v>
      </c>
      <c r="C140" s="594">
        <v>1</v>
      </c>
      <c r="D140" s="595" t="s">
        <v>273</v>
      </c>
      <c r="E140" s="595"/>
      <c r="F140" s="595"/>
      <c r="G140" s="595"/>
      <c r="H140" s="595"/>
      <c r="I140" s="595"/>
      <c r="J140" s="595"/>
      <c r="K140" s="595"/>
      <c r="L140" s="595"/>
      <c r="M140" s="595"/>
      <c r="N140" s="596" t="s">
        <v>342</v>
      </c>
      <c r="O140" s="597"/>
      <c r="P140" s="597"/>
      <c r="Q140" s="597"/>
      <c r="R140" s="597"/>
      <c r="S140" s="597"/>
      <c r="T140" s="597"/>
      <c r="U140" s="597"/>
      <c r="V140" s="597"/>
      <c r="W140" s="597"/>
      <c r="X140" s="597"/>
      <c r="Y140" s="597"/>
      <c r="Z140" s="597"/>
      <c r="AA140" s="597"/>
      <c r="AB140" s="597"/>
      <c r="AC140" s="597"/>
      <c r="AD140" s="597"/>
      <c r="AE140" s="597"/>
      <c r="AF140" s="597"/>
      <c r="AG140" s="597"/>
      <c r="AH140" s="597"/>
      <c r="AI140" s="597"/>
      <c r="AJ140" s="597"/>
      <c r="AK140" s="598"/>
      <c r="AL140" s="599">
        <v>0.4</v>
      </c>
      <c r="AM140" s="595"/>
      <c r="AN140" s="595"/>
      <c r="AO140" s="595"/>
      <c r="AP140" s="595"/>
      <c r="AQ140" s="595"/>
      <c r="AR140" s="595" t="s">
        <v>271</v>
      </c>
      <c r="AS140" s="595"/>
      <c r="AT140" s="595"/>
      <c r="AU140" s="595"/>
      <c r="AV140" s="600" t="s">
        <v>337</v>
      </c>
      <c r="AW140" s="595"/>
      <c r="AX140" s="595"/>
    </row>
    <row r="141" ht="13.5">
      <c r="C141" s="171" t="s">
        <v>343</v>
      </c>
    </row>
    <row r="142" spans="2:50" ht="34.5" customHeight="1">
      <c r="B142" s="594"/>
      <c r="C142" s="594"/>
      <c r="D142" s="290" t="s">
        <v>333</v>
      </c>
      <c r="E142" s="290"/>
      <c r="F142" s="290"/>
      <c r="G142" s="290"/>
      <c r="H142" s="290"/>
      <c r="I142" s="290"/>
      <c r="J142" s="290"/>
      <c r="K142" s="290"/>
      <c r="L142" s="290"/>
      <c r="M142" s="290"/>
      <c r="N142" s="290" t="s">
        <v>334</v>
      </c>
      <c r="O142" s="290"/>
      <c r="P142" s="290"/>
      <c r="Q142" s="290"/>
      <c r="R142" s="290"/>
      <c r="S142" s="290"/>
      <c r="T142" s="290"/>
      <c r="U142" s="290"/>
      <c r="V142" s="290"/>
      <c r="W142" s="290"/>
      <c r="X142" s="290"/>
      <c r="Y142" s="290"/>
      <c r="Z142" s="290"/>
      <c r="AA142" s="290"/>
      <c r="AB142" s="290"/>
      <c r="AC142" s="290"/>
      <c r="AD142" s="290"/>
      <c r="AE142" s="290"/>
      <c r="AF142" s="290"/>
      <c r="AG142" s="290"/>
      <c r="AH142" s="290"/>
      <c r="AI142" s="290"/>
      <c r="AJ142" s="290"/>
      <c r="AK142" s="290"/>
      <c r="AL142" s="291" t="s">
        <v>335</v>
      </c>
      <c r="AM142" s="290"/>
      <c r="AN142" s="290"/>
      <c r="AO142" s="290"/>
      <c r="AP142" s="290"/>
      <c r="AQ142" s="290"/>
      <c r="AR142" s="290" t="s">
        <v>29</v>
      </c>
      <c r="AS142" s="290"/>
      <c r="AT142" s="290"/>
      <c r="AU142" s="290"/>
      <c r="AV142" s="290" t="s">
        <v>30</v>
      </c>
      <c r="AW142" s="290"/>
      <c r="AX142" s="290"/>
    </row>
    <row r="143" spans="2:50" ht="36" customHeight="1">
      <c r="B143" s="594">
        <v>1</v>
      </c>
      <c r="C143" s="594">
        <v>1</v>
      </c>
      <c r="D143" s="596" t="s">
        <v>344</v>
      </c>
      <c r="E143" s="597"/>
      <c r="F143" s="597"/>
      <c r="G143" s="597"/>
      <c r="H143" s="597"/>
      <c r="I143" s="597"/>
      <c r="J143" s="597"/>
      <c r="K143" s="597"/>
      <c r="L143" s="597"/>
      <c r="M143" s="598"/>
      <c r="N143" s="596" t="s">
        <v>345</v>
      </c>
      <c r="O143" s="597"/>
      <c r="P143" s="597"/>
      <c r="Q143" s="597"/>
      <c r="R143" s="597"/>
      <c r="S143" s="597"/>
      <c r="T143" s="597"/>
      <c r="U143" s="597"/>
      <c r="V143" s="597"/>
      <c r="W143" s="597"/>
      <c r="X143" s="597"/>
      <c r="Y143" s="597"/>
      <c r="Z143" s="597"/>
      <c r="AA143" s="597"/>
      <c r="AB143" s="597"/>
      <c r="AC143" s="597"/>
      <c r="AD143" s="597"/>
      <c r="AE143" s="597"/>
      <c r="AF143" s="597"/>
      <c r="AG143" s="597"/>
      <c r="AH143" s="597"/>
      <c r="AI143" s="597"/>
      <c r="AJ143" s="597"/>
      <c r="AK143" s="598"/>
      <c r="AL143" s="599">
        <v>0.8</v>
      </c>
      <c r="AM143" s="595"/>
      <c r="AN143" s="595"/>
      <c r="AO143" s="595"/>
      <c r="AP143" s="595"/>
      <c r="AQ143" s="595"/>
      <c r="AR143" s="595" t="s">
        <v>271</v>
      </c>
      <c r="AS143" s="595"/>
      <c r="AT143" s="595"/>
      <c r="AU143" s="595"/>
      <c r="AV143" s="600" t="s">
        <v>337</v>
      </c>
      <c r="AW143" s="595"/>
      <c r="AX143" s="595"/>
    </row>
    <row r="144" ht="13.5">
      <c r="C144" s="171" t="s">
        <v>346</v>
      </c>
    </row>
    <row r="145" spans="2:50" ht="34.5" customHeight="1">
      <c r="B145" s="594"/>
      <c r="C145" s="594"/>
      <c r="D145" s="290" t="s">
        <v>333</v>
      </c>
      <c r="E145" s="290"/>
      <c r="F145" s="290"/>
      <c r="G145" s="290"/>
      <c r="H145" s="290"/>
      <c r="I145" s="290"/>
      <c r="J145" s="290"/>
      <c r="K145" s="290"/>
      <c r="L145" s="290"/>
      <c r="M145" s="290"/>
      <c r="N145" s="290" t="s">
        <v>334</v>
      </c>
      <c r="O145" s="290"/>
      <c r="P145" s="290"/>
      <c r="Q145" s="290"/>
      <c r="R145" s="290"/>
      <c r="S145" s="290"/>
      <c r="T145" s="290"/>
      <c r="U145" s="290"/>
      <c r="V145" s="290"/>
      <c r="W145" s="290"/>
      <c r="X145" s="290"/>
      <c r="Y145" s="290"/>
      <c r="Z145" s="290"/>
      <c r="AA145" s="290"/>
      <c r="AB145" s="290"/>
      <c r="AC145" s="290"/>
      <c r="AD145" s="290"/>
      <c r="AE145" s="290"/>
      <c r="AF145" s="290"/>
      <c r="AG145" s="290"/>
      <c r="AH145" s="290"/>
      <c r="AI145" s="290"/>
      <c r="AJ145" s="290"/>
      <c r="AK145" s="290"/>
      <c r="AL145" s="291" t="s">
        <v>335</v>
      </c>
      <c r="AM145" s="290"/>
      <c r="AN145" s="290"/>
      <c r="AO145" s="290"/>
      <c r="AP145" s="290"/>
      <c r="AQ145" s="290"/>
      <c r="AR145" s="290" t="s">
        <v>29</v>
      </c>
      <c r="AS145" s="290"/>
      <c r="AT145" s="290"/>
      <c r="AU145" s="290"/>
      <c r="AV145" s="290" t="s">
        <v>30</v>
      </c>
      <c r="AW145" s="290"/>
      <c r="AX145" s="290"/>
    </row>
    <row r="146" spans="2:50" ht="36" customHeight="1">
      <c r="B146" s="594">
        <v>1</v>
      </c>
      <c r="C146" s="594">
        <v>1</v>
      </c>
      <c r="D146" s="595" t="s">
        <v>347</v>
      </c>
      <c r="E146" s="595"/>
      <c r="F146" s="595"/>
      <c r="G146" s="595"/>
      <c r="H146" s="595"/>
      <c r="I146" s="595"/>
      <c r="J146" s="595"/>
      <c r="K146" s="595"/>
      <c r="L146" s="595"/>
      <c r="M146" s="595"/>
      <c r="N146" s="596" t="s">
        <v>283</v>
      </c>
      <c r="O146" s="597"/>
      <c r="P146" s="597"/>
      <c r="Q146" s="597"/>
      <c r="R146" s="597"/>
      <c r="S146" s="597"/>
      <c r="T146" s="597"/>
      <c r="U146" s="597"/>
      <c r="V146" s="597"/>
      <c r="W146" s="597"/>
      <c r="X146" s="597"/>
      <c r="Y146" s="597"/>
      <c r="Z146" s="597"/>
      <c r="AA146" s="597"/>
      <c r="AB146" s="597"/>
      <c r="AC146" s="597"/>
      <c r="AD146" s="597"/>
      <c r="AE146" s="597"/>
      <c r="AF146" s="597"/>
      <c r="AG146" s="597"/>
      <c r="AH146" s="597"/>
      <c r="AI146" s="597"/>
      <c r="AJ146" s="597"/>
      <c r="AK146" s="598"/>
      <c r="AL146" s="599">
        <v>0.6</v>
      </c>
      <c r="AM146" s="595"/>
      <c r="AN146" s="595"/>
      <c r="AO146" s="595"/>
      <c r="AP146" s="595"/>
      <c r="AQ146" s="595"/>
      <c r="AR146" s="595" t="s">
        <v>271</v>
      </c>
      <c r="AS146" s="595"/>
      <c r="AT146" s="595"/>
      <c r="AU146" s="595"/>
      <c r="AV146" s="600" t="s">
        <v>337</v>
      </c>
      <c r="AW146" s="595"/>
      <c r="AX146" s="595"/>
    </row>
    <row r="147" ht="13.5">
      <c r="C147" s="171" t="s">
        <v>348</v>
      </c>
    </row>
    <row r="148" spans="2:50" ht="34.5" customHeight="1">
      <c r="B148" s="594"/>
      <c r="C148" s="594"/>
      <c r="D148" s="290" t="s">
        <v>333</v>
      </c>
      <c r="E148" s="290"/>
      <c r="F148" s="290"/>
      <c r="G148" s="290"/>
      <c r="H148" s="290"/>
      <c r="I148" s="290"/>
      <c r="J148" s="290"/>
      <c r="K148" s="290"/>
      <c r="L148" s="290"/>
      <c r="M148" s="290"/>
      <c r="N148" s="290" t="s">
        <v>334</v>
      </c>
      <c r="O148" s="290"/>
      <c r="P148" s="290"/>
      <c r="Q148" s="290"/>
      <c r="R148" s="290"/>
      <c r="S148" s="290"/>
      <c r="T148" s="290"/>
      <c r="U148" s="290"/>
      <c r="V148" s="290"/>
      <c r="W148" s="290"/>
      <c r="X148" s="290"/>
      <c r="Y148" s="290"/>
      <c r="Z148" s="290"/>
      <c r="AA148" s="290"/>
      <c r="AB148" s="290"/>
      <c r="AC148" s="290"/>
      <c r="AD148" s="290"/>
      <c r="AE148" s="290"/>
      <c r="AF148" s="290"/>
      <c r="AG148" s="290"/>
      <c r="AH148" s="290"/>
      <c r="AI148" s="290"/>
      <c r="AJ148" s="290"/>
      <c r="AK148" s="290"/>
      <c r="AL148" s="291" t="s">
        <v>335</v>
      </c>
      <c r="AM148" s="290"/>
      <c r="AN148" s="290"/>
      <c r="AO148" s="290"/>
      <c r="AP148" s="290"/>
      <c r="AQ148" s="290"/>
      <c r="AR148" s="290" t="s">
        <v>29</v>
      </c>
      <c r="AS148" s="290"/>
      <c r="AT148" s="290"/>
      <c r="AU148" s="290"/>
      <c r="AV148" s="290" t="s">
        <v>30</v>
      </c>
      <c r="AW148" s="290"/>
      <c r="AX148" s="290"/>
    </row>
    <row r="149" spans="2:50" ht="36" customHeight="1">
      <c r="B149" s="594">
        <v>1</v>
      </c>
      <c r="C149" s="594">
        <v>1</v>
      </c>
      <c r="D149" s="595" t="s">
        <v>349</v>
      </c>
      <c r="E149" s="595"/>
      <c r="F149" s="595"/>
      <c r="G149" s="595"/>
      <c r="H149" s="595"/>
      <c r="I149" s="595"/>
      <c r="J149" s="595"/>
      <c r="K149" s="595"/>
      <c r="L149" s="595"/>
      <c r="M149" s="595"/>
      <c r="N149" s="596" t="s">
        <v>350</v>
      </c>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7"/>
      <c r="AK149" s="598"/>
      <c r="AL149" s="599">
        <v>0.3</v>
      </c>
      <c r="AM149" s="595"/>
      <c r="AN149" s="595"/>
      <c r="AO149" s="595"/>
      <c r="AP149" s="595"/>
      <c r="AQ149" s="595"/>
      <c r="AR149" s="595" t="s">
        <v>271</v>
      </c>
      <c r="AS149" s="595"/>
      <c r="AT149" s="595"/>
      <c r="AU149" s="595"/>
      <c r="AV149" s="600" t="s">
        <v>337</v>
      </c>
      <c r="AW149" s="595"/>
      <c r="AX149" s="595"/>
    </row>
    <row r="150" ht="13.5">
      <c r="C150" s="171" t="s">
        <v>351</v>
      </c>
    </row>
    <row r="151" spans="2:50" ht="34.5" customHeight="1">
      <c r="B151" s="594"/>
      <c r="C151" s="594"/>
      <c r="D151" s="290" t="s">
        <v>333</v>
      </c>
      <c r="E151" s="290"/>
      <c r="F151" s="290"/>
      <c r="G151" s="290"/>
      <c r="H151" s="290"/>
      <c r="I151" s="290"/>
      <c r="J151" s="290"/>
      <c r="K151" s="290"/>
      <c r="L151" s="290"/>
      <c r="M151" s="290"/>
      <c r="N151" s="290" t="s">
        <v>334</v>
      </c>
      <c r="O151" s="290"/>
      <c r="P151" s="290"/>
      <c r="Q151" s="290"/>
      <c r="R151" s="290"/>
      <c r="S151" s="290"/>
      <c r="T151" s="290"/>
      <c r="U151" s="290"/>
      <c r="V151" s="290"/>
      <c r="W151" s="290"/>
      <c r="X151" s="290"/>
      <c r="Y151" s="290"/>
      <c r="Z151" s="290"/>
      <c r="AA151" s="290"/>
      <c r="AB151" s="290"/>
      <c r="AC151" s="290"/>
      <c r="AD151" s="290"/>
      <c r="AE151" s="290"/>
      <c r="AF151" s="290"/>
      <c r="AG151" s="290"/>
      <c r="AH151" s="290"/>
      <c r="AI151" s="290"/>
      <c r="AJ151" s="290"/>
      <c r="AK151" s="290"/>
      <c r="AL151" s="291" t="s">
        <v>335</v>
      </c>
      <c r="AM151" s="290"/>
      <c r="AN151" s="290"/>
      <c r="AO151" s="290"/>
      <c r="AP151" s="290"/>
      <c r="AQ151" s="290"/>
      <c r="AR151" s="290" t="s">
        <v>29</v>
      </c>
      <c r="AS151" s="290"/>
      <c r="AT151" s="290"/>
      <c r="AU151" s="290"/>
      <c r="AV151" s="290" t="s">
        <v>30</v>
      </c>
      <c r="AW151" s="290"/>
      <c r="AX151" s="290"/>
    </row>
    <row r="152" spans="2:50" ht="36" customHeight="1">
      <c r="B152" s="594">
        <v>1</v>
      </c>
      <c r="C152" s="594">
        <v>1</v>
      </c>
      <c r="D152" s="595" t="s">
        <v>248</v>
      </c>
      <c r="E152" s="595"/>
      <c r="F152" s="595"/>
      <c r="G152" s="595"/>
      <c r="H152" s="595"/>
      <c r="I152" s="595"/>
      <c r="J152" s="595"/>
      <c r="K152" s="595"/>
      <c r="L152" s="595"/>
      <c r="M152" s="595"/>
      <c r="N152" s="595" t="s">
        <v>352</v>
      </c>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95"/>
      <c r="AL152" s="599">
        <v>1.7</v>
      </c>
      <c r="AM152" s="595"/>
      <c r="AN152" s="595"/>
      <c r="AO152" s="595"/>
      <c r="AP152" s="595"/>
      <c r="AQ152" s="595"/>
      <c r="AR152" s="595">
        <v>4</v>
      </c>
      <c r="AS152" s="595"/>
      <c r="AT152" s="595"/>
      <c r="AU152" s="595"/>
      <c r="AV152" s="600">
        <v>0.83</v>
      </c>
      <c r="AW152" s="595"/>
      <c r="AX152" s="595"/>
    </row>
    <row r="153" ht="13.5">
      <c r="C153" s="171" t="s">
        <v>353</v>
      </c>
    </row>
    <row r="154" spans="2:50" ht="34.5" customHeight="1">
      <c r="B154" s="594"/>
      <c r="C154" s="594"/>
      <c r="D154" s="290" t="s">
        <v>333</v>
      </c>
      <c r="E154" s="290"/>
      <c r="F154" s="290"/>
      <c r="G154" s="290"/>
      <c r="H154" s="290"/>
      <c r="I154" s="290"/>
      <c r="J154" s="290"/>
      <c r="K154" s="290"/>
      <c r="L154" s="290"/>
      <c r="M154" s="290"/>
      <c r="N154" s="290" t="s">
        <v>334</v>
      </c>
      <c r="O154" s="290"/>
      <c r="P154" s="290"/>
      <c r="Q154" s="290"/>
      <c r="R154" s="290"/>
      <c r="S154" s="290"/>
      <c r="T154" s="290"/>
      <c r="U154" s="290"/>
      <c r="V154" s="290"/>
      <c r="W154" s="290"/>
      <c r="X154" s="290"/>
      <c r="Y154" s="290"/>
      <c r="Z154" s="290"/>
      <c r="AA154" s="290"/>
      <c r="AB154" s="290"/>
      <c r="AC154" s="290"/>
      <c r="AD154" s="290"/>
      <c r="AE154" s="290"/>
      <c r="AF154" s="290"/>
      <c r="AG154" s="290"/>
      <c r="AH154" s="290"/>
      <c r="AI154" s="290"/>
      <c r="AJ154" s="290"/>
      <c r="AK154" s="290"/>
      <c r="AL154" s="291" t="s">
        <v>335</v>
      </c>
      <c r="AM154" s="290"/>
      <c r="AN154" s="290"/>
      <c r="AO154" s="290"/>
      <c r="AP154" s="290"/>
      <c r="AQ154" s="290"/>
      <c r="AR154" s="290" t="s">
        <v>29</v>
      </c>
      <c r="AS154" s="290"/>
      <c r="AT154" s="290"/>
      <c r="AU154" s="290"/>
      <c r="AV154" s="290" t="s">
        <v>30</v>
      </c>
      <c r="AW154" s="290"/>
      <c r="AX154" s="290"/>
    </row>
    <row r="155" spans="2:50" ht="36" customHeight="1">
      <c r="B155" s="594">
        <v>1</v>
      </c>
      <c r="C155" s="594">
        <v>1</v>
      </c>
      <c r="D155" s="601" t="s">
        <v>249</v>
      </c>
      <c r="E155" s="602"/>
      <c r="F155" s="602"/>
      <c r="G155" s="602"/>
      <c r="H155" s="602"/>
      <c r="I155" s="602"/>
      <c r="J155" s="602"/>
      <c r="K155" s="602"/>
      <c r="L155" s="602"/>
      <c r="M155" s="602"/>
      <c r="N155" s="595" t="s">
        <v>255</v>
      </c>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595"/>
      <c r="AL155" s="599">
        <v>1.9</v>
      </c>
      <c r="AM155" s="595"/>
      <c r="AN155" s="595"/>
      <c r="AO155" s="595"/>
      <c r="AP155" s="595"/>
      <c r="AQ155" s="595"/>
      <c r="AR155" s="595">
        <v>8</v>
      </c>
      <c r="AS155" s="595"/>
      <c r="AT155" s="595"/>
      <c r="AU155" s="595"/>
      <c r="AV155" s="600">
        <v>0.96</v>
      </c>
      <c r="AW155" s="595"/>
      <c r="AX155" s="595"/>
    </row>
    <row r="156" ht="13.5">
      <c r="C156" s="171" t="s">
        <v>354</v>
      </c>
    </row>
    <row r="157" spans="2:50" ht="34.5" customHeight="1">
      <c r="B157" s="594"/>
      <c r="C157" s="594"/>
      <c r="D157" s="290" t="s">
        <v>333</v>
      </c>
      <c r="E157" s="290"/>
      <c r="F157" s="290"/>
      <c r="G157" s="290"/>
      <c r="H157" s="290"/>
      <c r="I157" s="290"/>
      <c r="J157" s="290"/>
      <c r="K157" s="290"/>
      <c r="L157" s="290"/>
      <c r="M157" s="290"/>
      <c r="N157" s="290" t="s">
        <v>334</v>
      </c>
      <c r="O157" s="290"/>
      <c r="P157" s="290"/>
      <c r="Q157" s="290"/>
      <c r="R157" s="290"/>
      <c r="S157" s="290"/>
      <c r="T157" s="290"/>
      <c r="U157" s="290"/>
      <c r="V157" s="290"/>
      <c r="W157" s="290"/>
      <c r="X157" s="290"/>
      <c r="Y157" s="290"/>
      <c r="Z157" s="290"/>
      <c r="AA157" s="290"/>
      <c r="AB157" s="290"/>
      <c r="AC157" s="290"/>
      <c r="AD157" s="290"/>
      <c r="AE157" s="290"/>
      <c r="AF157" s="290"/>
      <c r="AG157" s="290"/>
      <c r="AH157" s="290"/>
      <c r="AI157" s="290"/>
      <c r="AJ157" s="290"/>
      <c r="AK157" s="290"/>
      <c r="AL157" s="291" t="s">
        <v>335</v>
      </c>
      <c r="AM157" s="290"/>
      <c r="AN157" s="290"/>
      <c r="AO157" s="290"/>
      <c r="AP157" s="290"/>
      <c r="AQ157" s="290"/>
      <c r="AR157" s="290" t="s">
        <v>29</v>
      </c>
      <c r="AS157" s="290"/>
      <c r="AT157" s="290"/>
      <c r="AU157" s="290"/>
      <c r="AV157" s="290" t="s">
        <v>30</v>
      </c>
      <c r="AW157" s="290"/>
      <c r="AX157" s="290"/>
    </row>
    <row r="158" spans="2:50" ht="36" customHeight="1">
      <c r="B158" s="594">
        <v>1</v>
      </c>
      <c r="C158" s="594">
        <v>1</v>
      </c>
      <c r="D158" s="601" t="s">
        <v>274</v>
      </c>
      <c r="E158" s="602"/>
      <c r="F158" s="602"/>
      <c r="G158" s="602"/>
      <c r="H158" s="602"/>
      <c r="I158" s="602"/>
      <c r="J158" s="602"/>
      <c r="K158" s="602"/>
      <c r="L158" s="602"/>
      <c r="M158" s="602"/>
      <c r="N158" s="595" t="s">
        <v>355</v>
      </c>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95"/>
      <c r="AL158" s="599">
        <v>0.1</v>
      </c>
      <c r="AM158" s="595"/>
      <c r="AN158" s="595"/>
      <c r="AO158" s="595"/>
      <c r="AP158" s="595"/>
      <c r="AQ158" s="595"/>
      <c r="AR158" s="595" t="s">
        <v>271</v>
      </c>
      <c r="AS158" s="595"/>
      <c r="AT158" s="595"/>
      <c r="AU158" s="595"/>
      <c r="AV158" s="600" t="s">
        <v>337</v>
      </c>
      <c r="AW158" s="595"/>
      <c r="AX158" s="595"/>
    </row>
    <row r="159" ht="13.5">
      <c r="C159" s="171" t="s">
        <v>356</v>
      </c>
    </row>
    <row r="160" spans="2:50" ht="34.5" customHeight="1">
      <c r="B160" s="594"/>
      <c r="C160" s="594"/>
      <c r="D160" s="290" t="s">
        <v>333</v>
      </c>
      <c r="E160" s="290"/>
      <c r="F160" s="290"/>
      <c r="G160" s="290"/>
      <c r="H160" s="290"/>
      <c r="I160" s="290"/>
      <c r="J160" s="290"/>
      <c r="K160" s="290"/>
      <c r="L160" s="290"/>
      <c r="M160" s="290"/>
      <c r="N160" s="290" t="s">
        <v>334</v>
      </c>
      <c r="O160" s="290"/>
      <c r="P160" s="290"/>
      <c r="Q160" s="290"/>
      <c r="R160" s="290"/>
      <c r="S160" s="290"/>
      <c r="T160" s="290"/>
      <c r="U160" s="290"/>
      <c r="V160" s="290"/>
      <c r="W160" s="290"/>
      <c r="X160" s="290"/>
      <c r="Y160" s="290"/>
      <c r="Z160" s="290"/>
      <c r="AA160" s="290"/>
      <c r="AB160" s="290"/>
      <c r="AC160" s="290"/>
      <c r="AD160" s="290"/>
      <c r="AE160" s="290"/>
      <c r="AF160" s="290"/>
      <c r="AG160" s="290"/>
      <c r="AH160" s="290"/>
      <c r="AI160" s="290"/>
      <c r="AJ160" s="290"/>
      <c r="AK160" s="290"/>
      <c r="AL160" s="291" t="s">
        <v>335</v>
      </c>
      <c r="AM160" s="290"/>
      <c r="AN160" s="290"/>
      <c r="AO160" s="290"/>
      <c r="AP160" s="290"/>
      <c r="AQ160" s="290"/>
      <c r="AR160" s="290" t="s">
        <v>29</v>
      </c>
      <c r="AS160" s="290"/>
      <c r="AT160" s="290"/>
      <c r="AU160" s="290"/>
      <c r="AV160" s="290" t="s">
        <v>30</v>
      </c>
      <c r="AW160" s="290"/>
      <c r="AX160" s="290"/>
    </row>
    <row r="161" spans="2:50" ht="36" customHeight="1">
      <c r="B161" s="594">
        <v>1</v>
      </c>
      <c r="C161" s="594">
        <v>1</v>
      </c>
      <c r="D161" s="596" t="s">
        <v>357</v>
      </c>
      <c r="E161" s="597"/>
      <c r="F161" s="597"/>
      <c r="G161" s="597"/>
      <c r="H161" s="597"/>
      <c r="I161" s="597"/>
      <c r="J161" s="597"/>
      <c r="K161" s="597"/>
      <c r="L161" s="597"/>
      <c r="M161" s="598"/>
      <c r="N161" s="596" t="s">
        <v>358</v>
      </c>
      <c r="O161" s="597"/>
      <c r="P161" s="597"/>
      <c r="Q161" s="597"/>
      <c r="R161" s="597"/>
      <c r="S161" s="597"/>
      <c r="T161" s="597"/>
      <c r="U161" s="597"/>
      <c r="V161" s="597"/>
      <c r="W161" s="597"/>
      <c r="X161" s="597"/>
      <c r="Y161" s="597"/>
      <c r="Z161" s="597"/>
      <c r="AA161" s="597"/>
      <c r="AB161" s="597"/>
      <c r="AC161" s="597"/>
      <c r="AD161" s="597"/>
      <c r="AE161" s="597"/>
      <c r="AF161" s="597"/>
      <c r="AG161" s="597"/>
      <c r="AH161" s="597"/>
      <c r="AI161" s="597"/>
      <c r="AJ161" s="597"/>
      <c r="AK161" s="598"/>
      <c r="AL161" s="599">
        <v>0.9</v>
      </c>
      <c r="AM161" s="595"/>
      <c r="AN161" s="595"/>
      <c r="AO161" s="595"/>
      <c r="AP161" s="595"/>
      <c r="AQ161" s="595"/>
      <c r="AR161" s="595" t="s">
        <v>271</v>
      </c>
      <c r="AS161" s="595"/>
      <c r="AT161" s="595"/>
      <c r="AU161" s="595"/>
      <c r="AV161" s="600" t="s">
        <v>337</v>
      </c>
      <c r="AW161" s="595"/>
      <c r="AX161" s="595"/>
    </row>
    <row r="162" spans="2:50" ht="36" customHeight="1">
      <c r="B162" s="594">
        <v>2</v>
      </c>
      <c r="C162" s="594">
        <v>1</v>
      </c>
      <c r="D162" s="596" t="s">
        <v>357</v>
      </c>
      <c r="E162" s="597"/>
      <c r="F162" s="597"/>
      <c r="G162" s="597"/>
      <c r="H162" s="597"/>
      <c r="I162" s="597"/>
      <c r="J162" s="597"/>
      <c r="K162" s="597"/>
      <c r="L162" s="597"/>
      <c r="M162" s="598"/>
      <c r="N162" s="596" t="s">
        <v>359</v>
      </c>
      <c r="O162" s="597"/>
      <c r="P162" s="597"/>
      <c r="Q162" s="597"/>
      <c r="R162" s="597"/>
      <c r="S162" s="597"/>
      <c r="T162" s="597"/>
      <c r="U162" s="597"/>
      <c r="V162" s="597"/>
      <c r="W162" s="597"/>
      <c r="X162" s="597"/>
      <c r="Y162" s="597"/>
      <c r="Z162" s="597"/>
      <c r="AA162" s="597"/>
      <c r="AB162" s="597"/>
      <c r="AC162" s="597"/>
      <c r="AD162" s="597"/>
      <c r="AE162" s="597"/>
      <c r="AF162" s="597"/>
      <c r="AG162" s="597"/>
      <c r="AH162" s="597"/>
      <c r="AI162" s="597"/>
      <c r="AJ162" s="597"/>
      <c r="AK162" s="598"/>
      <c r="AL162" s="599">
        <v>0.9</v>
      </c>
      <c r="AM162" s="595"/>
      <c r="AN162" s="595"/>
      <c r="AO162" s="595"/>
      <c r="AP162" s="595"/>
      <c r="AQ162" s="595"/>
      <c r="AR162" s="595" t="s">
        <v>271</v>
      </c>
      <c r="AS162" s="595"/>
      <c r="AT162" s="595"/>
      <c r="AU162" s="595"/>
      <c r="AV162" s="600" t="s">
        <v>337</v>
      </c>
      <c r="AW162" s="595"/>
      <c r="AX162" s="595"/>
    </row>
    <row r="163" ht="13.5">
      <c r="C163" s="171" t="s">
        <v>360</v>
      </c>
    </row>
    <row r="164" spans="2:50" ht="34.5" customHeight="1">
      <c r="B164" s="594"/>
      <c r="C164" s="594"/>
      <c r="D164" s="290" t="s">
        <v>333</v>
      </c>
      <c r="E164" s="290"/>
      <c r="F164" s="290"/>
      <c r="G164" s="290"/>
      <c r="H164" s="290"/>
      <c r="I164" s="290"/>
      <c r="J164" s="290"/>
      <c r="K164" s="290"/>
      <c r="L164" s="290"/>
      <c r="M164" s="290"/>
      <c r="N164" s="290" t="s">
        <v>334</v>
      </c>
      <c r="O164" s="290"/>
      <c r="P164" s="290"/>
      <c r="Q164" s="290"/>
      <c r="R164" s="290"/>
      <c r="S164" s="290"/>
      <c r="T164" s="290"/>
      <c r="U164" s="290"/>
      <c r="V164" s="290"/>
      <c r="W164" s="290"/>
      <c r="X164" s="290"/>
      <c r="Y164" s="290"/>
      <c r="Z164" s="290"/>
      <c r="AA164" s="290"/>
      <c r="AB164" s="290"/>
      <c r="AC164" s="290"/>
      <c r="AD164" s="290"/>
      <c r="AE164" s="290"/>
      <c r="AF164" s="290"/>
      <c r="AG164" s="290"/>
      <c r="AH164" s="290"/>
      <c r="AI164" s="290"/>
      <c r="AJ164" s="290"/>
      <c r="AK164" s="290"/>
      <c r="AL164" s="291" t="s">
        <v>335</v>
      </c>
      <c r="AM164" s="290"/>
      <c r="AN164" s="290"/>
      <c r="AO164" s="290"/>
      <c r="AP164" s="290"/>
      <c r="AQ164" s="290"/>
      <c r="AR164" s="290" t="s">
        <v>29</v>
      </c>
      <c r="AS164" s="290"/>
      <c r="AT164" s="290"/>
      <c r="AU164" s="290"/>
      <c r="AV164" s="290" t="s">
        <v>30</v>
      </c>
      <c r="AW164" s="290"/>
      <c r="AX164" s="290"/>
    </row>
    <row r="165" spans="2:50" ht="36" customHeight="1">
      <c r="B165" s="594">
        <v>1</v>
      </c>
      <c r="C165" s="594">
        <v>1</v>
      </c>
      <c r="D165" s="596" t="s">
        <v>357</v>
      </c>
      <c r="E165" s="597"/>
      <c r="F165" s="597"/>
      <c r="G165" s="597"/>
      <c r="H165" s="597"/>
      <c r="I165" s="597"/>
      <c r="J165" s="597"/>
      <c r="K165" s="597"/>
      <c r="L165" s="597"/>
      <c r="M165" s="598"/>
      <c r="N165" s="596" t="s">
        <v>358</v>
      </c>
      <c r="O165" s="597"/>
      <c r="P165" s="597"/>
      <c r="Q165" s="597"/>
      <c r="R165" s="597"/>
      <c r="S165" s="597"/>
      <c r="T165" s="597"/>
      <c r="U165" s="597"/>
      <c r="V165" s="597"/>
      <c r="W165" s="597"/>
      <c r="X165" s="597"/>
      <c r="Y165" s="597"/>
      <c r="Z165" s="597"/>
      <c r="AA165" s="597"/>
      <c r="AB165" s="597"/>
      <c r="AC165" s="597"/>
      <c r="AD165" s="597"/>
      <c r="AE165" s="597"/>
      <c r="AF165" s="597"/>
      <c r="AG165" s="597"/>
      <c r="AH165" s="597"/>
      <c r="AI165" s="597"/>
      <c r="AJ165" s="597"/>
      <c r="AK165" s="598"/>
      <c r="AL165" s="599">
        <v>0.7</v>
      </c>
      <c r="AM165" s="595"/>
      <c r="AN165" s="595"/>
      <c r="AO165" s="595"/>
      <c r="AP165" s="595"/>
      <c r="AQ165" s="595"/>
      <c r="AR165" s="595" t="s">
        <v>271</v>
      </c>
      <c r="AS165" s="595"/>
      <c r="AT165" s="595"/>
      <c r="AU165" s="595"/>
      <c r="AV165" s="600" t="s">
        <v>337</v>
      </c>
      <c r="AW165" s="595"/>
      <c r="AX165" s="595"/>
    </row>
    <row r="166" ht="13.5">
      <c r="C166" s="171" t="s">
        <v>361</v>
      </c>
    </row>
    <row r="167" spans="2:50" ht="34.5" customHeight="1">
      <c r="B167" s="594"/>
      <c r="C167" s="594"/>
      <c r="D167" s="290" t="s">
        <v>333</v>
      </c>
      <c r="E167" s="290"/>
      <c r="F167" s="290"/>
      <c r="G167" s="290"/>
      <c r="H167" s="290"/>
      <c r="I167" s="290"/>
      <c r="J167" s="290"/>
      <c r="K167" s="290"/>
      <c r="L167" s="290"/>
      <c r="M167" s="290"/>
      <c r="N167" s="290" t="s">
        <v>334</v>
      </c>
      <c r="O167" s="290"/>
      <c r="P167" s="290"/>
      <c r="Q167" s="290"/>
      <c r="R167" s="290"/>
      <c r="S167" s="290"/>
      <c r="T167" s="290"/>
      <c r="U167" s="290"/>
      <c r="V167" s="290"/>
      <c r="W167" s="290"/>
      <c r="X167" s="290"/>
      <c r="Y167" s="290"/>
      <c r="Z167" s="290"/>
      <c r="AA167" s="290"/>
      <c r="AB167" s="290"/>
      <c r="AC167" s="290"/>
      <c r="AD167" s="290"/>
      <c r="AE167" s="290"/>
      <c r="AF167" s="290"/>
      <c r="AG167" s="290"/>
      <c r="AH167" s="290"/>
      <c r="AI167" s="290"/>
      <c r="AJ167" s="290"/>
      <c r="AK167" s="290"/>
      <c r="AL167" s="291" t="s">
        <v>335</v>
      </c>
      <c r="AM167" s="290"/>
      <c r="AN167" s="290"/>
      <c r="AO167" s="290"/>
      <c r="AP167" s="290"/>
      <c r="AQ167" s="290"/>
      <c r="AR167" s="290" t="s">
        <v>29</v>
      </c>
      <c r="AS167" s="290"/>
      <c r="AT167" s="290"/>
      <c r="AU167" s="290"/>
      <c r="AV167" s="290" t="s">
        <v>30</v>
      </c>
      <c r="AW167" s="290"/>
      <c r="AX167" s="290"/>
    </row>
    <row r="168" spans="2:50" ht="36" customHeight="1">
      <c r="B168" s="594">
        <v>1</v>
      </c>
      <c r="C168" s="594">
        <v>1</v>
      </c>
      <c r="D168" s="595" t="s">
        <v>362</v>
      </c>
      <c r="E168" s="595"/>
      <c r="F168" s="595"/>
      <c r="G168" s="595"/>
      <c r="H168" s="595"/>
      <c r="I168" s="595"/>
      <c r="J168" s="595"/>
      <c r="K168" s="595"/>
      <c r="L168" s="595"/>
      <c r="M168" s="595"/>
      <c r="N168" s="596" t="s">
        <v>363</v>
      </c>
      <c r="O168" s="597"/>
      <c r="P168" s="597"/>
      <c r="Q168" s="597"/>
      <c r="R168" s="597"/>
      <c r="S168" s="597"/>
      <c r="T168" s="597"/>
      <c r="U168" s="597"/>
      <c r="V168" s="597"/>
      <c r="W168" s="597"/>
      <c r="X168" s="597"/>
      <c r="Y168" s="597"/>
      <c r="Z168" s="597"/>
      <c r="AA168" s="597"/>
      <c r="AB168" s="597"/>
      <c r="AC168" s="597"/>
      <c r="AD168" s="597"/>
      <c r="AE168" s="597"/>
      <c r="AF168" s="597"/>
      <c r="AG168" s="597"/>
      <c r="AH168" s="597"/>
      <c r="AI168" s="597"/>
      <c r="AJ168" s="597"/>
      <c r="AK168" s="598"/>
      <c r="AL168" s="599">
        <v>0.97</v>
      </c>
      <c r="AM168" s="595"/>
      <c r="AN168" s="595"/>
      <c r="AO168" s="595"/>
      <c r="AP168" s="595"/>
      <c r="AQ168" s="595"/>
      <c r="AR168" s="595" t="s">
        <v>271</v>
      </c>
      <c r="AS168" s="595"/>
      <c r="AT168" s="595"/>
      <c r="AU168" s="595"/>
      <c r="AV168" s="600" t="s">
        <v>337</v>
      </c>
      <c r="AW168" s="595"/>
      <c r="AX168" s="595"/>
    </row>
    <row r="169" ht="13.5">
      <c r="C169" s="171" t="s">
        <v>364</v>
      </c>
    </row>
    <row r="170" spans="2:50" ht="34.5" customHeight="1">
      <c r="B170" s="594"/>
      <c r="C170" s="594"/>
      <c r="D170" s="290" t="s">
        <v>333</v>
      </c>
      <c r="E170" s="290"/>
      <c r="F170" s="290"/>
      <c r="G170" s="290"/>
      <c r="H170" s="290"/>
      <c r="I170" s="290"/>
      <c r="J170" s="290"/>
      <c r="K170" s="290"/>
      <c r="L170" s="290"/>
      <c r="M170" s="290"/>
      <c r="N170" s="290" t="s">
        <v>334</v>
      </c>
      <c r="O170" s="290"/>
      <c r="P170" s="290"/>
      <c r="Q170" s="290"/>
      <c r="R170" s="290"/>
      <c r="S170" s="290"/>
      <c r="T170" s="290"/>
      <c r="U170" s="290"/>
      <c r="V170" s="290"/>
      <c r="W170" s="290"/>
      <c r="X170" s="290"/>
      <c r="Y170" s="290"/>
      <c r="Z170" s="290"/>
      <c r="AA170" s="290"/>
      <c r="AB170" s="290"/>
      <c r="AC170" s="290"/>
      <c r="AD170" s="290"/>
      <c r="AE170" s="290"/>
      <c r="AF170" s="290"/>
      <c r="AG170" s="290"/>
      <c r="AH170" s="290"/>
      <c r="AI170" s="290"/>
      <c r="AJ170" s="290"/>
      <c r="AK170" s="290"/>
      <c r="AL170" s="291" t="s">
        <v>335</v>
      </c>
      <c r="AM170" s="290"/>
      <c r="AN170" s="290"/>
      <c r="AO170" s="290"/>
      <c r="AP170" s="290"/>
      <c r="AQ170" s="290"/>
      <c r="AR170" s="290" t="s">
        <v>29</v>
      </c>
      <c r="AS170" s="290"/>
      <c r="AT170" s="290"/>
      <c r="AU170" s="290"/>
      <c r="AV170" s="290" t="s">
        <v>30</v>
      </c>
      <c r="AW170" s="290"/>
      <c r="AX170" s="290"/>
    </row>
    <row r="171" spans="2:50" ht="36" customHeight="1">
      <c r="B171" s="594">
        <v>1</v>
      </c>
      <c r="C171" s="594">
        <v>1</v>
      </c>
      <c r="D171" s="595" t="s">
        <v>365</v>
      </c>
      <c r="E171" s="595"/>
      <c r="F171" s="595"/>
      <c r="G171" s="595"/>
      <c r="H171" s="595"/>
      <c r="I171" s="595"/>
      <c r="J171" s="595"/>
      <c r="K171" s="595"/>
      <c r="L171" s="595"/>
      <c r="M171" s="595"/>
      <c r="N171" s="596" t="s">
        <v>366</v>
      </c>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598"/>
      <c r="AL171" s="599">
        <v>0.99</v>
      </c>
      <c r="AM171" s="595"/>
      <c r="AN171" s="595"/>
      <c r="AO171" s="595"/>
      <c r="AP171" s="595"/>
      <c r="AQ171" s="595"/>
      <c r="AR171" s="595" t="s">
        <v>271</v>
      </c>
      <c r="AS171" s="595"/>
      <c r="AT171" s="595"/>
      <c r="AU171" s="595"/>
      <c r="AV171" s="600" t="s">
        <v>337</v>
      </c>
      <c r="AW171" s="595"/>
      <c r="AX171" s="595"/>
    </row>
    <row r="172" ht="13.5">
      <c r="C172" s="171" t="s">
        <v>367</v>
      </c>
    </row>
    <row r="173" spans="2:50" ht="34.5" customHeight="1">
      <c r="B173" s="594"/>
      <c r="C173" s="594"/>
      <c r="D173" s="290" t="s">
        <v>333</v>
      </c>
      <c r="E173" s="290"/>
      <c r="F173" s="290"/>
      <c r="G173" s="290"/>
      <c r="H173" s="290"/>
      <c r="I173" s="290"/>
      <c r="J173" s="290"/>
      <c r="K173" s="290"/>
      <c r="L173" s="290"/>
      <c r="M173" s="290"/>
      <c r="N173" s="290" t="s">
        <v>334</v>
      </c>
      <c r="O173" s="290"/>
      <c r="P173" s="290"/>
      <c r="Q173" s="290"/>
      <c r="R173" s="290"/>
      <c r="S173" s="290"/>
      <c r="T173" s="290"/>
      <c r="U173" s="290"/>
      <c r="V173" s="290"/>
      <c r="W173" s="290"/>
      <c r="X173" s="290"/>
      <c r="Y173" s="290"/>
      <c r="Z173" s="290"/>
      <c r="AA173" s="290"/>
      <c r="AB173" s="290"/>
      <c r="AC173" s="290"/>
      <c r="AD173" s="290"/>
      <c r="AE173" s="290"/>
      <c r="AF173" s="290"/>
      <c r="AG173" s="290"/>
      <c r="AH173" s="290"/>
      <c r="AI173" s="290"/>
      <c r="AJ173" s="290"/>
      <c r="AK173" s="290"/>
      <c r="AL173" s="291" t="s">
        <v>335</v>
      </c>
      <c r="AM173" s="290"/>
      <c r="AN173" s="290"/>
      <c r="AO173" s="290"/>
      <c r="AP173" s="290"/>
      <c r="AQ173" s="290"/>
      <c r="AR173" s="290" t="s">
        <v>29</v>
      </c>
      <c r="AS173" s="290"/>
      <c r="AT173" s="290"/>
      <c r="AU173" s="290"/>
      <c r="AV173" s="290" t="s">
        <v>30</v>
      </c>
      <c r="AW173" s="290"/>
      <c r="AX173" s="290"/>
    </row>
    <row r="174" spans="2:50" ht="36" customHeight="1">
      <c r="B174" s="594">
        <v>1</v>
      </c>
      <c r="C174" s="594">
        <v>1</v>
      </c>
      <c r="D174" s="595" t="s">
        <v>250</v>
      </c>
      <c r="E174" s="595"/>
      <c r="F174" s="595"/>
      <c r="G174" s="595"/>
      <c r="H174" s="595"/>
      <c r="I174" s="595"/>
      <c r="J174" s="595"/>
      <c r="K174" s="595"/>
      <c r="L174" s="595"/>
      <c r="M174" s="595"/>
      <c r="N174" s="595" t="s">
        <v>254</v>
      </c>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95"/>
      <c r="AL174" s="599">
        <v>1.3</v>
      </c>
      <c r="AM174" s="595"/>
      <c r="AN174" s="595"/>
      <c r="AO174" s="595"/>
      <c r="AP174" s="595"/>
      <c r="AQ174" s="595"/>
      <c r="AR174" s="595">
        <v>3</v>
      </c>
      <c r="AS174" s="595"/>
      <c r="AT174" s="595"/>
      <c r="AU174" s="595"/>
      <c r="AV174" s="600">
        <v>0.42</v>
      </c>
      <c r="AW174" s="595"/>
      <c r="AX174" s="595"/>
    </row>
    <row r="175" ht="13.5">
      <c r="C175" s="171" t="s">
        <v>368</v>
      </c>
    </row>
    <row r="176" spans="2:50" ht="34.5" customHeight="1">
      <c r="B176" s="594"/>
      <c r="C176" s="594"/>
      <c r="D176" s="290" t="s">
        <v>333</v>
      </c>
      <c r="E176" s="290"/>
      <c r="F176" s="290"/>
      <c r="G176" s="290"/>
      <c r="H176" s="290"/>
      <c r="I176" s="290"/>
      <c r="J176" s="290"/>
      <c r="K176" s="290"/>
      <c r="L176" s="290"/>
      <c r="M176" s="290"/>
      <c r="N176" s="290" t="s">
        <v>334</v>
      </c>
      <c r="O176" s="290"/>
      <c r="P176" s="290"/>
      <c r="Q176" s="290"/>
      <c r="R176" s="290"/>
      <c r="S176" s="290"/>
      <c r="T176" s="290"/>
      <c r="U176" s="290"/>
      <c r="V176" s="290"/>
      <c r="W176" s="290"/>
      <c r="X176" s="290"/>
      <c r="Y176" s="290"/>
      <c r="Z176" s="290"/>
      <c r="AA176" s="290"/>
      <c r="AB176" s="290"/>
      <c r="AC176" s="290"/>
      <c r="AD176" s="290"/>
      <c r="AE176" s="290"/>
      <c r="AF176" s="290"/>
      <c r="AG176" s="290"/>
      <c r="AH176" s="290"/>
      <c r="AI176" s="290"/>
      <c r="AJ176" s="290"/>
      <c r="AK176" s="290"/>
      <c r="AL176" s="291" t="s">
        <v>335</v>
      </c>
      <c r="AM176" s="290"/>
      <c r="AN176" s="290"/>
      <c r="AO176" s="290"/>
      <c r="AP176" s="290"/>
      <c r="AQ176" s="290"/>
      <c r="AR176" s="290" t="s">
        <v>29</v>
      </c>
      <c r="AS176" s="290"/>
      <c r="AT176" s="290"/>
      <c r="AU176" s="290"/>
      <c r="AV176" s="290" t="s">
        <v>30</v>
      </c>
      <c r="AW176" s="290"/>
      <c r="AX176" s="290"/>
    </row>
    <row r="177" spans="2:50" ht="36" customHeight="1">
      <c r="B177" s="594">
        <v>1</v>
      </c>
      <c r="C177" s="594">
        <v>1</v>
      </c>
      <c r="D177" s="596" t="s">
        <v>369</v>
      </c>
      <c r="E177" s="597"/>
      <c r="F177" s="597"/>
      <c r="G177" s="597"/>
      <c r="H177" s="597"/>
      <c r="I177" s="597"/>
      <c r="J177" s="597"/>
      <c r="K177" s="597"/>
      <c r="L177" s="597"/>
      <c r="M177" s="598"/>
      <c r="N177" s="596" t="s">
        <v>370</v>
      </c>
      <c r="O177" s="597"/>
      <c r="P177" s="597"/>
      <c r="Q177" s="597"/>
      <c r="R177" s="597"/>
      <c r="S177" s="597"/>
      <c r="T177" s="597"/>
      <c r="U177" s="597"/>
      <c r="V177" s="597"/>
      <c r="W177" s="597"/>
      <c r="X177" s="597"/>
      <c r="Y177" s="597"/>
      <c r="Z177" s="597"/>
      <c r="AA177" s="597"/>
      <c r="AB177" s="597"/>
      <c r="AC177" s="597"/>
      <c r="AD177" s="597"/>
      <c r="AE177" s="597"/>
      <c r="AF177" s="597"/>
      <c r="AG177" s="597"/>
      <c r="AH177" s="597"/>
      <c r="AI177" s="597"/>
      <c r="AJ177" s="597"/>
      <c r="AK177" s="598"/>
      <c r="AL177" s="599">
        <v>0.98</v>
      </c>
      <c r="AM177" s="595"/>
      <c r="AN177" s="595"/>
      <c r="AO177" s="595"/>
      <c r="AP177" s="595"/>
      <c r="AQ177" s="595"/>
      <c r="AR177" s="595" t="s">
        <v>271</v>
      </c>
      <c r="AS177" s="595"/>
      <c r="AT177" s="595"/>
      <c r="AU177" s="595"/>
      <c r="AV177" s="600" t="s">
        <v>337</v>
      </c>
      <c r="AW177" s="595"/>
      <c r="AX177" s="595"/>
    </row>
    <row r="178" ht="13.5">
      <c r="C178" s="171" t="s">
        <v>371</v>
      </c>
    </row>
    <row r="179" spans="2:50" ht="34.5" customHeight="1">
      <c r="B179" s="594"/>
      <c r="C179" s="594"/>
      <c r="D179" s="290" t="s">
        <v>333</v>
      </c>
      <c r="E179" s="290"/>
      <c r="F179" s="290"/>
      <c r="G179" s="290"/>
      <c r="H179" s="290"/>
      <c r="I179" s="290"/>
      <c r="J179" s="290"/>
      <c r="K179" s="290"/>
      <c r="L179" s="290"/>
      <c r="M179" s="290"/>
      <c r="N179" s="290" t="s">
        <v>334</v>
      </c>
      <c r="O179" s="290"/>
      <c r="P179" s="290"/>
      <c r="Q179" s="290"/>
      <c r="R179" s="290"/>
      <c r="S179" s="290"/>
      <c r="T179" s="290"/>
      <c r="U179" s="290"/>
      <c r="V179" s="290"/>
      <c r="W179" s="290"/>
      <c r="X179" s="290"/>
      <c r="Y179" s="290"/>
      <c r="Z179" s="290"/>
      <c r="AA179" s="290"/>
      <c r="AB179" s="290"/>
      <c r="AC179" s="290"/>
      <c r="AD179" s="290"/>
      <c r="AE179" s="290"/>
      <c r="AF179" s="290"/>
      <c r="AG179" s="290"/>
      <c r="AH179" s="290"/>
      <c r="AI179" s="290"/>
      <c r="AJ179" s="290"/>
      <c r="AK179" s="290"/>
      <c r="AL179" s="291" t="s">
        <v>335</v>
      </c>
      <c r="AM179" s="290"/>
      <c r="AN179" s="290"/>
      <c r="AO179" s="290"/>
      <c r="AP179" s="290"/>
      <c r="AQ179" s="290"/>
      <c r="AR179" s="290" t="s">
        <v>29</v>
      </c>
      <c r="AS179" s="290"/>
      <c r="AT179" s="290"/>
      <c r="AU179" s="290"/>
      <c r="AV179" s="290" t="s">
        <v>30</v>
      </c>
      <c r="AW179" s="290"/>
      <c r="AX179" s="290"/>
    </row>
    <row r="180" spans="2:50" ht="36" customHeight="1">
      <c r="B180" s="594">
        <v>1</v>
      </c>
      <c r="C180" s="594">
        <v>1</v>
      </c>
      <c r="D180" s="595" t="s">
        <v>372</v>
      </c>
      <c r="E180" s="595"/>
      <c r="F180" s="595"/>
      <c r="G180" s="595"/>
      <c r="H180" s="595"/>
      <c r="I180" s="595"/>
      <c r="J180" s="595"/>
      <c r="K180" s="595"/>
      <c r="L180" s="595"/>
      <c r="M180" s="595"/>
      <c r="N180" s="596" t="s">
        <v>293</v>
      </c>
      <c r="O180" s="597"/>
      <c r="P180" s="597"/>
      <c r="Q180" s="597"/>
      <c r="R180" s="597"/>
      <c r="S180" s="597"/>
      <c r="T180" s="597"/>
      <c r="U180" s="597"/>
      <c r="V180" s="597"/>
      <c r="W180" s="597"/>
      <c r="X180" s="597"/>
      <c r="Y180" s="597"/>
      <c r="Z180" s="597"/>
      <c r="AA180" s="597"/>
      <c r="AB180" s="597"/>
      <c r="AC180" s="597"/>
      <c r="AD180" s="597"/>
      <c r="AE180" s="597"/>
      <c r="AF180" s="597"/>
      <c r="AG180" s="597"/>
      <c r="AH180" s="597"/>
      <c r="AI180" s="597"/>
      <c r="AJ180" s="597"/>
      <c r="AK180" s="598"/>
      <c r="AL180" s="599">
        <v>0.96</v>
      </c>
      <c r="AM180" s="595"/>
      <c r="AN180" s="595"/>
      <c r="AO180" s="595"/>
      <c r="AP180" s="595"/>
      <c r="AQ180" s="595"/>
      <c r="AR180" s="595" t="s">
        <v>271</v>
      </c>
      <c r="AS180" s="595"/>
      <c r="AT180" s="595"/>
      <c r="AU180" s="595"/>
      <c r="AV180" s="600" t="s">
        <v>373</v>
      </c>
      <c r="AW180" s="595"/>
      <c r="AX180" s="595"/>
    </row>
    <row r="181" ht="13.5">
      <c r="C181" s="171" t="s">
        <v>374</v>
      </c>
    </row>
    <row r="182" spans="2:50" ht="34.5" customHeight="1">
      <c r="B182" s="594"/>
      <c r="C182" s="594"/>
      <c r="D182" s="290" t="s">
        <v>375</v>
      </c>
      <c r="E182" s="290"/>
      <c r="F182" s="290"/>
      <c r="G182" s="290"/>
      <c r="H182" s="290"/>
      <c r="I182" s="290"/>
      <c r="J182" s="290"/>
      <c r="K182" s="290"/>
      <c r="L182" s="290"/>
      <c r="M182" s="290"/>
      <c r="N182" s="290" t="s">
        <v>376</v>
      </c>
      <c r="O182" s="290"/>
      <c r="P182" s="290"/>
      <c r="Q182" s="290"/>
      <c r="R182" s="290"/>
      <c r="S182" s="290"/>
      <c r="T182" s="290"/>
      <c r="U182" s="290"/>
      <c r="V182" s="290"/>
      <c r="W182" s="290"/>
      <c r="X182" s="290"/>
      <c r="Y182" s="290"/>
      <c r="Z182" s="290"/>
      <c r="AA182" s="290"/>
      <c r="AB182" s="290"/>
      <c r="AC182" s="290"/>
      <c r="AD182" s="290"/>
      <c r="AE182" s="290"/>
      <c r="AF182" s="290"/>
      <c r="AG182" s="290"/>
      <c r="AH182" s="290"/>
      <c r="AI182" s="290"/>
      <c r="AJ182" s="290"/>
      <c r="AK182" s="290"/>
      <c r="AL182" s="291" t="s">
        <v>377</v>
      </c>
      <c r="AM182" s="290"/>
      <c r="AN182" s="290"/>
      <c r="AO182" s="290"/>
      <c r="AP182" s="290"/>
      <c r="AQ182" s="290"/>
      <c r="AR182" s="290" t="s">
        <v>29</v>
      </c>
      <c r="AS182" s="290"/>
      <c r="AT182" s="290"/>
      <c r="AU182" s="290"/>
      <c r="AV182" s="290" t="s">
        <v>30</v>
      </c>
      <c r="AW182" s="290"/>
      <c r="AX182" s="290"/>
    </row>
    <row r="183" spans="2:50" ht="36" customHeight="1">
      <c r="B183" s="594">
        <v>1</v>
      </c>
      <c r="C183" s="594">
        <v>1</v>
      </c>
      <c r="D183" s="596" t="s">
        <v>378</v>
      </c>
      <c r="E183" s="597"/>
      <c r="F183" s="597"/>
      <c r="G183" s="597"/>
      <c r="H183" s="597"/>
      <c r="I183" s="597"/>
      <c r="J183" s="597"/>
      <c r="K183" s="597"/>
      <c r="L183" s="597"/>
      <c r="M183" s="598"/>
      <c r="N183" s="596" t="s">
        <v>295</v>
      </c>
      <c r="O183" s="597"/>
      <c r="P183" s="597"/>
      <c r="Q183" s="597"/>
      <c r="R183" s="597"/>
      <c r="S183" s="597"/>
      <c r="T183" s="597"/>
      <c r="U183" s="597"/>
      <c r="V183" s="597"/>
      <c r="W183" s="597"/>
      <c r="X183" s="597"/>
      <c r="Y183" s="597"/>
      <c r="Z183" s="597"/>
      <c r="AA183" s="597"/>
      <c r="AB183" s="597"/>
      <c r="AC183" s="597"/>
      <c r="AD183" s="597"/>
      <c r="AE183" s="597"/>
      <c r="AF183" s="597"/>
      <c r="AG183" s="597"/>
      <c r="AH183" s="597"/>
      <c r="AI183" s="597"/>
      <c r="AJ183" s="597"/>
      <c r="AK183" s="598"/>
      <c r="AL183" s="599">
        <v>0.9</v>
      </c>
      <c r="AM183" s="595"/>
      <c r="AN183" s="595"/>
      <c r="AO183" s="595"/>
      <c r="AP183" s="595"/>
      <c r="AQ183" s="595"/>
      <c r="AR183" s="595" t="s">
        <v>271</v>
      </c>
      <c r="AS183" s="595"/>
      <c r="AT183" s="595"/>
      <c r="AU183" s="595"/>
      <c r="AV183" s="600" t="s">
        <v>337</v>
      </c>
      <c r="AW183" s="595"/>
      <c r="AX183" s="595"/>
    </row>
    <row r="184" ht="13.5">
      <c r="C184" s="171" t="s">
        <v>379</v>
      </c>
    </row>
    <row r="185" spans="2:50" ht="34.5" customHeight="1">
      <c r="B185" s="594"/>
      <c r="C185" s="594"/>
      <c r="D185" s="290" t="s">
        <v>333</v>
      </c>
      <c r="E185" s="290"/>
      <c r="F185" s="290"/>
      <c r="G185" s="290"/>
      <c r="H185" s="290"/>
      <c r="I185" s="290"/>
      <c r="J185" s="290"/>
      <c r="K185" s="290"/>
      <c r="L185" s="290"/>
      <c r="M185" s="290"/>
      <c r="N185" s="290" t="s">
        <v>334</v>
      </c>
      <c r="O185" s="290"/>
      <c r="P185" s="290"/>
      <c r="Q185" s="290"/>
      <c r="R185" s="290"/>
      <c r="S185" s="290"/>
      <c r="T185" s="290"/>
      <c r="U185" s="290"/>
      <c r="V185" s="290"/>
      <c r="W185" s="290"/>
      <c r="X185" s="290"/>
      <c r="Y185" s="290"/>
      <c r="Z185" s="290"/>
      <c r="AA185" s="290"/>
      <c r="AB185" s="290"/>
      <c r="AC185" s="290"/>
      <c r="AD185" s="290"/>
      <c r="AE185" s="290"/>
      <c r="AF185" s="290"/>
      <c r="AG185" s="290"/>
      <c r="AH185" s="290"/>
      <c r="AI185" s="290"/>
      <c r="AJ185" s="290"/>
      <c r="AK185" s="290"/>
      <c r="AL185" s="291" t="s">
        <v>335</v>
      </c>
      <c r="AM185" s="290"/>
      <c r="AN185" s="290"/>
      <c r="AO185" s="290"/>
      <c r="AP185" s="290"/>
      <c r="AQ185" s="290"/>
      <c r="AR185" s="290" t="s">
        <v>29</v>
      </c>
      <c r="AS185" s="290"/>
      <c r="AT185" s="290"/>
      <c r="AU185" s="290"/>
      <c r="AV185" s="290" t="s">
        <v>30</v>
      </c>
      <c r="AW185" s="290"/>
      <c r="AX185" s="290"/>
    </row>
    <row r="186" spans="2:50" ht="36" customHeight="1">
      <c r="B186" s="594">
        <v>1</v>
      </c>
      <c r="C186" s="594">
        <v>1</v>
      </c>
      <c r="D186" s="595" t="s">
        <v>251</v>
      </c>
      <c r="E186" s="595"/>
      <c r="F186" s="595"/>
      <c r="G186" s="595"/>
      <c r="H186" s="595"/>
      <c r="I186" s="595"/>
      <c r="J186" s="595"/>
      <c r="K186" s="595"/>
      <c r="L186" s="595"/>
      <c r="M186" s="595"/>
      <c r="N186" s="595" t="s">
        <v>257</v>
      </c>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595"/>
      <c r="AL186" s="599">
        <v>1.6</v>
      </c>
      <c r="AM186" s="595"/>
      <c r="AN186" s="595"/>
      <c r="AO186" s="595"/>
      <c r="AP186" s="595"/>
      <c r="AQ186" s="595"/>
      <c r="AR186" s="595">
        <v>3</v>
      </c>
      <c r="AS186" s="595"/>
      <c r="AT186" s="595"/>
      <c r="AU186" s="595"/>
      <c r="AV186" s="600">
        <v>0.9</v>
      </c>
      <c r="AW186" s="595"/>
      <c r="AX186" s="595"/>
    </row>
    <row r="187" ht="13.5">
      <c r="C187" s="171" t="s">
        <v>380</v>
      </c>
    </row>
    <row r="188" spans="2:50" ht="34.5" customHeight="1">
      <c r="B188" s="594"/>
      <c r="C188" s="594"/>
      <c r="D188" s="290" t="s">
        <v>375</v>
      </c>
      <c r="E188" s="290"/>
      <c r="F188" s="290"/>
      <c r="G188" s="290"/>
      <c r="H188" s="290"/>
      <c r="I188" s="290"/>
      <c r="J188" s="290"/>
      <c r="K188" s="290"/>
      <c r="L188" s="290"/>
      <c r="M188" s="290"/>
      <c r="N188" s="290" t="s">
        <v>376</v>
      </c>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1" t="s">
        <v>377</v>
      </c>
      <c r="AM188" s="290"/>
      <c r="AN188" s="290"/>
      <c r="AO188" s="290"/>
      <c r="AP188" s="290"/>
      <c r="AQ188" s="290"/>
      <c r="AR188" s="290" t="s">
        <v>29</v>
      </c>
      <c r="AS188" s="290"/>
      <c r="AT188" s="290"/>
      <c r="AU188" s="290"/>
      <c r="AV188" s="290" t="s">
        <v>30</v>
      </c>
      <c r="AW188" s="290"/>
      <c r="AX188" s="290"/>
    </row>
    <row r="189" spans="2:50" ht="36" customHeight="1">
      <c r="B189" s="594">
        <v>1</v>
      </c>
      <c r="C189" s="594">
        <v>1</v>
      </c>
      <c r="D189" s="595" t="s">
        <v>252</v>
      </c>
      <c r="E189" s="595"/>
      <c r="F189" s="595"/>
      <c r="G189" s="595"/>
      <c r="H189" s="595"/>
      <c r="I189" s="595"/>
      <c r="J189" s="595"/>
      <c r="K189" s="595"/>
      <c r="L189" s="595"/>
      <c r="M189" s="595"/>
      <c r="N189" s="595" t="s">
        <v>258</v>
      </c>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95"/>
      <c r="AL189" s="599">
        <v>2.2</v>
      </c>
      <c r="AM189" s="595"/>
      <c r="AN189" s="595"/>
      <c r="AO189" s="595"/>
      <c r="AP189" s="595"/>
      <c r="AQ189" s="595"/>
      <c r="AR189" s="595">
        <v>4</v>
      </c>
      <c r="AS189" s="595"/>
      <c r="AT189" s="595"/>
      <c r="AU189" s="595"/>
      <c r="AV189" s="600">
        <v>0.83</v>
      </c>
      <c r="AW189" s="595"/>
      <c r="AX189" s="595"/>
    </row>
    <row r="190" ht="13.5">
      <c r="C190" s="171" t="s">
        <v>381</v>
      </c>
    </row>
    <row r="191" spans="2:50" ht="34.5" customHeight="1">
      <c r="B191" s="594"/>
      <c r="C191" s="594"/>
      <c r="D191" s="290" t="s">
        <v>333</v>
      </c>
      <c r="E191" s="290"/>
      <c r="F191" s="290"/>
      <c r="G191" s="290"/>
      <c r="H191" s="290"/>
      <c r="I191" s="290"/>
      <c r="J191" s="290"/>
      <c r="K191" s="290"/>
      <c r="L191" s="290"/>
      <c r="M191" s="290"/>
      <c r="N191" s="290" t="s">
        <v>334</v>
      </c>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1" t="s">
        <v>335</v>
      </c>
      <c r="AM191" s="290"/>
      <c r="AN191" s="290"/>
      <c r="AO191" s="290"/>
      <c r="AP191" s="290"/>
      <c r="AQ191" s="290"/>
      <c r="AR191" s="290" t="s">
        <v>29</v>
      </c>
      <c r="AS191" s="290"/>
      <c r="AT191" s="290"/>
      <c r="AU191" s="290"/>
      <c r="AV191" s="290" t="s">
        <v>30</v>
      </c>
      <c r="AW191" s="290"/>
      <c r="AX191" s="290"/>
    </row>
    <row r="192" spans="2:50" ht="36" customHeight="1">
      <c r="B192" s="594">
        <v>1</v>
      </c>
      <c r="C192" s="594">
        <v>1</v>
      </c>
      <c r="D192" s="595" t="s">
        <v>275</v>
      </c>
      <c r="E192" s="595"/>
      <c r="F192" s="595"/>
      <c r="G192" s="595"/>
      <c r="H192" s="595"/>
      <c r="I192" s="595"/>
      <c r="J192" s="595"/>
      <c r="K192" s="595"/>
      <c r="L192" s="595"/>
      <c r="M192" s="595"/>
      <c r="N192" s="596" t="s">
        <v>297</v>
      </c>
      <c r="O192" s="597"/>
      <c r="P192" s="597"/>
      <c r="Q192" s="597"/>
      <c r="R192" s="597"/>
      <c r="S192" s="597"/>
      <c r="T192" s="597"/>
      <c r="U192" s="597"/>
      <c r="V192" s="597"/>
      <c r="W192" s="597"/>
      <c r="X192" s="597"/>
      <c r="Y192" s="597"/>
      <c r="Z192" s="597"/>
      <c r="AA192" s="597"/>
      <c r="AB192" s="597"/>
      <c r="AC192" s="597"/>
      <c r="AD192" s="597"/>
      <c r="AE192" s="597"/>
      <c r="AF192" s="597"/>
      <c r="AG192" s="597"/>
      <c r="AH192" s="597"/>
      <c r="AI192" s="597"/>
      <c r="AJ192" s="597"/>
      <c r="AK192" s="598"/>
      <c r="AL192" s="599">
        <v>0.5</v>
      </c>
      <c r="AM192" s="595"/>
      <c r="AN192" s="595"/>
      <c r="AO192" s="595"/>
      <c r="AP192" s="595"/>
      <c r="AQ192" s="595"/>
      <c r="AR192" s="595" t="s">
        <v>271</v>
      </c>
      <c r="AS192" s="595"/>
      <c r="AT192" s="595"/>
      <c r="AU192" s="595"/>
      <c r="AV192" s="600" t="s">
        <v>337</v>
      </c>
      <c r="AW192" s="595"/>
      <c r="AX192" s="595"/>
    </row>
    <row r="193" ht="13.5">
      <c r="C193" s="171" t="s">
        <v>382</v>
      </c>
    </row>
    <row r="194" spans="2:50" ht="34.5" customHeight="1">
      <c r="B194" s="594"/>
      <c r="C194" s="594"/>
      <c r="D194" s="290" t="s">
        <v>333</v>
      </c>
      <c r="E194" s="290"/>
      <c r="F194" s="290"/>
      <c r="G194" s="290"/>
      <c r="H194" s="290"/>
      <c r="I194" s="290"/>
      <c r="J194" s="290"/>
      <c r="K194" s="290"/>
      <c r="L194" s="290"/>
      <c r="M194" s="290"/>
      <c r="N194" s="290" t="s">
        <v>334</v>
      </c>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291" t="s">
        <v>335</v>
      </c>
      <c r="AM194" s="290"/>
      <c r="AN194" s="290"/>
      <c r="AO194" s="290"/>
      <c r="AP194" s="290"/>
      <c r="AQ194" s="290"/>
      <c r="AR194" s="290" t="s">
        <v>29</v>
      </c>
      <c r="AS194" s="290"/>
      <c r="AT194" s="290"/>
      <c r="AU194" s="290"/>
      <c r="AV194" s="290" t="s">
        <v>30</v>
      </c>
      <c r="AW194" s="290"/>
      <c r="AX194" s="290"/>
    </row>
    <row r="195" spans="2:50" ht="36" customHeight="1">
      <c r="B195" s="594">
        <v>1</v>
      </c>
      <c r="C195" s="594">
        <v>1</v>
      </c>
      <c r="D195" s="595" t="s">
        <v>276</v>
      </c>
      <c r="E195" s="595"/>
      <c r="F195" s="595"/>
      <c r="G195" s="595"/>
      <c r="H195" s="595"/>
      <c r="I195" s="595"/>
      <c r="J195" s="595"/>
      <c r="K195" s="595"/>
      <c r="L195" s="595"/>
      <c r="M195" s="595"/>
      <c r="N195" s="596" t="s">
        <v>383</v>
      </c>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8"/>
      <c r="AL195" s="599">
        <v>0.95</v>
      </c>
      <c r="AM195" s="595"/>
      <c r="AN195" s="595"/>
      <c r="AO195" s="595"/>
      <c r="AP195" s="595"/>
      <c r="AQ195" s="595"/>
      <c r="AR195" s="595" t="s">
        <v>271</v>
      </c>
      <c r="AS195" s="595"/>
      <c r="AT195" s="595"/>
      <c r="AU195" s="595"/>
      <c r="AV195" s="600" t="s">
        <v>337</v>
      </c>
      <c r="AW195" s="595"/>
      <c r="AX195" s="595"/>
    </row>
  </sheetData>
  <sheetProtection/>
  <mergeCells count="762">
    <mergeCell ref="B69:F69"/>
    <mergeCell ref="G69:AY69"/>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6:G28"/>
    <mergeCell ref="H26:Y26"/>
    <mergeCell ref="Z26:AB26"/>
    <mergeCell ref="AC26:AE26"/>
    <mergeCell ref="AF26:AJ26"/>
    <mergeCell ref="AK26:AO26"/>
    <mergeCell ref="AP26:AT26"/>
    <mergeCell ref="AU26:AY26"/>
    <mergeCell ref="Z27:AB28"/>
    <mergeCell ref="AC27:AE28"/>
    <mergeCell ref="AF27:AJ27"/>
    <mergeCell ref="AK27:AO27"/>
    <mergeCell ref="AP27:AT27"/>
    <mergeCell ref="AP21:AT21"/>
    <mergeCell ref="AC22:AE22"/>
    <mergeCell ref="AF22:AJ22"/>
    <mergeCell ref="AK22:AO22"/>
    <mergeCell ref="AP22:AT22"/>
    <mergeCell ref="AC24:AE24"/>
    <mergeCell ref="AU27:AY27"/>
    <mergeCell ref="AF28:AJ28"/>
    <mergeCell ref="AK28:AO28"/>
    <mergeCell ref="AP28:AT28"/>
    <mergeCell ref="AU28:AY28"/>
    <mergeCell ref="B29:G29"/>
    <mergeCell ref="H29:Y29"/>
    <mergeCell ref="Z29:AB29"/>
    <mergeCell ref="AC29:AY29"/>
    <mergeCell ref="H27:Y28"/>
    <mergeCell ref="D30:L30"/>
    <mergeCell ref="M30:R30"/>
    <mergeCell ref="S30:X30"/>
    <mergeCell ref="Y30:AY30"/>
    <mergeCell ref="D31:L31"/>
    <mergeCell ref="M31:R31"/>
    <mergeCell ref="S31:X31"/>
    <mergeCell ref="Y31:AY37"/>
    <mergeCell ref="M32:R32"/>
    <mergeCell ref="S32:X32"/>
    <mergeCell ref="D33:L33"/>
    <mergeCell ref="M33:R33"/>
    <mergeCell ref="S33:X33"/>
    <mergeCell ref="D32:L32"/>
    <mergeCell ref="D34:L34"/>
    <mergeCell ref="M34:R34"/>
    <mergeCell ref="S34:X34"/>
    <mergeCell ref="D38:L38"/>
    <mergeCell ref="M38:R38"/>
    <mergeCell ref="S38:X38"/>
    <mergeCell ref="D35:L35"/>
    <mergeCell ref="M35:R35"/>
    <mergeCell ref="S35:X35"/>
    <mergeCell ref="D36:L36"/>
    <mergeCell ref="M36:R36"/>
    <mergeCell ref="S36:X36"/>
    <mergeCell ref="Y38:AY38"/>
    <mergeCell ref="B41:C44"/>
    <mergeCell ref="D41:AY41"/>
    <mergeCell ref="D42:AY42"/>
    <mergeCell ref="D43:AY43"/>
    <mergeCell ref="D44:AY44"/>
    <mergeCell ref="B30:C38"/>
    <mergeCell ref="D37:L37"/>
    <mergeCell ref="M37:R37"/>
    <mergeCell ref="S37:X37"/>
    <mergeCell ref="D45:AY45"/>
    <mergeCell ref="D46:AY46"/>
    <mergeCell ref="B47:AY47"/>
    <mergeCell ref="D48:G48"/>
    <mergeCell ref="H48:AG48"/>
    <mergeCell ref="AH48:AY48"/>
    <mergeCell ref="B49:C51"/>
    <mergeCell ref="D49:G49"/>
    <mergeCell ref="H49:AG49"/>
    <mergeCell ref="AH49:AY51"/>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61"/>
    <mergeCell ref="D57:G57"/>
    <mergeCell ref="H57:AG57"/>
    <mergeCell ref="AH57:AY61"/>
    <mergeCell ref="D58:G58"/>
    <mergeCell ref="H58:AG58"/>
    <mergeCell ref="D59:G59"/>
    <mergeCell ref="H59:AG59"/>
    <mergeCell ref="D60:G60"/>
    <mergeCell ref="H60:AG60"/>
    <mergeCell ref="D61:G61"/>
    <mergeCell ref="H61:AG61"/>
    <mergeCell ref="B62:C62"/>
    <mergeCell ref="D62:AY62"/>
    <mergeCell ref="D63:AY63"/>
    <mergeCell ref="D64:AY64"/>
    <mergeCell ref="D65:AY65"/>
    <mergeCell ref="B66:AY66"/>
    <mergeCell ref="B67:F67"/>
    <mergeCell ref="G67:AY67"/>
    <mergeCell ref="B68:AY68"/>
    <mergeCell ref="B70:AY70"/>
    <mergeCell ref="B71:AY71"/>
    <mergeCell ref="B74:G76"/>
    <mergeCell ref="B79:G122"/>
    <mergeCell ref="H79:AC79"/>
    <mergeCell ref="AD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AC90"/>
    <mergeCell ref="AD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AC101"/>
    <mergeCell ref="AD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AC112"/>
    <mergeCell ref="AD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AL127:AQ127"/>
    <mergeCell ref="AR127:AU127"/>
    <mergeCell ref="AV127:AX127"/>
    <mergeCell ref="H122:L122"/>
    <mergeCell ref="M122:Y122"/>
    <mergeCell ref="Z122:AC122"/>
    <mergeCell ref="AD122:AH122"/>
    <mergeCell ref="AI122:AU122"/>
    <mergeCell ref="AV122:AY122"/>
    <mergeCell ref="H74:AY76"/>
    <mergeCell ref="B128:C128"/>
    <mergeCell ref="D128:M128"/>
    <mergeCell ref="N128:AK128"/>
    <mergeCell ref="AL128:AQ128"/>
    <mergeCell ref="AR128:AU128"/>
    <mergeCell ref="AV128:AX128"/>
    <mergeCell ref="B127:C127"/>
    <mergeCell ref="D127:M127"/>
    <mergeCell ref="N127:AK127"/>
    <mergeCell ref="B19:G25"/>
    <mergeCell ref="H22:Y23"/>
    <mergeCell ref="H24:Y25"/>
    <mergeCell ref="Z22:AB22"/>
    <mergeCell ref="Z23:AB23"/>
    <mergeCell ref="Z24:AB24"/>
    <mergeCell ref="Z25:AB25"/>
    <mergeCell ref="H19:Y19"/>
    <mergeCell ref="Z19:AB19"/>
    <mergeCell ref="AU22:AY22"/>
    <mergeCell ref="AC23:AE23"/>
    <mergeCell ref="AF23:AJ23"/>
    <mergeCell ref="AK23:AO23"/>
    <mergeCell ref="AP23:AT23"/>
    <mergeCell ref="AU23:AY23"/>
    <mergeCell ref="AF24:AJ24"/>
    <mergeCell ref="AK24:AO24"/>
    <mergeCell ref="AP24:AT24"/>
    <mergeCell ref="AU24:AY24"/>
    <mergeCell ref="AC25:AE25"/>
    <mergeCell ref="AF25:AJ25"/>
    <mergeCell ref="AK25:AO25"/>
    <mergeCell ref="AP25:AT25"/>
    <mergeCell ref="AU25:AY25"/>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62:C162"/>
    <mergeCell ref="D162:M162"/>
    <mergeCell ref="N162:AK162"/>
    <mergeCell ref="AL162:AQ162"/>
    <mergeCell ref="AR162:AU162"/>
    <mergeCell ref="AV162:AX162"/>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5" manualBreakCount="5">
    <brk id="39" max="50" man="1"/>
    <brk id="72" max="50" man="1"/>
    <brk id="77" max="50" man="1"/>
    <brk id="123" max="255" man="1"/>
    <brk id="165" max="50" man="1"/>
  </rowBreaks>
  <drawing r:id="rId1"/>
</worksheet>
</file>

<file path=xl/worksheets/sheet2.xml><?xml version="1.0" encoding="utf-8"?>
<worksheet xmlns="http://schemas.openxmlformats.org/spreadsheetml/2006/main" xmlns:r="http://schemas.openxmlformats.org/officeDocument/2006/relationships">
  <dimension ref="A2:U60"/>
  <sheetViews>
    <sheetView view="pageBreakPreview" zoomScale="75" zoomScaleNormal="75" zoomScaleSheetLayoutView="75" zoomScalePageLayoutView="0" workbookViewId="0" topLeftCell="D49">
      <selection activeCell="E58" sqref="E58"/>
    </sheetView>
  </sheetViews>
  <sheetFormatPr defaultColWidth="9.00390625" defaultRowHeight="13.5"/>
  <cols>
    <col min="1" max="1" width="10.25390625" style="0" customWidth="1"/>
    <col min="2" max="2" width="11.625" style="0" customWidth="1"/>
    <col min="3" max="3" width="21.50390625" style="0" customWidth="1"/>
    <col min="4" max="4" width="27.625" style="92" customWidth="1"/>
    <col min="5" max="5" width="27.375" style="0" customWidth="1"/>
    <col min="6" max="6" width="35.625" style="92" customWidth="1"/>
    <col min="7" max="7" width="12.625" style="0" customWidth="1"/>
    <col min="8" max="9" width="11.125" style="0" bestFit="1" customWidth="1"/>
    <col min="11" max="11" width="13.625" style="0" customWidth="1"/>
    <col min="12" max="12" width="13.125" style="0" customWidth="1"/>
    <col min="17" max="17" width="20.625" style="0" customWidth="1"/>
    <col min="18" max="18" width="12.375" style="0" customWidth="1"/>
    <col min="19" max="19" width="9.75390625" style="0" bestFit="1" customWidth="1"/>
    <col min="20" max="20" width="11.125" style="61" bestFit="1" customWidth="1"/>
  </cols>
  <sheetData>
    <row r="2" spans="1:20" ht="45.75" thickBot="1">
      <c r="A2" s="32" t="s">
        <v>119</v>
      </c>
      <c r="B2" s="33" t="s">
        <v>120</v>
      </c>
      <c r="C2" s="34" t="s">
        <v>121</v>
      </c>
      <c r="D2" s="39" t="s">
        <v>122</v>
      </c>
      <c r="E2" s="36" t="s">
        <v>123</v>
      </c>
      <c r="F2" s="35" t="s">
        <v>124</v>
      </c>
      <c r="G2" s="44" t="s">
        <v>125</v>
      </c>
      <c r="H2" s="34" t="s">
        <v>126</v>
      </c>
      <c r="I2" s="34" t="s">
        <v>127</v>
      </c>
      <c r="J2" s="49" t="s">
        <v>128</v>
      </c>
      <c r="K2" s="32" t="s">
        <v>129</v>
      </c>
      <c r="L2" s="35" t="s">
        <v>130</v>
      </c>
      <c r="M2" s="32" t="s">
        <v>131</v>
      </c>
      <c r="N2" s="32" t="s">
        <v>132</v>
      </c>
      <c r="O2" s="32" t="s">
        <v>133</v>
      </c>
      <c r="P2" s="39" t="s">
        <v>134</v>
      </c>
      <c r="Q2" s="35" t="s">
        <v>135</v>
      </c>
      <c r="R2" s="35" t="s">
        <v>136</v>
      </c>
      <c r="S2" s="39" t="s">
        <v>137</v>
      </c>
      <c r="T2" s="56" t="s">
        <v>138</v>
      </c>
    </row>
    <row r="3" spans="1:20" ht="22.5" customHeight="1" thickBot="1">
      <c r="A3" s="1" t="s">
        <v>78</v>
      </c>
      <c r="B3" s="2">
        <v>34387000</v>
      </c>
      <c r="C3" s="37">
        <f>ROUND(B3*(1-'[1]1-1請負'!B$125),-3)</f>
        <v>32668000</v>
      </c>
      <c r="D3" s="41" t="s">
        <v>183</v>
      </c>
      <c r="E3" s="38" t="s">
        <v>79</v>
      </c>
      <c r="F3" s="42" t="s">
        <v>80</v>
      </c>
      <c r="G3" s="46" t="s">
        <v>81</v>
      </c>
      <c r="H3" s="43">
        <v>13400000</v>
      </c>
      <c r="I3" s="47">
        <v>8195348</v>
      </c>
      <c r="J3" s="51">
        <v>6035400</v>
      </c>
      <c r="K3" s="48" t="s">
        <v>82</v>
      </c>
      <c r="L3" s="5"/>
      <c r="M3" s="7">
        <v>40438</v>
      </c>
      <c r="N3" s="8" t="s">
        <v>83</v>
      </c>
      <c r="O3" s="52">
        <v>40641</v>
      </c>
      <c r="P3" s="41" t="s">
        <v>84</v>
      </c>
      <c r="Q3" s="48" t="s">
        <v>85</v>
      </c>
      <c r="R3" s="42" t="s">
        <v>86</v>
      </c>
      <c r="S3" s="55">
        <v>9</v>
      </c>
      <c r="T3" s="57">
        <f>J3/I3</f>
        <v>0.7364421864696898</v>
      </c>
    </row>
    <row r="4" spans="1:20" ht="22.5" customHeight="1">
      <c r="A4" s="1"/>
      <c r="B4" s="2"/>
      <c r="C4" s="37"/>
      <c r="D4" s="100" t="s">
        <v>87</v>
      </c>
      <c r="E4" s="38" t="s">
        <v>88</v>
      </c>
      <c r="F4" s="5" t="s">
        <v>80</v>
      </c>
      <c r="G4" s="45" t="s">
        <v>89</v>
      </c>
      <c r="H4" s="3"/>
      <c r="I4" s="3">
        <v>868000</v>
      </c>
      <c r="J4" s="50">
        <v>501480</v>
      </c>
      <c r="K4" s="9"/>
      <c r="L4" s="9"/>
      <c r="M4" s="9"/>
      <c r="N4" s="9"/>
      <c r="O4" s="9"/>
      <c r="P4" s="53" t="s">
        <v>90</v>
      </c>
      <c r="Q4" s="5" t="s">
        <v>90</v>
      </c>
      <c r="R4" s="5" t="s">
        <v>86</v>
      </c>
      <c r="S4" s="54"/>
      <c r="T4" s="58">
        <f>J4/I4</f>
        <v>0.577741935483871</v>
      </c>
    </row>
    <row r="5" spans="1:20" ht="22.5" customHeight="1">
      <c r="A5" s="1"/>
      <c r="B5" s="2"/>
      <c r="C5" s="3"/>
      <c r="D5" s="40" t="s">
        <v>91</v>
      </c>
      <c r="E5" s="11"/>
      <c r="F5" s="12"/>
      <c r="G5" s="13" t="s">
        <v>92</v>
      </c>
      <c r="H5" s="14">
        <v>1000000</v>
      </c>
      <c r="I5" s="14"/>
      <c r="J5" s="15"/>
      <c r="K5" s="15"/>
      <c r="L5" s="165">
        <v>3940650</v>
      </c>
      <c r="M5" s="15"/>
      <c r="N5" s="15"/>
      <c r="O5" s="15"/>
      <c r="P5" s="16" t="s">
        <v>93</v>
      </c>
      <c r="Q5" s="5"/>
      <c r="R5" s="5"/>
      <c r="S5" s="5"/>
      <c r="T5" s="59"/>
    </row>
    <row r="6" spans="1:20" ht="22.5" customHeight="1">
      <c r="A6" s="1"/>
      <c r="B6" s="2"/>
      <c r="C6" s="3"/>
      <c r="D6" s="10" t="s">
        <v>165</v>
      </c>
      <c r="E6" s="11"/>
      <c r="F6" s="12"/>
      <c r="G6" s="13" t="s">
        <v>92</v>
      </c>
      <c r="H6" s="14">
        <v>3000000</v>
      </c>
      <c r="I6" s="14"/>
      <c r="J6" s="15"/>
      <c r="K6" s="15"/>
      <c r="L6" s="166"/>
      <c r="M6" s="15"/>
      <c r="N6" s="15"/>
      <c r="O6" s="15"/>
      <c r="P6" s="16" t="s">
        <v>93</v>
      </c>
      <c r="Q6" s="5"/>
      <c r="R6" s="5"/>
      <c r="S6" s="5"/>
      <c r="T6" s="59"/>
    </row>
    <row r="7" spans="1:20" ht="22.5" customHeight="1">
      <c r="A7" s="1"/>
      <c r="B7" s="2"/>
      <c r="C7" s="3"/>
      <c r="D7" s="17" t="s">
        <v>94</v>
      </c>
      <c r="E7" s="18"/>
      <c r="F7" s="19"/>
      <c r="G7" s="13" t="s">
        <v>92</v>
      </c>
      <c r="H7" s="20">
        <v>500000</v>
      </c>
      <c r="I7" s="20"/>
      <c r="J7" s="21"/>
      <c r="K7" s="21"/>
      <c r="L7" s="167">
        <v>2136330</v>
      </c>
      <c r="M7" s="21"/>
      <c r="N7" s="21"/>
      <c r="O7" s="21"/>
      <c r="P7" s="22" t="s">
        <v>95</v>
      </c>
      <c r="Q7" s="5"/>
      <c r="R7" s="5"/>
      <c r="S7" s="5"/>
      <c r="T7" s="59"/>
    </row>
    <row r="8" spans="1:20" ht="22.5" customHeight="1">
      <c r="A8" s="1"/>
      <c r="B8" s="2"/>
      <c r="C8" s="3"/>
      <c r="D8" s="17" t="s">
        <v>96</v>
      </c>
      <c r="E8" s="18"/>
      <c r="F8" s="19"/>
      <c r="G8" s="13" t="s">
        <v>92</v>
      </c>
      <c r="H8" s="20">
        <v>800000</v>
      </c>
      <c r="I8" s="20"/>
      <c r="J8" s="21"/>
      <c r="K8" s="21"/>
      <c r="L8" s="168"/>
      <c r="M8" s="21"/>
      <c r="N8" s="21"/>
      <c r="O8" s="21"/>
      <c r="P8" s="22" t="s">
        <v>95</v>
      </c>
      <c r="Q8" s="5"/>
      <c r="R8" s="5"/>
      <c r="S8" s="5"/>
      <c r="T8" s="59"/>
    </row>
    <row r="9" spans="1:20" ht="22.5" customHeight="1">
      <c r="A9" s="1"/>
      <c r="B9" s="2"/>
      <c r="C9" s="3"/>
      <c r="D9" s="10" t="s">
        <v>111</v>
      </c>
      <c r="E9" s="11"/>
      <c r="F9" s="12"/>
      <c r="G9" s="13" t="s">
        <v>92</v>
      </c>
      <c r="H9" s="14">
        <v>1000000</v>
      </c>
      <c r="I9" s="14"/>
      <c r="J9" s="15"/>
      <c r="K9" s="15"/>
      <c r="L9" s="169"/>
      <c r="M9" s="15"/>
      <c r="N9" s="15"/>
      <c r="O9" s="15"/>
      <c r="P9" s="16" t="s">
        <v>95</v>
      </c>
      <c r="Q9" s="5"/>
      <c r="R9" s="5"/>
      <c r="S9" s="5"/>
      <c r="T9" s="59"/>
    </row>
    <row r="10" spans="1:20" ht="22.5" customHeight="1">
      <c r="A10" s="1"/>
      <c r="B10" s="2"/>
      <c r="C10" s="3"/>
      <c r="D10" s="17" t="s">
        <v>97</v>
      </c>
      <c r="E10" s="11"/>
      <c r="F10" s="19"/>
      <c r="G10" s="19" t="s">
        <v>92</v>
      </c>
      <c r="H10" s="23">
        <v>2000000</v>
      </c>
      <c r="I10" s="23"/>
      <c r="J10" s="24"/>
      <c r="K10" s="24"/>
      <c r="L10" s="96">
        <v>1753500</v>
      </c>
      <c r="M10" s="24"/>
      <c r="N10" s="24"/>
      <c r="O10" s="24"/>
      <c r="P10" s="22" t="s">
        <v>98</v>
      </c>
      <c r="Q10" s="5"/>
      <c r="R10" s="5"/>
      <c r="S10" s="5"/>
      <c r="T10" s="59"/>
    </row>
    <row r="11" spans="1:20" ht="22.5" customHeight="1">
      <c r="A11" s="1"/>
      <c r="B11" s="2"/>
      <c r="C11" s="3"/>
      <c r="D11" s="10" t="s">
        <v>99</v>
      </c>
      <c r="E11" s="11"/>
      <c r="F11" s="12"/>
      <c r="G11" s="13" t="s">
        <v>92</v>
      </c>
      <c r="H11" s="14">
        <v>2000000</v>
      </c>
      <c r="I11" s="14"/>
      <c r="J11" s="15"/>
      <c r="K11" s="15"/>
      <c r="L11" s="165">
        <v>4578000</v>
      </c>
      <c r="M11" s="15"/>
      <c r="N11" s="15"/>
      <c r="O11" s="15"/>
      <c r="P11" s="16" t="s">
        <v>100</v>
      </c>
      <c r="Q11" s="5"/>
      <c r="R11" s="5"/>
      <c r="S11" s="5"/>
      <c r="T11" s="59"/>
    </row>
    <row r="12" spans="1:20" ht="22.5" customHeight="1">
      <c r="A12" s="1"/>
      <c r="B12" s="2"/>
      <c r="C12" s="3"/>
      <c r="D12" s="10" t="s">
        <v>101</v>
      </c>
      <c r="E12" s="11" t="s">
        <v>102</v>
      </c>
      <c r="F12" s="12"/>
      <c r="G12" s="13" t="s">
        <v>92</v>
      </c>
      <c r="H12" s="14">
        <v>1000000</v>
      </c>
      <c r="I12" s="14"/>
      <c r="J12" s="15"/>
      <c r="K12" s="15"/>
      <c r="L12" s="170"/>
      <c r="M12" s="15"/>
      <c r="N12" s="15"/>
      <c r="O12" s="15"/>
      <c r="P12" s="16" t="s">
        <v>100</v>
      </c>
      <c r="Q12" s="5"/>
      <c r="R12" s="5"/>
      <c r="S12" s="5"/>
      <c r="T12" s="59"/>
    </row>
    <row r="13" spans="1:20" ht="22.5" customHeight="1">
      <c r="A13" s="1"/>
      <c r="B13" s="2"/>
      <c r="C13" s="3"/>
      <c r="D13" s="10" t="s">
        <v>112</v>
      </c>
      <c r="E13" s="11"/>
      <c r="F13" s="12"/>
      <c r="G13" s="13" t="s">
        <v>92</v>
      </c>
      <c r="H13" s="14">
        <v>1000000</v>
      </c>
      <c r="I13" s="14"/>
      <c r="J13" s="15"/>
      <c r="K13" s="15"/>
      <c r="L13" s="170"/>
      <c r="M13" s="15"/>
      <c r="N13" s="15"/>
      <c r="O13" s="15"/>
      <c r="P13" s="16" t="s">
        <v>100</v>
      </c>
      <c r="Q13" s="5"/>
      <c r="R13" s="5"/>
      <c r="S13" s="5"/>
      <c r="T13" s="59"/>
    </row>
    <row r="14" spans="1:20" ht="22.5" customHeight="1">
      <c r="A14" s="1"/>
      <c r="B14" s="2"/>
      <c r="C14" s="3"/>
      <c r="D14" s="10" t="s">
        <v>113</v>
      </c>
      <c r="E14" s="11"/>
      <c r="F14" s="12"/>
      <c r="G14" s="13" t="s">
        <v>92</v>
      </c>
      <c r="H14" s="14">
        <v>900000</v>
      </c>
      <c r="I14" s="14"/>
      <c r="J14" s="15"/>
      <c r="K14" s="15"/>
      <c r="L14" s="166"/>
      <c r="M14" s="15"/>
      <c r="N14" s="15"/>
      <c r="O14" s="15"/>
      <c r="P14" s="16" t="s">
        <v>100</v>
      </c>
      <c r="Q14" s="5"/>
      <c r="R14" s="5"/>
      <c r="S14" s="5"/>
      <c r="T14" s="59"/>
    </row>
    <row r="15" spans="1:20" ht="22.5" customHeight="1">
      <c r="A15" s="1"/>
      <c r="B15" s="2"/>
      <c r="C15" s="3"/>
      <c r="D15" s="10" t="s">
        <v>103</v>
      </c>
      <c r="E15" s="11"/>
      <c r="F15" s="12"/>
      <c r="G15" s="13" t="s">
        <v>92</v>
      </c>
      <c r="H15" s="14">
        <v>500000</v>
      </c>
      <c r="I15" s="14"/>
      <c r="J15" s="15"/>
      <c r="K15" s="15"/>
      <c r="L15" s="165">
        <v>4221500</v>
      </c>
      <c r="M15" s="15"/>
      <c r="N15" s="15"/>
      <c r="O15" s="15"/>
      <c r="P15" s="16" t="s">
        <v>104</v>
      </c>
      <c r="Q15" s="5"/>
      <c r="R15" s="5"/>
      <c r="S15" s="5"/>
      <c r="T15" s="59"/>
    </row>
    <row r="16" spans="1:20" ht="22.5" customHeight="1">
      <c r="A16" s="1"/>
      <c r="B16" s="2"/>
      <c r="C16" s="3"/>
      <c r="D16" s="10" t="s">
        <v>105</v>
      </c>
      <c r="E16" s="11"/>
      <c r="F16" s="12"/>
      <c r="G16" s="13" t="s">
        <v>92</v>
      </c>
      <c r="H16" s="14">
        <v>1000000</v>
      </c>
      <c r="I16" s="14"/>
      <c r="J16" s="15"/>
      <c r="K16" s="15"/>
      <c r="L16" s="170"/>
      <c r="M16" s="15"/>
      <c r="N16" s="15"/>
      <c r="O16" s="15"/>
      <c r="P16" s="16" t="s">
        <v>104</v>
      </c>
      <c r="Q16" s="5"/>
      <c r="R16" s="5"/>
      <c r="S16" s="5"/>
      <c r="T16" s="59"/>
    </row>
    <row r="17" spans="1:20" ht="22.5" customHeight="1">
      <c r="A17" s="1"/>
      <c r="B17" s="2"/>
      <c r="C17" s="3"/>
      <c r="D17" s="10" t="s">
        <v>106</v>
      </c>
      <c r="E17" s="11"/>
      <c r="F17" s="12"/>
      <c r="G17" s="13" t="s">
        <v>92</v>
      </c>
      <c r="H17" s="14">
        <v>3000000</v>
      </c>
      <c r="I17" s="14"/>
      <c r="J17" s="15"/>
      <c r="K17" s="15"/>
      <c r="L17" s="166"/>
      <c r="M17" s="15"/>
      <c r="N17" s="15"/>
      <c r="O17" s="15"/>
      <c r="P17" s="16" t="s">
        <v>104</v>
      </c>
      <c r="Q17" s="5"/>
      <c r="R17" s="5"/>
      <c r="S17" s="5"/>
      <c r="T17" s="59"/>
    </row>
    <row r="18" spans="1:20" ht="22.5" customHeight="1">
      <c r="A18" s="1"/>
      <c r="B18" s="2"/>
      <c r="C18" s="3"/>
      <c r="D18" s="10" t="s">
        <v>107</v>
      </c>
      <c r="E18" s="11"/>
      <c r="F18" s="12"/>
      <c r="G18" s="13" t="s">
        <v>92</v>
      </c>
      <c r="H18" s="14">
        <v>900000</v>
      </c>
      <c r="I18" s="14"/>
      <c r="J18" s="15"/>
      <c r="K18" s="15"/>
      <c r="L18" s="165">
        <v>5662125</v>
      </c>
      <c r="M18" s="15"/>
      <c r="N18" s="15"/>
      <c r="O18" s="15"/>
      <c r="P18" s="16" t="s">
        <v>108</v>
      </c>
      <c r="Q18" s="5"/>
      <c r="R18" s="5"/>
      <c r="S18" s="5"/>
      <c r="T18" s="59"/>
    </row>
    <row r="19" spans="1:20" ht="22.5" customHeight="1">
      <c r="A19" s="1"/>
      <c r="B19" s="2"/>
      <c r="C19" s="3"/>
      <c r="D19" s="10" t="s">
        <v>109</v>
      </c>
      <c r="E19" s="11" t="s">
        <v>102</v>
      </c>
      <c r="F19" s="12"/>
      <c r="G19" s="13" t="s">
        <v>92</v>
      </c>
      <c r="H19" s="14">
        <v>900000</v>
      </c>
      <c r="I19" s="14"/>
      <c r="J19" s="15"/>
      <c r="K19" s="15"/>
      <c r="L19" s="170"/>
      <c r="M19" s="15"/>
      <c r="N19" s="15"/>
      <c r="O19" s="15"/>
      <c r="P19" s="16" t="s">
        <v>108</v>
      </c>
      <c r="Q19" s="5"/>
      <c r="R19" s="5"/>
      <c r="S19" s="5"/>
      <c r="T19" s="59"/>
    </row>
    <row r="20" spans="1:20" ht="22.5" customHeight="1">
      <c r="A20" s="1"/>
      <c r="B20" s="2"/>
      <c r="C20" s="3"/>
      <c r="D20" s="10" t="s">
        <v>110</v>
      </c>
      <c r="E20" s="11" t="s">
        <v>102</v>
      </c>
      <c r="F20" s="12"/>
      <c r="G20" s="13" t="s">
        <v>92</v>
      </c>
      <c r="H20" s="14">
        <v>1800000</v>
      </c>
      <c r="I20" s="14"/>
      <c r="J20" s="15"/>
      <c r="K20" s="15"/>
      <c r="L20" s="170"/>
      <c r="M20" s="15"/>
      <c r="N20" s="15"/>
      <c r="O20" s="15"/>
      <c r="P20" s="16" t="s">
        <v>108</v>
      </c>
      <c r="Q20" s="5"/>
      <c r="R20" s="5"/>
      <c r="S20" s="5"/>
      <c r="T20" s="59"/>
    </row>
    <row r="21" spans="1:20" ht="22.5" customHeight="1">
      <c r="A21" s="1"/>
      <c r="B21" s="2"/>
      <c r="C21" s="3"/>
      <c r="D21" s="10" t="s">
        <v>114</v>
      </c>
      <c r="E21" s="11"/>
      <c r="F21" s="12"/>
      <c r="G21" s="13" t="s">
        <v>92</v>
      </c>
      <c r="H21" s="14">
        <v>2500000</v>
      </c>
      <c r="I21" s="14"/>
      <c r="J21" s="15"/>
      <c r="K21" s="15"/>
      <c r="L21" s="166"/>
      <c r="M21" s="15"/>
      <c r="N21" s="15"/>
      <c r="O21" s="15"/>
      <c r="P21" s="16" t="s">
        <v>108</v>
      </c>
      <c r="Q21" s="5"/>
      <c r="R21" s="5"/>
      <c r="S21" s="5"/>
      <c r="T21" s="59"/>
    </row>
    <row r="22" spans="1:20" ht="22.5" customHeight="1">
      <c r="A22" s="1"/>
      <c r="B22" s="2"/>
      <c r="C22" s="3"/>
      <c r="D22" s="10" t="s">
        <v>115</v>
      </c>
      <c r="E22" s="11"/>
      <c r="F22" s="12"/>
      <c r="G22" s="13" t="s">
        <v>92</v>
      </c>
      <c r="H22" s="14">
        <v>1500000</v>
      </c>
      <c r="I22" s="14"/>
      <c r="J22" s="15"/>
      <c r="K22" s="15"/>
      <c r="L22" s="97">
        <v>1471680</v>
      </c>
      <c r="M22" s="15"/>
      <c r="N22" s="15"/>
      <c r="O22" s="15"/>
      <c r="P22" s="16" t="s">
        <v>116</v>
      </c>
      <c r="Q22" s="5"/>
      <c r="R22" s="5"/>
      <c r="S22" s="5"/>
      <c r="T22" s="59"/>
    </row>
    <row r="23" spans="1:20" ht="22.5" customHeight="1">
      <c r="A23" s="9"/>
      <c r="B23" s="2"/>
      <c r="C23" s="3"/>
      <c r="D23" s="25"/>
      <c r="E23" s="4"/>
      <c r="F23" s="5"/>
      <c r="G23" s="6"/>
      <c r="H23" s="3"/>
      <c r="I23" s="5"/>
      <c r="J23" s="9"/>
      <c r="K23" s="9"/>
      <c r="L23" s="98"/>
      <c r="M23" s="9"/>
      <c r="N23" s="9"/>
      <c r="O23" s="9"/>
      <c r="P23" s="5"/>
      <c r="Q23" s="5"/>
      <c r="R23" s="5"/>
      <c r="S23" s="5"/>
      <c r="T23" s="59"/>
    </row>
    <row r="24" spans="1:20" ht="22.5">
      <c r="A24" s="26" t="s">
        <v>117</v>
      </c>
      <c r="B24" s="26">
        <f>SUM(B2:B23)</f>
        <v>34387000</v>
      </c>
      <c r="C24" s="26">
        <f>SUM(C2:C23)</f>
        <v>32668000</v>
      </c>
      <c r="D24" s="26"/>
      <c r="E24" s="27"/>
      <c r="F24" s="28"/>
      <c r="G24" s="29"/>
      <c r="H24" s="30">
        <f>SUM(H3:H23)</f>
        <v>38700000</v>
      </c>
      <c r="I24" s="30">
        <f>SUM(I2:I23)</f>
        <v>9063348</v>
      </c>
      <c r="J24" s="26">
        <f>SUM(J2:J23)</f>
        <v>6536880</v>
      </c>
      <c r="K24" s="31"/>
      <c r="L24" s="99">
        <f>L5+L7+L10+L11+L15+L18+L22</f>
        <v>23763785</v>
      </c>
      <c r="M24" s="26"/>
      <c r="N24" s="26"/>
      <c r="O24" s="26"/>
      <c r="P24" s="26"/>
      <c r="Q24" s="26"/>
      <c r="R24" s="26"/>
      <c r="S24" s="26" t="s">
        <v>118</v>
      </c>
      <c r="T24" s="60" t="s">
        <v>118</v>
      </c>
    </row>
    <row r="25" ht="13.5">
      <c r="L25" s="95">
        <f>J3+J4+L24</f>
        <v>30300665</v>
      </c>
    </row>
    <row r="28" spans="2:16" s="64" customFormat="1" ht="17.25">
      <c r="B28" s="62" t="s">
        <v>139</v>
      </c>
      <c r="C28" s="91"/>
      <c r="D28" s="62"/>
      <c r="E28" s="91"/>
      <c r="F28" s="63"/>
      <c r="G28" s="63"/>
      <c r="H28"/>
      <c r="I28"/>
      <c r="J28"/>
      <c r="K28"/>
      <c r="L28"/>
      <c r="M28"/>
      <c r="N28"/>
      <c r="O28"/>
      <c r="P28"/>
    </row>
    <row r="29" spans="3:20" ht="18" thickBot="1">
      <c r="C29" s="92"/>
      <c r="D29"/>
      <c r="E29" s="92"/>
      <c r="F29" s="63"/>
      <c r="G29" s="63"/>
      <c r="Q29" t="s">
        <v>233</v>
      </c>
      <c r="T29"/>
    </row>
    <row r="30" spans="2:21" ht="14.25" thickBot="1">
      <c r="B30" s="65" t="s">
        <v>140</v>
      </c>
      <c r="C30" s="93" t="s">
        <v>141</v>
      </c>
      <c r="D30" s="66" t="s">
        <v>142</v>
      </c>
      <c r="E30" s="94" t="s">
        <v>143</v>
      </c>
      <c r="F30" s="67" t="s">
        <v>144</v>
      </c>
      <c r="G30" s="67" t="s">
        <v>145</v>
      </c>
      <c r="H30" s="67" t="s">
        <v>146</v>
      </c>
      <c r="I30" s="67" t="s">
        <v>147</v>
      </c>
      <c r="J30" s="66" t="s">
        <v>148</v>
      </c>
      <c r="K30" s="67" t="s">
        <v>149</v>
      </c>
      <c r="L30" s="67" t="s">
        <v>150</v>
      </c>
      <c r="M30" s="68" t="s">
        <v>151</v>
      </c>
      <c r="N30" s="66" t="s">
        <v>152</v>
      </c>
      <c r="O30" s="69" t="s">
        <v>153</v>
      </c>
      <c r="P30" s="66" t="s">
        <v>154</v>
      </c>
      <c r="Q30" s="70" t="s">
        <v>155</v>
      </c>
      <c r="R30" s="137" t="s">
        <v>240</v>
      </c>
      <c r="S30" s="142" t="s">
        <v>241</v>
      </c>
      <c r="T30" s="151" t="s">
        <v>242</v>
      </c>
      <c r="U30" s="142" t="s">
        <v>264</v>
      </c>
    </row>
    <row r="31" spans="2:21" ht="18.75" customHeight="1">
      <c r="B31" s="72">
        <v>4000000</v>
      </c>
      <c r="C31" s="84" t="s">
        <v>163</v>
      </c>
      <c r="D31" s="73"/>
      <c r="E31" s="84"/>
      <c r="F31" s="73"/>
      <c r="G31" s="73"/>
      <c r="H31" s="73"/>
      <c r="I31" s="73"/>
      <c r="J31" s="73"/>
      <c r="K31" s="73"/>
      <c r="L31" s="73"/>
      <c r="M31" s="74"/>
      <c r="N31" s="73"/>
      <c r="O31" s="74"/>
      <c r="P31" s="73"/>
      <c r="Q31" s="75"/>
      <c r="R31" s="137"/>
      <c r="S31" s="148">
        <f>B31-R33</f>
        <v>59350</v>
      </c>
      <c r="T31" s="142"/>
      <c r="U31" s="142"/>
    </row>
    <row r="32" spans="2:21" ht="51.75" customHeight="1">
      <c r="B32" s="76"/>
      <c r="C32" s="78" t="s">
        <v>164</v>
      </c>
      <c r="D32" s="77" t="s">
        <v>156</v>
      </c>
      <c r="E32" s="106" t="s">
        <v>277</v>
      </c>
      <c r="F32" s="110" t="s">
        <v>234</v>
      </c>
      <c r="G32" s="77">
        <v>968326</v>
      </c>
      <c r="H32" s="77">
        <v>948150</v>
      </c>
      <c r="I32" s="77">
        <v>948150</v>
      </c>
      <c r="J32" s="78" t="s">
        <v>166</v>
      </c>
      <c r="K32" s="78" t="s">
        <v>212</v>
      </c>
      <c r="L32" s="77" t="s">
        <v>75</v>
      </c>
      <c r="M32" s="102">
        <f>ROUND(H32/G32,2)</f>
        <v>0.98</v>
      </c>
      <c r="N32" s="77" t="s">
        <v>168</v>
      </c>
      <c r="O32" s="77" t="s">
        <v>75</v>
      </c>
      <c r="P32" s="77" t="s">
        <v>169</v>
      </c>
      <c r="Q32" s="79" t="s">
        <v>167</v>
      </c>
      <c r="R32" s="138"/>
      <c r="S32" s="143"/>
      <c r="T32" s="153"/>
      <c r="U32" s="143"/>
    </row>
    <row r="33" spans="2:21" ht="92.25" customHeight="1" thickBot="1">
      <c r="B33" s="111"/>
      <c r="C33" s="112" t="s">
        <v>165</v>
      </c>
      <c r="D33" s="113" t="s">
        <v>156</v>
      </c>
      <c r="E33" s="114" t="s">
        <v>189</v>
      </c>
      <c r="F33" s="114" t="s">
        <v>278</v>
      </c>
      <c r="G33" s="113">
        <v>2997699</v>
      </c>
      <c r="H33" s="113">
        <v>2992500</v>
      </c>
      <c r="I33" s="113">
        <v>2992500</v>
      </c>
      <c r="J33" s="112" t="s">
        <v>209</v>
      </c>
      <c r="K33" s="112" t="s">
        <v>213</v>
      </c>
      <c r="L33" s="113" t="s">
        <v>75</v>
      </c>
      <c r="M33" s="115">
        <f>ROUND(H33/G33,2)</f>
        <v>1</v>
      </c>
      <c r="N33" s="113" t="s">
        <v>168</v>
      </c>
      <c r="O33" s="113" t="s">
        <v>75</v>
      </c>
      <c r="P33" s="113" t="s">
        <v>229</v>
      </c>
      <c r="Q33" s="116" t="s">
        <v>228</v>
      </c>
      <c r="R33" s="140">
        <f>I32+I33</f>
        <v>3940650</v>
      </c>
      <c r="S33" s="147"/>
      <c r="T33" s="153"/>
      <c r="U33" s="155">
        <f>L5-R33</f>
        <v>0</v>
      </c>
    </row>
    <row r="34" spans="2:21" ht="18.75" customHeight="1">
      <c r="B34" s="72">
        <v>2300000</v>
      </c>
      <c r="C34" s="84" t="s">
        <v>157</v>
      </c>
      <c r="D34" s="73"/>
      <c r="E34" s="107"/>
      <c r="F34" s="107"/>
      <c r="G34" s="73"/>
      <c r="H34" s="73"/>
      <c r="I34" s="73"/>
      <c r="J34" s="84"/>
      <c r="K34" s="84"/>
      <c r="L34" s="73"/>
      <c r="M34" s="104"/>
      <c r="N34" s="73"/>
      <c r="O34" s="73"/>
      <c r="P34" s="73"/>
      <c r="Q34" s="85"/>
      <c r="R34" s="138"/>
      <c r="S34" s="148">
        <f>B34-R38</f>
        <v>162000</v>
      </c>
      <c r="T34" s="153"/>
      <c r="U34" s="143"/>
    </row>
    <row r="35" spans="2:21" ht="29.25" customHeight="1">
      <c r="B35" s="117"/>
      <c r="C35" s="118" t="s">
        <v>170</v>
      </c>
      <c r="D35" s="119" t="s">
        <v>156</v>
      </c>
      <c r="E35" s="120" t="s">
        <v>281</v>
      </c>
      <c r="F35" s="120" t="s">
        <v>280</v>
      </c>
      <c r="G35" s="119">
        <v>410000</v>
      </c>
      <c r="H35" s="119">
        <v>410000</v>
      </c>
      <c r="I35" s="119">
        <v>410000</v>
      </c>
      <c r="J35" s="121" t="s">
        <v>166</v>
      </c>
      <c r="K35" s="118" t="s">
        <v>214</v>
      </c>
      <c r="L35" s="119">
        <v>3</v>
      </c>
      <c r="M35" s="122">
        <f>ROUND(H35/G35,2)</f>
        <v>1</v>
      </c>
      <c r="N35" s="123" t="s">
        <v>168</v>
      </c>
      <c r="O35" s="119" t="s">
        <v>75</v>
      </c>
      <c r="P35" s="119" t="s">
        <v>75</v>
      </c>
      <c r="Q35" s="124" t="s">
        <v>75</v>
      </c>
      <c r="R35" s="138"/>
      <c r="S35" s="143"/>
      <c r="T35" s="153"/>
      <c r="U35" s="143"/>
    </row>
    <row r="36" spans="2:21" ht="42.75" customHeight="1">
      <c r="B36" s="76"/>
      <c r="C36" s="78" t="s">
        <v>171</v>
      </c>
      <c r="D36" s="77" t="s">
        <v>156</v>
      </c>
      <c r="E36" s="106" t="s">
        <v>192</v>
      </c>
      <c r="F36" s="106" t="s">
        <v>235</v>
      </c>
      <c r="G36" s="77">
        <v>800000</v>
      </c>
      <c r="H36" s="77">
        <v>800000</v>
      </c>
      <c r="I36" s="77">
        <v>800000</v>
      </c>
      <c r="J36" s="78" t="s">
        <v>166</v>
      </c>
      <c r="K36" s="78" t="s">
        <v>215</v>
      </c>
      <c r="L36" s="77">
        <v>3</v>
      </c>
      <c r="M36" s="102">
        <f>ROUND(H36/G36,2)</f>
        <v>1</v>
      </c>
      <c r="N36" s="77" t="s">
        <v>168</v>
      </c>
      <c r="O36" s="77" t="s">
        <v>75</v>
      </c>
      <c r="P36" s="77" t="s">
        <v>75</v>
      </c>
      <c r="Q36" s="79" t="s">
        <v>75</v>
      </c>
      <c r="R36" s="138"/>
      <c r="S36" s="143"/>
      <c r="T36" s="153"/>
      <c r="U36" s="143"/>
    </row>
    <row r="37" spans="2:21" ht="62.25" customHeight="1">
      <c r="B37" s="125"/>
      <c r="C37" s="126" t="s">
        <v>190</v>
      </c>
      <c r="D37" s="127" t="s">
        <v>156</v>
      </c>
      <c r="E37" s="128" t="s">
        <v>193</v>
      </c>
      <c r="F37" s="128" t="s">
        <v>282</v>
      </c>
      <c r="G37" s="127">
        <v>786000</v>
      </c>
      <c r="H37" s="127">
        <v>578000</v>
      </c>
      <c r="I37" s="127">
        <v>578000</v>
      </c>
      <c r="J37" s="126" t="s">
        <v>166</v>
      </c>
      <c r="K37" s="126" t="s">
        <v>216</v>
      </c>
      <c r="L37" s="127">
        <v>3</v>
      </c>
      <c r="M37" s="129">
        <f>ROUND(H37/G37,2)</f>
        <v>0.74</v>
      </c>
      <c r="N37" s="127" t="s">
        <v>168</v>
      </c>
      <c r="O37" s="127" t="s">
        <v>75</v>
      </c>
      <c r="P37" s="127" t="s">
        <v>75</v>
      </c>
      <c r="Q37" s="130" t="s">
        <v>75</v>
      </c>
      <c r="R37" s="138"/>
      <c r="S37" s="143"/>
      <c r="T37" s="153"/>
      <c r="U37" s="143"/>
    </row>
    <row r="38" spans="2:21" ht="57" customHeight="1" thickBot="1">
      <c r="B38" s="80"/>
      <c r="C38" s="82" t="s">
        <v>191</v>
      </c>
      <c r="D38" s="81" t="s">
        <v>156</v>
      </c>
      <c r="E38" s="109" t="s">
        <v>285</v>
      </c>
      <c r="F38" s="109" t="s">
        <v>284</v>
      </c>
      <c r="G38" s="81">
        <v>350000</v>
      </c>
      <c r="H38" s="81">
        <v>350000</v>
      </c>
      <c r="I38" s="81">
        <v>350000</v>
      </c>
      <c r="J38" s="78" t="s">
        <v>166</v>
      </c>
      <c r="K38" s="82" t="s">
        <v>217</v>
      </c>
      <c r="L38" s="81">
        <v>1</v>
      </c>
      <c r="M38" s="103">
        <f>ROUND(H38/G38,2)</f>
        <v>1</v>
      </c>
      <c r="N38" s="77" t="s">
        <v>168</v>
      </c>
      <c r="O38" s="81" t="s">
        <v>75</v>
      </c>
      <c r="P38" s="81" t="s">
        <v>75</v>
      </c>
      <c r="Q38" s="83" t="s">
        <v>75</v>
      </c>
      <c r="R38" s="76">
        <f>I38+I35+I36+I37</f>
        <v>2138000</v>
      </c>
      <c r="S38" s="143"/>
      <c r="T38" s="153"/>
      <c r="U38" s="154">
        <f>L7-R38</f>
        <v>-1670</v>
      </c>
    </row>
    <row r="39" spans="2:21" ht="18.75" customHeight="1">
      <c r="B39" s="72">
        <v>2000000</v>
      </c>
      <c r="C39" s="84" t="s">
        <v>158</v>
      </c>
      <c r="D39" s="73"/>
      <c r="E39" s="107"/>
      <c r="F39" s="107"/>
      <c r="G39" s="73"/>
      <c r="H39" s="73"/>
      <c r="I39" s="73"/>
      <c r="J39" s="84"/>
      <c r="K39" s="84"/>
      <c r="L39" s="73"/>
      <c r="M39" s="104"/>
      <c r="N39" s="73"/>
      <c r="O39" s="73"/>
      <c r="P39" s="73"/>
      <c r="Q39" s="85"/>
      <c r="R39" s="137"/>
      <c r="S39" s="148">
        <f>B39-R40</f>
        <v>246500</v>
      </c>
      <c r="T39" s="153"/>
      <c r="U39" s="142"/>
    </row>
    <row r="40" spans="2:21" s="90" customFormat="1" ht="74.25" customHeight="1" thickBot="1">
      <c r="B40" s="86"/>
      <c r="C40" s="88" t="s">
        <v>195</v>
      </c>
      <c r="D40" s="87" t="s">
        <v>156</v>
      </c>
      <c r="E40" s="108" t="s">
        <v>194</v>
      </c>
      <c r="F40" s="149" t="s">
        <v>253</v>
      </c>
      <c r="G40" s="87">
        <v>2011902</v>
      </c>
      <c r="H40" s="87">
        <v>1753500</v>
      </c>
      <c r="I40" s="87">
        <v>1753500</v>
      </c>
      <c r="J40" s="88" t="s">
        <v>210</v>
      </c>
      <c r="K40" s="101" t="s">
        <v>218</v>
      </c>
      <c r="L40" s="87">
        <v>4</v>
      </c>
      <c r="M40" s="105">
        <f>ROUND(H40/G40,2)</f>
        <v>0.87</v>
      </c>
      <c r="N40" s="77" t="s">
        <v>168</v>
      </c>
      <c r="O40" s="87" t="s">
        <v>75</v>
      </c>
      <c r="P40" s="87" t="s">
        <v>75</v>
      </c>
      <c r="Q40" s="89" t="s">
        <v>75</v>
      </c>
      <c r="R40" s="141">
        <f>I40</f>
        <v>1753500</v>
      </c>
      <c r="S40" s="146"/>
      <c r="T40" s="144"/>
      <c r="U40" s="156">
        <f>L10-R40</f>
        <v>0</v>
      </c>
    </row>
    <row r="41" spans="2:21" ht="18.75" customHeight="1">
      <c r="B41" s="72">
        <v>4900000</v>
      </c>
      <c r="C41" s="84" t="s">
        <v>159</v>
      </c>
      <c r="D41" s="73"/>
      <c r="E41" s="107"/>
      <c r="F41" s="107"/>
      <c r="G41" s="73"/>
      <c r="H41" s="73"/>
      <c r="I41" s="73"/>
      <c r="J41" s="84"/>
      <c r="K41" s="84"/>
      <c r="L41" s="73"/>
      <c r="M41" s="104"/>
      <c r="N41" s="73"/>
      <c r="O41" s="73"/>
      <c r="P41" s="73"/>
      <c r="Q41" s="85"/>
      <c r="R41" s="138"/>
      <c r="S41" s="148">
        <f>B41-R45</f>
        <v>322000</v>
      </c>
      <c r="T41" s="153"/>
      <c r="U41" s="143"/>
    </row>
    <row r="42" spans="2:21" ht="53.25" customHeight="1">
      <c r="B42" s="76"/>
      <c r="C42" s="78" t="s">
        <v>172</v>
      </c>
      <c r="D42" s="77" t="s">
        <v>156</v>
      </c>
      <c r="E42" s="106" t="s">
        <v>196</v>
      </c>
      <c r="F42" s="106" t="s">
        <v>286</v>
      </c>
      <c r="G42" s="77">
        <v>1998486</v>
      </c>
      <c r="H42" s="77">
        <v>1921500</v>
      </c>
      <c r="I42" s="77">
        <v>1921500</v>
      </c>
      <c r="J42" s="78" t="s">
        <v>210</v>
      </c>
      <c r="K42" s="78" t="s">
        <v>238</v>
      </c>
      <c r="L42" s="77">
        <v>8</v>
      </c>
      <c r="M42" s="102">
        <f>ROUND(H42/G42,2)</f>
        <v>0.96</v>
      </c>
      <c r="N42" s="77" t="s">
        <v>230</v>
      </c>
      <c r="O42" s="77">
        <v>67200</v>
      </c>
      <c r="P42" s="78" t="s">
        <v>231</v>
      </c>
      <c r="Q42" s="79" t="s">
        <v>232</v>
      </c>
      <c r="R42" s="138"/>
      <c r="S42" s="143"/>
      <c r="T42" s="153"/>
      <c r="U42" s="143"/>
    </row>
    <row r="43" spans="2:21" ht="72" customHeight="1">
      <c r="B43" s="125"/>
      <c r="C43" s="126" t="s">
        <v>267</v>
      </c>
      <c r="D43" s="127" t="s">
        <v>156</v>
      </c>
      <c r="E43" s="128" t="s">
        <v>197</v>
      </c>
      <c r="F43" s="128" t="s">
        <v>287</v>
      </c>
      <c r="G43" s="127">
        <v>993743</v>
      </c>
      <c r="H43" s="127">
        <v>987000</v>
      </c>
      <c r="I43" s="127">
        <v>987000</v>
      </c>
      <c r="J43" s="126" t="s">
        <v>166</v>
      </c>
      <c r="K43" s="126" t="s">
        <v>239</v>
      </c>
      <c r="L43" s="127" t="s">
        <v>75</v>
      </c>
      <c r="M43" s="129">
        <f>ROUND(H43/G43,2)</f>
        <v>0.99</v>
      </c>
      <c r="N43" s="127" t="s">
        <v>168</v>
      </c>
      <c r="O43" s="127" t="s">
        <v>75</v>
      </c>
      <c r="P43" s="127" t="s">
        <v>75</v>
      </c>
      <c r="Q43" s="130" t="s">
        <v>75</v>
      </c>
      <c r="R43" s="138"/>
      <c r="S43" s="143"/>
      <c r="T43" s="153"/>
      <c r="U43" s="143"/>
    </row>
    <row r="44" spans="2:21" ht="51.75" customHeight="1">
      <c r="B44" s="125"/>
      <c r="C44" s="126" t="s">
        <v>179</v>
      </c>
      <c r="D44" s="127" t="s">
        <v>156</v>
      </c>
      <c r="E44" s="128" t="s">
        <v>198</v>
      </c>
      <c r="F44" s="128" t="s">
        <v>288</v>
      </c>
      <c r="G44" s="127">
        <v>999378</v>
      </c>
      <c r="H44" s="127">
        <v>987000</v>
      </c>
      <c r="I44" s="127">
        <v>987000</v>
      </c>
      <c r="J44" s="126" t="s">
        <v>166</v>
      </c>
      <c r="K44" s="126" t="s">
        <v>238</v>
      </c>
      <c r="L44" s="127" t="s">
        <v>75</v>
      </c>
      <c r="M44" s="129">
        <f>ROUND(H44/G44,2)</f>
        <v>0.99</v>
      </c>
      <c r="N44" s="127" t="s">
        <v>168</v>
      </c>
      <c r="O44" s="127" t="s">
        <v>75</v>
      </c>
      <c r="P44" s="127" t="s">
        <v>75</v>
      </c>
      <c r="Q44" s="130" t="s">
        <v>75</v>
      </c>
      <c r="R44" s="138"/>
      <c r="S44" s="143"/>
      <c r="T44" s="153"/>
      <c r="U44" s="143"/>
    </row>
    <row r="45" spans="2:21" ht="61.5" customHeight="1" thickBot="1">
      <c r="B45" s="80"/>
      <c r="C45" s="82" t="s">
        <v>267</v>
      </c>
      <c r="D45" s="81" t="s">
        <v>156</v>
      </c>
      <c r="E45" s="109" t="s">
        <v>199</v>
      </c>
      <c r="F45" s="109" t="s">
        <v>287</v>
      </c>
      <c r="G45" s="81">
        <v>705801</v>
      </c>
      <c r="H45" s="81">
        <v>682500</v>
      </c>
      <c r="I45" s="81">
        <v>682500</v>
      </c>
      <c r="J45" s="82" t="s">
        <v>211</v>
      </c>
      <c r="K45" s="82" t="s">
        <v>239</v>
      </c>
      <c r="L45" s="81" t="s">
        <v>75</v>
      </c>
      <c r="M45" s="103">
        <f>ROUND(H45/G45,2)</f>
        <v>0.97</v>
      </c>
      <c r="N45" s="77" t="s">
        <v>168</v>
      </c>
      <c r="O45" s="81" t="s">
        <v>75</v>
      </c>
      <c r="P45" s="81" t="s">
        <v>75</v>
      </c>
      <c r="Q45" s="83" t="s">
        <v>75</v>
      </c>
      <c r="R45" s="76">
        <f>I42+I43+I44+I45</f>
        <v>4578000</v>
      </c>
      <c r="S45" s="143"/>
      <c r="T45" s="153"/>
      <c r="U45" s="154">
        <f>L11-R45</f>
        <v>0</v>
      </c>
    </row>
    <row r="46" spans="2:21" ht="18.75" customHeight="1">
      <c r="B46" s="72">
        <v>4500000</v>
      </c>
      <c r="C46" s="84" t="s">
        <v>160</v>
      </c>
      <c r="D46" s="73"/>
      <c r="E46" s="107"/>
      <c r="F46" s="107"/>
      <c r="G46" s="73"/>
      <c r="H46" s="73"/>
      <c r="I46" s="73"/>
      <c r="J46" s="84"/>
      <c r="K46" s="84"/>
      <c r="L46" s="73"/>
      <c r="M46" s="104"/>
      <c r="N46" s="73"/>
      <c r="O46" s="73"/>
      <c r="P46" s="73"/>
      <c r="Q46" s="85"/>
      <c r="R46" s="137"/>
      <c r="S46" s="148">
        <f>B46-R50</f>
        <v>278500</v>
      </c>
      <c r="T46" s="153"/>
      <c r="U46" s="142"/>
    </row>
    <row r="47" spans="2:21" s="90" customFormat="1" ht="40.5" customHeight="1">
      <c r="B47" s="86"/>
      <c r="C47" s="88" t="s">
        <v>173</v>
      </c>
      <c r="D47" s="87" t="s">
        <v>156</v>
      </c>
      <c r="E47" s="108" t="s">
        <v>200</v>
      </c>
      <c r="F47" s="158" t="s">
        <v>289</v>
      </c>
      <c r="G47" s="87">
        <v>977008</v>
      </c>
      <c r="H47" s="87">
        <v>977000</v>
      </c>
      <c r="I47" s="87">
        <v>977000</v>
      </c>
      <c r="J47" s="88" t="s">
        <v>211</v>
      </c>
      <c r="K47" s="101" t="s">
        <v>219</v>
      </c>
      <c r="L47" s="87" t="s">
        <v>75</v>
      </c>
      <c r="M47" s="105">
        <f>ROUND(H47/G47,2)</f>
        <v>1</v>
      </c>
      <c r="N47" s="77" t="s">
        <v>168</v>
      </c>
      <c r="O47" s="87" t="s">
        <v>75</v>
      </c>
      <c r="P47" s="87" t="s">
        <v>75</v>
      </c>
      <c r="Q47" s="89" t="s">
        <v>75</v>
      </c>
      <c r="R47" s="139"/>
      <c r="S47" s="144"/>
      <c r="T47" s="144"/>
      <c r="U47" s="144"/>
    </row>
    <row r="48" spans="2:21" s="90" customFormat="1" ht="50.25" customHeight="1">
      <c r="B48" s="131"/>
      <c r="C48" s="132" t="s">
        <v>174</v>
      </c>
      <c r="D48" s="133" t="s">
        <v>156</v>
      </c>
      <c r="E48" s="134" t="s">
        <v>201</v>
      </c>
      <c r="F48" s="134" t="s">
        <v>290</v>
      </c>
      <c r="G48" s="133">
        <v>999067</v>
      </c>
      <c r="H48" s="133">
        <v>997500</v>
      </c>
      <c r="I48" s="133">
        <v>997500</v>
      </c>
      <c r="J48" s="132" t="s">
        <v>211</v>
      </c>
      <c r="K48" s="132" t="s">
        <v>220</v>
      </c>
      <c r="L48" s="133" t="s">
        <v>75</v>
      </c>
      <c r="M48" s="135">
        <f>ROUND(H48/G48,2)</f>
        <v>1</v>
      </c>
      <c r="N48" s="127" t="s">
        <v>168</v>
      </c>
      <c r="O48" s="133" t="s">
        <v>75</v>
      </c>
      <c r="P48" s="133" t="s">
        <v>75</v>
      </c>
      <c r="Q48" s="136" t="s">
        <v>75</v>
      </c>
      <c r="R48" s="139"/>
      <c r="S48" s="144"/>
      <c r="T48" s="144"/>
      <c r="U48" s="144"/>
    </row>
    <row r="49" spans="2:21" s="90" customFormat="1" ht="56.25" customHeight="1">
      <c r="B49" s="86"/>
      <c r="C49" s="159" t="s">
        <v>175</v>
      </c>
      <c r="D49" s="87" t="s">
        <v>156</v>
      </c>
      <c r="E49" s="108" t="s">
        <v>202</v>
      </c>
      <c r="F49" s="163" t="s">
        <v>291</v>
      </c>
      <c r="G49" s="87">
        <v>2993060</v>
      </c>
      <c r="H49" s="87">
        <v>1260000</v>
      </c>
      <c r="I49" s="87">
        <v>1260000</v>
      </c>
      <c r="J49" s="88" t="s">
        <v>210</v>
      </c>
      <c r="K49" s="101" t="s">
        <v>221</v>
      </c>
      <c r="L49" s="87">
        <v>3</v>
      </c>
      <c r="M49" s="105">
        <f>ROUND(H49/G49,2)</f>
        <v>0.42</v>
      </c>
      <c r="N49" s="77" t="s">
        <v>168</v>
      </c>
      <c r="O49" s="87" t="s">
        <v>75</v>
      </c>
      <c r="P49" s="87" t="s">
        <v>75</v>
      </c>
      <c r="Q49" s="89" t="s">
        <v>75</v>
      </c>
      <c r="R49" s="139"/>
      <c r="S49" s="144"/>
      <c r="T49" s="144"/>
      <c r="U49" s="144"/>
    </row>
    <row r="50" spans="2:21" ht="63.75" customHeight="1" thickBot="1">
      <c r="B50" s="76"/>
      <c r="C50" s="160"/>
      <c r="D50" s="77" t="s">
        <v>156</v>
      </c>
      <c r="E50" s="106" t="s">
        <v>203</v>
      </c>
      <c r="F50" s="164"/>
      <c r="G50" s="77">
        <v>994321</v>
      </c>
      <c r="H50" s="77">
        <v>987000</v>
      </c>
      <c r="I50" s="77">
        <v>987000</v>
      </c>
      <c r="J50" s="78" t="s">
        <v>211</v>
      </c>
      <c r="K50" s="78" t="s">
        <v>221</v>
      </c>
      <c r="L50" s="77" t="s">
        <v>75</v>
      </c>
      <c r="M50" s="102">
        <f>ROUND(H50/G50,2)</f>
        <v>0.99</v>
      </c>
      <c r="N50" s="77" t="s">
        <v>168</v>
      </c>
      <c r="O50" s="77" t="s">
        <v>75</v>
      </c>
      <c r="P50" s="77" t="s">
        <v>75</v>
      </c>
      <c r="Q50" s="79" t="s">
        <v>75</v>
      </c>
      <c r="R50" s="140">
        <f>I47+I48+I49+I50</f>
        <v>4221500</v>
      </c>
      <c r="S50" s="145"/>
      <c r="T50" s="153"/>
      <c r="U50" s="155">
        <f>L15-R50</f>
        <v>0</v>
      </c>
    </row>
    <row r="51" spans="2:21" ht="18.75" customHeight="1">
      <c r="B51" s="72">
        <v>6100000</v>
      </c>
      <c r="C51" s="84" t="s">
        <v>161</v>
      </c>
      <c r="D51" s="73"/>
      <c r="E51" s="107"/>
      <c r="F51" s="107"/>
      <c r="G51" s="73"/>
      <c r="H51" s="73"/>
      <c r="I51" s="73"/>
      <c r="J51" s="84"/>
      <c r="K51" s="84"/>
      <c r="L51" s="73"/>
      <c r="M51" s="104"/>
      <c r="N51" s="73"/>
      <c r="O51" s="73"/>
      <c r="P51" s="73"/>
      <c r="Q51" s="85"/>
      <c r="R51" s="138"/>
      <c r="S51" s="148">
        <f>B51-R55</f>
        <v>437875</v>
      </c>
      <c r="T51" s="153"/>
      <c r="U51" s="143"/>
    </row>
    <row r="52" spans="2:21" s="90" customFormat="1" ht="56.25" customHeight="1">
      <c r="B52" s="86"/>
      <c r="C52" s="88" t="s">
        <v>176</v>
      </c>
      <c r="D52" s="87" t="s">
        <v>156</v>
      </c>
      <c r="E52" s="108" t="s">
        <v>204</v>
      </c>
      <c r="F52" s="158" t="s">
        <v>292</v>
      </c>
      <c r="G52" s="87">
        <v>990565</v>
      </c>
      <c r="H52" s="87">
        <v>966000</v>
      </c>
      <c r="I52" s="87">
        <v>966000</v>
      </c>
      <c r="J52" s="88" t="s">
        <v>211</v>
      </c>
      <c r="K52" s="101" t="s">
        <v>222</v>
      </c>
      <c r="L52" s="87">
        <v>3</v>
      </c>
      <c r="M52" s="105">
        <f>ROUND(H52/G52,2)</f>
        <v>0.98</v>
      </c>
      <c r="N52" s="77" t="s">
        <v>168</v>
      </c>
      <c r="O52" s="87" t="s">
        <v>75</v>
      </c>
      <c r="P52" s="87" t="s">
        <v>75</v>
      </c>
      <c r="Q52" s="89" t="s">
        <v>75</v>
      </c>
      <c r="R52" s="139"/>
      <c r="S52" s="144"/>
      <c r="T52" s="144"/>
      <c r="U52" s="144"/>
    </row>
    <row r="53" spans="2:21" s="90" customFormat="1" ht="75.75" customHeight="1">
      <c r="B53" s="131"/>
      <c r="C53" s="132" t="s">
        <v>177</v>
      </c>
      <c r="D53" s="133" t="s">
        <v>156</v>
      </c>
      <c r="E53" s="134" t="s">
        <v>205</v>
      </c>
      <c r="F53" s="134" t="s">
        <v>294</v>
      </c>
      <c r="G53" s="133">
        <v>897879</v>
      </c>
      <c r="H53" s="133">
        <v>895125</v>
      </c>
      <c r="I53" s="133">
        <v>895125</v>
      </c>
      <c r="J53" s="132" t="s">
        <v>211</v>
      </c>
      <c r="K53" s="132" t="s">
        <v>223</v>
      </c>
      <c r="L53" s="133">
        <v>3</v>
      </c>
      <c r="M53" s="135">
        <f>ROUND(H53/G53,2)</f>
        <v>1</v>
      </c>
      <c r="N53" s="127" t="s">
        <v>168</v>
      </c>
      <c r="O53" s="133" t="s">
        <v>75</v>
      </c>
      <c r="P53" s="133" t="s">
        <v>75</v>
      </c>
      <c r="Q53" s="136" t="s">
        <v>75</v>
      </c>
      <c r="R53" s="139"/>
      <c r="S53" s="144"/>
      <c r="T53" s="144"/>
      <c r="U53" s="144"/>
    </row>
    <row r="54" spans="2:21" ht="55.5" customHeight="1">
      <c r="B54" s="125"/>
      <c r="C54" s="126" t="s">
        <v>178</v>
      </c>
      <c r="D54" s="127" t="s">
        <v>156</v>
      </c>
      <c r="E54" s="128" t="s">
        <v>206</v>
      </c>
      <c r="F54" s="128" t="s">
        <v>236</v>
      </c>
      <c r="G54" s="127">
        <v>1800593</v>
      </c>
      <c r="H54" s="127">
        <v>1627500</v>
      </c>
      <c r="I54" s="127">
        <v>1627500</v>
      </c>
      <c r="J54" s="126" t="s">
        <v>210</v>
      </c>
      <c r="K54" s="126" t="s">
        <v>224</v>
      </c>
      <c r="L54" s="127">
        <v>3</v>
      </c>
      <c r="M54" s="129">
        <f>ROUND(H54/G54,2)</f>
        <v>0.9</v>
      </c>
      <c r="N54" s="127" t="s">
        <v>168</v>
      </c>
      <c r="O54" s="127" t="s">
        <v>75</v>
      </c>
      <c r="P54" s="127" t="s">
        <v>75</v>
      </c>
      <c r="Q54" s="130" t="s">
        <v>75</v>
      </c>
      <c r="R54" s="138"/>
      <c r="S54" s="143"/>
      <c r="T54" s="153"/>
      <c r="U54" s="143"/>
    </row>
    <row r="55" spans="2:21" ht="55.5" customHeight="1" thickBot="1">
      <c r="B55" s="76"/>
      <c r="C55" s="78" t="s">
        <v>180</v>
      </c>
      <c r="D55" s="77" t="s">
        <v>156</v>
      </c>
      <c r="E55" s="106" t="s">
        <v>207</v>
      </c>
      <c r="F55" s="106" t="s">
        <v>237</v>
      </c>
      <c r="G55" s="77">
        <v>2610072</v>
      </c>
      <c r="H55" s="77">
        <v>2173500</v>
      </c>
      <c r="I55" s="77">
        <v>2173500</v>
      </c>
      <c r="J55" s="78" t="s">
        <v>210</v>
      </c>
      <c r="K55" s="78" t="s">
        <v>225</v>
      </c>
      <c r="L55" s="77">
        <v>4</v>
      </c>
      <c r="M55" s="102">
        <f>ROUND(H55/G55,2)</f>
        <v>0.83</v>
      </c>
      <c r="N55" s="77" t="s">
        <v>168</v>
      </c>
      <c r="O55" s="77" t="s">
        <v>75</v>
      </c>
      <c r="P55" s="77" t="s">
        <v>75</v>
      </c>
      <c r="Q55" s="79" t="s">
        <v>75</v>
      </c>
      <c r="R55" s="76">
        <f>I55+I54+I53+I52</f>
        <v>5662125</v>
      </c>
      <c r="S55" s="143"/>
      <c r="T55" s="153"/>
      <c r="U55" s="154">
        <f>L18-R55</f>
        <v>0</v>
      </c>
    </row>
    <row r="56" spans="2:21" ht="18.75" customHeight="1">
      <c r="B56" s="72">
        <v>1500000</v>
      </c>
      <c r="C56" s="84" t="s">
        <v>162</v>
      </c>
      <c r="D56" s="73"/>
      <c r="E56" s="107"/>
      <c r="F56" s="107"/>
      <c r="G56" s="73"/>
      <c r="H56" s="73"/>
      <c r="I56" s="73"/>
      <c r="J56" s="84"/>
      <c r="K56" s="84"/>
      <c r="L56" s="73"/>
      <c r="M56" s="104"/>
      <c r="N56" s="73"/>
      <c r="O56" s="73"/>
      <c r="P56" s="73"/>
      <c r="Q56" s="85"/>
      <c r="R56" s="137"/>
      <c r="S56" s="148">
        <f>B56-R58</f>
        <v>28000</v>
      </c>
      <c r="T56" s="153"/>
      <c r="U56" s="142"/>
    </row>
    <row r="57" spans="2:21" s="90" customFormat="1" ht="47.25" customHeight="1">
      <c r="B57" s="86"/>
      <c r="C57" s="88" t="s">
        <v>181</v>
      </c>
      <c r="D57" s="161" t="s">
        <v>156</v>
      </c>
      <c r="E57" s="108" t="s">
        <v>208</v>
      </c>
      <c r="F57" s="163" t="s">
        <v>296</v>
      </c>
      <c r="G57" s="87">
        <v>539000</v>
      </c>
      <c r="H57" s="87">
        <v>517000</v>
      </c>
      <c r="I57" s="87">
        <v>517000</v>
      </c>
      <c r="J57" s="88" t="s">
        <v>211</v>
      </c>
      <c r="K57" s="101" t="s">
        <v>226</v>
      </c>
      <c r="L57" s="87">
        <v>2</v>
      </c>
      <c r="M57" s="105">
        <f>ROUND(H57/G57,2)</f>
        <v>0.96</v>
      </c>
      <c r="N57" s="77" t="s">
        <v>168</v>
      </c>
      <c r="O57" s="87" t="s">
        <v>75</v>
      </c>
      <c r="P57" s="87" t="s">
        <v>75</v>
      </c>
      <c r="Q57" s="89" t="s">
        <v>75</v>
      </c>
      <c r="R57" s="139"/>
      <c r="S57" s="144"/>
      <c r="T57" s="157"/>
      <c r="U57" s="144"/>
    </row>
    <row r="58" spans="2:21" ht="29.25" customHeight="1" thickBot="1">
      <c r="B58" s="80"/>
      <c r="C58" s="82"/>
      <c r="D58" s="162"/>
      <c r="E58" s="109" t="s">
        <v>298</v>
      </c>
      <c r="F58" s="164"/>
      <c r="G58" s="81">
        <v>965000</v>
      </c>
      <c r="H58" s="81">
        <v>955000</v>
      </c>
      <c r="I58" s="81">
        <v>955000</v>
      </c>
      <c r="J58" s="82" t="s">
        <v>211</v>
      </c>
      <c r="K58" s="82" t="s">
        <v>227</v>
      </c>
      <c r="L58" s="81">
        <v>3</v>
      </c>
      <c r="M58" s="103">
        <f>ROUND(H58/G58,2)</f>
        <v>0.99</v>
      </c>
      <c r="N58" s="81" t="s">
        <v>168</v>
      </c>
      <c r="O58" s="81" t="s">
        <v>75</v>
      </c>
      <c r="P58" s="81" t="s">
        <v>75</v>
      </c>
      <c r="Q58" s="83" t="s">
        <v>75</v>
      </c>
      <c r="R58" s="140">
        <f>I58+I57</f>
        <v>1472000</v>
      </c>
      <c r="S58" s="145"/>
      <c r="T58" s="152">
        <f>SUM(S31:S58)</f>
        <v>1534225</v>
      </c>
      <c r="U58" s="155">
        <f>L22-R58</f>
        <v>-320</v>
      </c>
    </row>
    <row r="59" spans="3:21" ht="13.5">
      <c r="C59" s="71"/>
      <c r="R59">
        <f>SUM(R31:R58)</f>
        <v>23765775</v>
      </c>
      <c r="T59" t="s">
        <v>266</v>
      </c>
      <c r="U59" s="150">
        <f>L25-R60</f>
        <v>-1990</v>
      </c>
    </row>
    <row r="60" spans="17:20" ht="13.5">
      <c r="Q60" t="s">
        <v>265</v>
      </c>
      <c r="R60" s="150">
        <f>R59+J3+J4</f>
        <v>30302655</v>
      </c>
      <c r="T60"/>
    </row>
  </sheetData>
  <sheetProtection/>
  <mergeCells count="9">
    <mergeCell ref="C49:C50"/>
    <mergeCell ref="D57:D58"/>
    <mergeCell ref="F49:F50"/>
    <mergeCell ref="F57:F58"/>
    <mergeCell ref="L5:L6"/>
    <mergeCell ref="L7:L9"/>
    <mergeCell ref="L11:L14"/>
    <mergeCell ref="L15:L17"/>
    <mergeCell ref="L18:L21"/>
  </mergeCells>
  <dataValidations count="2">
    <dataValidation showInputMessage="1" showErrorMessage="1" sqref="F10:G10"/>
    <dataValidation type="list" allowBlank="1" showInputMessage="1" showErrorMessage="1" sqref="F7:F8">
      <formula1>$J$8:$J$8</formula1>
    </dataValidation>
  </dataValidations>
  <printOptions/>
  <pageMargins left="0.7086614173228347" right="0.7086614173228347" top="0.35433070866141736" bottom="0.35433070866141736" header="0.31496062992125984" footer="0.31496062992125984"/>
  <pageSetup horizontalDpi="600" verticalDpi="600" orientation="landscape" paperSize="9" scale="43"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2011-06-27T07:53:35Z</cp:lastPrinted>
  <dcterms:created xsi:type="dcterms:W3CDTF">2010-10-14T08:12:41Z</dcterms:created>
  <dcterms:modified xsi:type="dcterms:W3CDTF">2011-09-23T12:08:48Z</dcterms:modified>
  <cp:category/>
  <cp:version/>
  <cp:contentType/>
  <cp:contentStatus/>
</cp:coreProperties>
</file>